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96326CD6-AD79-4DAB-8223-6F9CE5D36A3C}"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l="1"/>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<sst xmlns="http://schemas.openxmlformats.org/spreadsheetml/2006/main" count="1168" uniqueCount="617">
  <si>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</si>
  <si>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</si>
  <si>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</si>
  <si>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</si>
  <si>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</si>
  <si>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</si>
  <si>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</si>
  <si>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</si>
  <si>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</si>
  <si>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</si>
  <si>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</si>
  <si>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</si>
  <si>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</si>
  <si>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</si>
  <si>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</si>
  <si>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</si>
  <si>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</si>
  <si>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</si>
  <si>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</si>
  <si>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</si>
  <si>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</si>
  <si>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</si>
  <si>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</si>
  <si>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</si>
  <si>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</si>
  <si>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</si>
  <si>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</si>
  <si>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</si>
  <si>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</si>
  <si>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</si>
  <si>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</si>
  <si>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</si>
  <si>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</si>
  <si>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</si>
  <si>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</si>
  <si>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</si>
  <si>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</si>
  <si>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</si>
  <si>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</si>
  <si>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</si>
  <si>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</si>
  <si>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</si>
  <si>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</si>
  <si>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</si>
  <si>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</si>
  <si>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</si>
  <si>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</si>
  <si>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</si>
  <si>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</si>
  <si>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</si>
  <si>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</si>
  <si>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</si>
  <si>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</si>
  <si>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</si>
  <si>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</si>
  <si>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</si>
  <si>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</si>
  <si>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</si>
  <si>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</si>
  <si>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</si>
  <si>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</si>
  <si>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</si>
  <si>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</si>
  <si>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</si>
  <si>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</si>
  <si>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</si>
  <si>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</si>
  <si>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</si>
  <si>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</si>
  <si>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</si>
  <si>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</si>
  <si>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</si>
  <si>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</si>
  <si>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</si>
  <si>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</si>
  <si>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</si>
  <si>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</si>
  <si>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</si>
  <si>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</si>
  <si>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</si>
  <si>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</si>
  <si>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</si>
  <si>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</si>
  <si>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</si>
  <si>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</si>
  <si>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</si>
  <si>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</si>
  <si>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</si>
  <si>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</si>
  <si>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</si>
  <si>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</si>
  <si>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</si>
  <si>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</si>
  <si>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</si>
  <si>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</si>
  <si>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</si>
  <si>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</si>
  <si>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</si>
  <si>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</si>
  <si>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</si>
  <si>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</si>
  <si>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</si>
  <si>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</si>
  <si>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</si>
  <si>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</si>
  <si>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</si>
  <si>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</si>
  <si>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</si>
  <si>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</si>
  <si>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</si>
  <si>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</si>
  <si>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</si>
  <si>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</si>
  <si>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</si>
  <si>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</si>
  <si>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</si>
  <si>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</si>
  <si>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</si>
  <si>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</si>
  <si>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</si>
  <si>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</si>
  <si>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</si>
  <si>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</si>
  <si>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</si>
  <si>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</si>
  <si>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</si>
  <si>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</si>
  <si>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</si>
  <si>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</si>
  <si>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</si>
  <si>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</si>
  <si>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</si>
  <si>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</si>
  <si>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</si>
  <si>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</si>
  <si>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</si>
  <si>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</si>
  <si>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</si>
  <si>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</si>
  <si>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</si>
  <si>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</si>
  <si>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</si>
  <si>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</si>
  <si>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</si>
  <si>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</si>
  <si>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</si>
  <si>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</si>
  <si>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</si>
  <si>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</si>
  <si>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</si>
  <si>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</si>
  <si>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</si>
  <si>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</si>
  <si>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</si>
  <si>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</si>
  <si>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</si>
  <si>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</si>
  <si>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</si>
  <si>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</si>
  <si>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</si>
  <si>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</si>
  <si>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</si>
  <si>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</si>
  <si>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</si>
  <si>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</si>
  <si>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</si>
  <si>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</si>
  <si>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</si>
  <si>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</si>
  <si>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</si>
  <si>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</si>
  <si>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</si>
  <si>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</si>
  <si>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</si>
  <si>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</si>
  <si>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</si>
  <si>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</si>
  <si>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</si>
  <si>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</si>
  <si>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</si>
  <si>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</si>
  <si>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</si>
  <si>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</si>
  <si>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</si>
  <si>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</si>
  <si>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</si>
  <si>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</si>
  <si>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</si>
  <si>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</si>
  <si>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</si>
  <si>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</si>
  <si>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</si>
  <si>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</si>
  <si>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</si>
  <si>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</si>
  <si>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</si>
  <si>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</si>
  <si>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</si>
  <si>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</si>
  <si>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</si>
  <si>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</si>
  <si>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</si>
  <si>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</si>
  <si>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</si>
  <si>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</si>
  <si>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</si>
  <si>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</si>
  <si>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</si>
  <si>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</si>
  <si>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</si>
  <si>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</si>
  <si>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</si>
  <si>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</si>
  <si>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</si>
  <si>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</si>
  <si>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京都府伊根町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</si>
  <si>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</si>
  <si>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</si>
  <si>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</si>
  <si>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</si>
  <si>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</si>
  <si>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</si>
  <si>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</si>
  <si>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</si>
  <si>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</si>
  <si>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</si>
  <si>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</si>
  <si>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</si>
  <si>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</si>
  <si>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</si>
  <si>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</si>
  <si>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</si>
  <si>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</si>
  <si>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</si>
  <si>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</si>
  <si>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</si>
  <si>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</si>
  <si>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</si>
  <si>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</si>
  <si>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</si>
  <si>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</si>
  <si>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</si>
  <si>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</si>
  <si>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</si>
  <si>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</si>
  <si>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</si>
  <si>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</si>
  <si>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</si>
  <si>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</si>
  <si>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</si>
  <si>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</si>
  <si>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</si>
  <si>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</si>
  <si>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</si>
  <si>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</si>
  <si>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</si>
  <si>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</si>
  <si>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</si>
  <si>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</si>
  <si>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</si>
  <si>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</si>
  <si>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</si>
  <si>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</si>
  <si>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</si>
  <si>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</si>
  <si>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</si>
  <si>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</si>
  <si>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</si>
  <si>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</si>
  <si>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</si>
  <si>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</si>
  <si>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</si>
  <si>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</si>
  <si>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</si>
  <si>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</si>
  <si>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</si>
  <si>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</si>
  <si>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</si>
  <si>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</si>
  <si>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</si>
  <si>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</si>
  <si>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</si>
  <si>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</si>
  <si>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</si>
  <si>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</si>
  <si>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</si>
  <si>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</si>
  <si>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</si>
  <si>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</si>
  <si>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</si>
  <si>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</si>
  <si>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</si>
  <si>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</si>
  <si>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</si>
  <si>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</si>
  <si>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</si>
  <si>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</si>
  <si>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</si>
  <si>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</si>
  <si>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</si>
  <si>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</si>
  <si>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</si>
  <si>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</si>
  <si>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</si>
  <si>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</si>
  <si>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</si>
  <si>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</si>
  <si>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</si>
  <si>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</si>
  <si>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</si>
  <si>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</si>
  <si>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</si>
  <si>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</si>
  <si>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</si>
  <si>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</si>
  <si>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</si>
  <si>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</si>
  <si>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</si>
  <si>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</si>
  <si>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</si>
  <si>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</si>
  <si>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</si>
  <si>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</si>
  <si>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</si>
  <si>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</si>
  <si>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</si>
  <si>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</si>
  <si>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</si>
  <si>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</si>
  <si>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</si>
  <si>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</si>
  <si>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</si>
  <si>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</si>
  <si>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</si>
  <si>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</si>
  <si>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</si>
  <si>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</si>
  <si>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</si>
  <si>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</si>
  <si>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</si>
  <si>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</si>
  <si>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</si>
  <si>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</si>
  <si>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</si>
  <si>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</si>
  <si>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</si>
  <si>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</si>
  <si>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</si>
  <si>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</si>
  <si>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</si>
  <si>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</si>
  <si>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</si>
  <si>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</si>
  <si>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</si>
  <si>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</si>
  <si>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</si>
  <si>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</si>
  <si>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</si>
  <si>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</si>
  <si>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</si>
  <si>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</si>
  <si>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</si>
  <si>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</si>
  <si>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</si>
  <si>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</si>
  <si>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</si>
  <si>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</si>
  <si>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</si>
  <si>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</si>
  <si>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京都府伊根町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</si>
  <si>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</si>
  <si>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</si>
  <si>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</si>
  <si>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</si>
  <si>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</si>
  <si>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</si>
  <si>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</si>
  <si>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</si>
  <si>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</si>
  <si>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</si>
  <si>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</si>
  <si>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</si>
  <si>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</si>
  <si>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</si>
  <si>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</si>
  <si>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</si>
  <si>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</si>
  <si>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</si>
  <si>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</si>
  <si>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</si>
  <si>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</si>
  <si>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</si>
  <si>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</si>
  <si>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</si>
  <si>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</si>
  <si>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</si>
  <si>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</si>
  <si>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</si>
  <si>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</si>
  <si>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</si>
  <si>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</si>
  <si>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</si>
  <si>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</si>
  <si>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</si>
  <si>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</si>
  <si>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</si>
  <si>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</si>
  <si>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</si>
  <si>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</si>
  <si>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</si>
  <si>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</si>
  <si>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</si>
  <si>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</si>
  <si>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</si>
  <si>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</si>
  <si>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</si>
  <si>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</si>
  <si>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</si>
  <si>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</si>
  <si>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</si>
  <si>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</si>
  <si>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</si>
  <si>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</si>
  <si>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</si>
  <si>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</si>
  <si>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</si>
  <si>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</si>
  <si>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</si>
  <si>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</si>
  <si>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</si>
  <si>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</si>
  <si>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</si>
  <si>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</si>
  <si>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</si>
  <si>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</si>
  <si>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</si>
  <si>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</si>
  <si>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</si>
  <si>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</si>
  <si>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</si>
  <si>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</si>
  <si>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</si>
  <si>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</si>
  <si>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</si>
  <si>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</si>
  <si>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</si>
  <si>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</si>
  <si>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</si>
  <si>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</si>
  <si>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</si>
  <si>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</si>
  <si>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</si>
  <si>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</si>
  <si>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</si>
  <si>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</si>
  <si>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</si>
  <si>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</si>
  <si>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</si>
  <si>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</si>
  <si>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</si>
  <si>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</si>
  <si>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</si>
  <si>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</si>
  <si>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</si>
  <si>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</si>
  <si>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</si>
  <si>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</si>
  <si>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</si>
  <si>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</si>
  <si>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</si>
  <si>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</si>
  <si>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</si>
  <si>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</si>
  <si>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</si>
  <si>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</si>
  <si>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</si>
  <si>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</si>
  <si>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</si>
  <si>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</si>
  <si>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</si>
  <si>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</si>
  <si>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</si>
  <si>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</si>
  <si>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</si>
  <si>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</si>
  <si>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</si>
  <si>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</si>
  <si>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</si>
  <si>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</si>
  <si>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</si>
  <si>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</si>
  <si>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</si>
  <si>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</si>
  <si>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</si>
  <si>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</si>
  <si>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</si>
  <si>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</si>
  <si>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</si>
  <si>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</si>
  <si>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</si>
  <si>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</si>
  <si>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</si>
  <si>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</si>
  <si>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</si>
  <si>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</si>
  <si>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</si>
  <si>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</si>
  <si>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</si>
  <si>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</si>
  <si>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</si>
  <si>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</si>
  <si>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</si>
  <si>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</si>
  <si>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</si>
  <si>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</si>
  <si>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</si>
  <si>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</si>
  <si>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</si>
  <si>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</si>
  <si>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</si>
  <si>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</si>
  <si>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</si>
  <si>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</si>
  <si>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</si>
  <si>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</si>
  <si>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</si>
  <si>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</si>
  <si>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</si>
  <si>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</si>
  <si>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</si>
  <si>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</si>
  <si>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</si>
  <si>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</si>
  <si>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</si>
  <si>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</si>
  <si>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</si>
  <si>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</si>
  <si>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</si>
  <si>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</si>
  <si>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</si>
  <si>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</si>
  <si>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</si>
  <si>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</si>
  <si>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</si>
  <si>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</si>
  <si>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</si>
  <si>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</si>
  <si>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</si>
  <si>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</si>
  <si>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</si>
  <si>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</si>
  <si>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</si>
  <si>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</si>
  <si>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</si>
  <si>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</si>
  <si>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</si>
  <si>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</si>
  <si>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</si>
  <si>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</si>
  <si>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</si>
  <si>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</si>
  <si>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</si>
  <si>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</si>
  <si>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</si>
  <si>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</si>
  <si>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</si>
  <si>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</si>
  <si>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</si>
  <si>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30.69</t>
  </si>
  <si>
    <t>▲ 7.89</t>
  </si>
  <si>
    <t>一般会計</t>
  </si>
  <si>
    <t>介護保険特別会計（保険事業勘定）</t>
  </si>
  <si>
    <t>国民健康保険特別会計（事業勘定）</t>
  </si>
  <si>
    <t>国民健康保険特別会計（直診勘定）</t>
  </si>
  <si>
    <t>簡易水道特別会計</t>
  </si>
  <si>
    <t>介護保険特別会計（介護サービス事業勘定）</t>
  </si>
  <si>
    <t>後期高齢者医療特別会計</t>
  </si>
  <si>
    <t>訪問看護事業特別会計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</si>
  <si>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</si>
  <si>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</si>
  <si>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</si>
  <si>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</si>
  <si>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</si>
  <si>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</si>
  <si>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</si>
  <si>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</si>
  <si>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</si>
  <si>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京都府市町村議会議員公務災害補償等組合（一般会計）</t>
  </si>
  <si>
    <t>京都府市町村職員退職手当組合（一般会計）</t>
  </si>
  <si>
    <t>京都府住宅新築資金等貸付事業管理組合（一般会計）</t>
  </si>
  <si>
    <t>京都府住宅新築資金等貸付事業管理組合（特別会計）</t>
  </si>
  <si>
    <t>京都府自治会館管理組合（一般会計）</t>
  </si>
  <si>
    <t>宮津与謝消防組合（一般会計）</t>
  </si>
  <si>
    <t>京都府後期高齢者医療広域連合（一般会計）</t>
  </si>
  <si>
    <t>京都府後期高齢者医療広域連合（特別会計）</t>
  </si>
  <si>
    <t>京都地方税機構（一般会計）</t>
  </si>
  <si>
    <t>宮津与謝環境組合（一般会計）</t>
  </si>
  <si>
    <t>奨学基金</t>
    <phoneticPr fontId="5"/>
  </si>
  <si>
    <t>残土処分場使用料管理基金</t>
    <phoneticPr fontId="5"/>
  </si>
  <si>
    <t>住宅基金</t>
    <phoneticPr fontId="5"/>
  </si>
  <si>
    <t>ふるさと応援基金</t>
    <phoneticPr fontId="5"/>
  </si>
  <si>
    <t>入湯税管理基金</t>
    <phoneticPr fontId="5"/>
  </si>
  <si>
    <t>-</t>
    <phoneticPr fontId="2"/>
  </si>
  <si>
    <t>-</t>
    <phoneticPr fontId="2"/>
  </si>
  <si>
    <t>-</t>
    <phoneticPr fontId="2"/>
  </si>
  <si>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</si>
  <si>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</si>
  <si>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</si>
  <si>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</si>
  <si>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</si>
  <si>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</si>
  <si>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３年度は、平成25年度以降の中学校改築事業などの普通建設事業に係る償還が始まったことにより実質公債費比率が上昇した。今後も宮津与謝クリーンセンターの建設、防災行政用無線のデジタル化に伴う償還額の増が見込まれることから、減債基金を活用した繰上償還を実施し、後年度の実質公債費比率の抑制に努めた。</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</si>
  <si>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</si>
  <si>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</si>
  <si>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</si>
  <si>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２８年度に策定（令和３年度改訂）した公共施設等総合管理計画、各施設の個別計画により、施設の維持管理及び修繕については予防保全型維持管理の導入を推進するとともに、利用見込みのない施設は統廃合及び取り壊しの対象とすることとし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</si>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</sst>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B1C4218-E06B-4821-8410-67D25DD183D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2B7A-4AE6-A1F0-C253C8D671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451676</c:v>
                </c:pt>
                <c:pt idx="1">
                  <c:v>320018</c:v>
                </c:pt>
                <c:pt idx="2">
                  <c:v>392913</c:v>
                </c:pt>
                <c:pt idx="3">
                  <c:v>355046</c:v>
                </c:pt>
                <c:pt idx="4">
                  <c:v>251641</c:v>
                </c:pt>
              </c:numCache>
            </c:numRef>
          </c:val>
          <c:smooth val="0"/>
          <c:extLst>
            <c:ext xmlns:c16="http://schemas.microsoft.com/office/drawing/2014/chart" uri="{C3380CC4-5D6E-409C-BE32-E72D297353CC}">
              <c16:uniqueId val="{00000001-2B7A-4AE6-A1F0-C253C8D671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11.63</c:v>
                </c:pt>
                <c:pt idx="1">
                  <c:v>7.81</c:v>
                </c:pt>
                <c:pt idx="2">
                  <c:v>18.36</c:v>
                </c:pt>
                <c:pt idx="3">
                  <c:v>11.88</c:v>
                </c:pt>
                <c:pt idx="4">
                  <c:v>10.44</c:v>
                </c:pt>
              </c:numCache>
            </c:numRef>
          </c:val>
          <c:extLst>
            <c:ext xmlns:c16="http://schemas.microsoft.com/office/drawing/2014/chart" uri="{C3380CC4-5D6E-409C-BE32-E72D297353CC}">
              <c16:uniqueId val="{00000000-ABC0-4A58-B096-47F84C37B3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29.93</c:v>
                </c:pt>
                <c:pt idx="1">
                  <c:v>25.91</c:v>
                </c:pt>
                <c:pt idx="2">
                  <c:v>34.31</c:v>
                </c:pt>
                <c:pt idx="3">
                  <c:v>36.21</c:v>
                </c:pt>
                <c:pt idx="4">
                  <c:v>35.28</c:v>
                </c:pt>
              </c:numCache>
            </c:numRef>
          </c:val>
          <c:extLst>
            <c:ext xmlns:c16="http://schemas.microsoft.com/office/drawing/2014/chart" uri="{C3380CC4-5D6E-409C-BE32-E72D297353CC}">
              <c16:uniqueId val="{00000001-ABC0-4A58-B096-47F84C37B3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-30.69</c:v>
                </c:pt>
                <c:pt idx="1">
                  <c:v>-7.89</c:v>
                </c:pt>
                <c:pt idx="2">
                  <c:v>33.56</c:v>
                </c:pt>
                <c:pt idx="3">
                  <c:v>2.12</c:v>
                </c:pt>
                <c:pt idx="4">
                  <c:v>7.86</c:v>
                </c:pt>
              </c:numCache>
            </c:numRef>
          </c:val>
          <c:smooth val="0"/>
          <c:extLst>
            <c:ext xmlns:c16="http://schemas.microsoft.com/office/drawing/2014/chart" uri="{C3380CC4-5D6E-409C-BE32-E72D297353CC}">
              <c16:uniqueId val="{00000002-ABC0-4A58-B096-47F84C37B3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0.15</c:v>
                </c:pt>
                <c:pt idx="8">
                  <c:v>#N/A</c:v>
                </c:pt>
                <c:pt idx="9">
                  <c:v>0</c:v>
                </c:pt>
              </c:numCache>
            </c:numRef>
          </c:val>
          <c:extLst>
            <c:ext xmlns:c16="http://schemas.microsoft.com/office/drawing/2014/chart" uri="{C3380CC4-5D6E-409C-BE32-E72D297353CC}">
              <c16:uniqueId val="{00000000-1064-4C3D-8CC8-735ED563A8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64-4C3D-8CC8-735ED563A80C}"/>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0.19</c:v>
                </c:pt>
                <c:pt idx="2">
                  <c:v>#N/A</c:v>
                </c:pt>
                <c:pt idx="3">
                  <c:v>0.34</c:v>
                </c:pt>
                <c:pt idx="4">
                  <c:v>#N/A</c:v>
                </c:pt>
                <c:pt idx="5">
                  <c:v>0.01</c:v>
                </c:pt>
                <c:pt idx="6">
                  <c:v>#N/A</c:v>
                </c:pt>
                <c:pt idx="7">
                  <c:v>0.06</c:v>
                </c:pt>
                <c:pt idx="8">
                  <c:v>#N/A</c:v>
                </c:pt>
                <c:pt idx="9">
                  <c:v>0</c:v>
                </c:pt>
              </c:numCache>
            </c:numRef>
          </c:val>
          <c:extLst>
            <c:ext xmlns:c16="http://schemas.microsoft.com/office/drawing/2014/chart" uri="{C3380CC4-5D6E-409C-BE32-E72D297353CC}">
              <c16:uniqueId val="{00000002-1064-4C3D-8CC8-735ED563A80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064-4C3D-8CC8-735ED563A80C}"/>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0.14000000000000001</c:v>
                </c:pt>
                <c:pt idx="4">
                  <c:v>#N/A</c:v>
                </c:pt>
                <c:pt idx="5">
                  <c:v>0.2</c:v>
                </c:pt>
                <c:pt idx="6">
                  <c:v>#N/A</c:v>
                </c:pt>
                <c:pt idx="7">
                  <c:v>0.12</c:v>
                </c:pt>
                <c:pt idx="8">
                  <c:v>#N/A</c:v>
                </c:pt>
                <c:pt idx="9">
                  <c:v>0.08</c:v>
                </c:pt>
              </c:numCache>
            </c:numRef>
          </c:val>
          <c:extLst>
            <c:ext xmlns:c16="http://schemas.microsoft.com/office/drawing/2014/chart" uri="{C3380CC4-5D6E-409C-BE32-E72D297353CC}">
              <c16:uniqueId val="{00000004-1064-4C3D-8CC8-735ED563A80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0.03</c:v>
                </c:pt>
                <c:pt idx="4">
                  <c:v>#N/A</c:v>
                </c:pt>
                <c:pt idx="5">
                  <c:v>0.01</c:v>
                </c:pt>
                <c:pt idx="6">
                  <c:v>#N/A</c:v>
                </c:pt>
                <c:pt idx="7">
                  <c:v>0.45</c:v>
                </c:pt>
                <c:pt idx="8">
                  <c:v>#N/A</c:v>
                </c:pt>
                <c:pt idx="9">
                  <c:v>0.18</c:v>
                </c:pt>
              </c:numCache>
            </c:numRef>
          </c:val>
          <c:extLst>
            <c:ext xmlns:c16="http://schemas.microsoft.com/office/drawing/2014/chart" uri="{C3380CC4-5D6E-409C-BE32-E72D297353CC}">
              <c16:uniqueId val="{00000005-1064-4C3D-8CC8-735ED563A80C}"/>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0.28000000000000003</c:v>
                </c:pt>
                <c:pt idx="2">
                  <c:v>#N/A</c:v>
                </c:pt>
                <c:pt idx="3">
                  <c:v>0.28000000000000003</c:v>
                </c:pt>
                <c:pt idx="4">
                  <c:v>#N/A</c:v>
                </c:pt>
                <c:pt idx="5">
                  <c:v>0.22</c:v>
                </c:pt>
                <c:pt idx="6">
                  <c:v>#N/A</c:v>
                </c:pt>
                <c:pt idx="7">
                  <c:v>0</c:v>
                </c:pt>
                <c:pt idx="8">
                  <c:v>#N/A</c:v>
                </c:pt>
                <c:pt idx="9">
                  <c:v>0.21</c:v>
                </c:pt>
              </c:numCache>
            </c:numRef>
          </c:val>
          <c:extLst>
            <c:ext xmlns:c16="http://schemas.microsoft.com/office/drawing/2014/chart" uri="{C3380CC4-5D6E-409C-BE32-E72D297353CC}">
              <c16:uniqueId val="{00000006-1064-4C3D-8CC8-735ED563A80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0.46</c:v>
                </c:pt>
                <c:pt idx="2">
                  <c:v>#N/A</c:v>
                </c:pt>
                <c:pt idx="3">
                  <c:v>0.45</c:v>
                </c:pt>
                <c:pt idx="4">
                  <c:v>#N/A</c:v>
                </c:pt>
                <c:pt idx="5">
                  <c:v>0.4</c:v>
                </c:pt>
                <c:pt idx="6">
                  <c:v>#N/A</c:v>
                </c:pt>
                <c:pt idx="7">
                  <c:v>0.39</c:v>
                </c:pt>
                <c:pt idx="8">
                  <c:v>#N/A</c:v>
                </c:pt>
                <c:pt idx="9">
                  <c:v>0.97</c:v>
                </c:pt>
              </c:numCache>
            </c:numRef>
          </c:val>
          <c:extLst>
            <c:ext xmlns:c16="http://schemas.microsoft.com/office/drawing/2014/chart" uri="{C3380CC4-5D6E-409C-BE32-E72D297353CC}">
              <c16:uniqueId val="{00000007-1064-4C3D-8CC8-735ED563A80C}"/>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1.62</c:v>
                </c:pt>
                <c:pt idx="2">
                  <c:v>#N/A</c:v>
                </c:pt>
                <c:pt idx="3">
                  <c:v>1.21</c:v>
                </c:pt>
                <c:pt idx="4">
                  <c:v>#N/A</c:v>
                </c:pt>
                <c:pt idx="5">
                  <c:v>1.78</c:v>
                </c:pt>
                <c:pt idx="6">
                  <c:v>#N/A</c:v>
                </c:pt>
                <c:pt idx="7">
                  <c:v>1.51</c:v>
                </c:pt>
                <c:pt idx="8">
                  <c:v>#N/A</c:v>
                </c:pt>
                <c:pt idx="9">
                  <c:v>1.2</c:v>
                </c:pt>
              </c:numCache>
            </c:numRef>
          </c:val>
          <c:extLst>
            <c:ext xmlns:c16="http://schemas.microsoft.com/office/drawing/2014/chart" uri="{C3380CC4-5D6E-409C-BE32-E72D297353CC}">
              <c16:uniqueId val="{00000008-1064-4C3D-8CC8-735ED563A8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11.62</c:v>
                </c:pt>
                <c:pt idx="2">
                  <c:v>#N/A</c:v>
                </c:pt>
                <c:pt idx="3">
                  <c:v>7.81</c:v>
                </c:pt>
                <c:pt idx="4">
                  <c:v>#N/A</c:v>
                </c:pt>
                <c:pt idx="5">
                  <c:v>18.36</c:v>
                </c:pt>
                <c:pt idx="6">
                  <c:v>#N/A</c:v>
                </c:pt>
                <c:pt idx="7">
                  <c:v>11.88</c:v>
                </c:pt>
                <c:pt idx="8">
                  <c:v>#N/A</c:v>
                </c:pt>
                <c:pt idx="9">
                  <c:v>10.43</c:v>
                </c:pt>
              </c:numCache>
            </c:numRef>
          </c:val>
          <c:extLst>
            <c:ext xmlns:c16="http://schemas.microsoft.com/office/drawing/2014/chart" uri="{C3380CC4-5D6E-409C-BE32-E72D297353CC}">
              <c16:uniqueId val="{00000009-1064-4C3D-8CC8-735ED563A8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278</c:v>
                </c:pt>
                <c:pt idx="5">
                  <c:v>312</c:v>
                </c:pt>
                <c:pt idx="8">
                  <c:v>344</c:v>
                </c:pt>
                <c:pt idx="11">
                  <c:v>413</c:v>
                </c:pt>
                <c:pt idx="14">
                  <c:v>416</c:v>
                </c:pt>
              </c:numCache>
            </c:numRef>
          </c:val>
          <c:extLst>
            <c:ext xmlns:c16="http://schemas.microsoft.com/office/drawing/2014/chart" uri="{C3380CC4-5D6E-409C-BE32-E72D297353CC}">
              <c16:uniqueId val="{00000000-2891-410C-AF36-D023F4F3F9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91-410C-AF36-D023F4F3F9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91-410C-AF36-D023F4F3F9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2</c:v>
                </c:pt>
                <c:pt idx="9">
                  <c:v>3</c:v>
                </c:pt>
                <c:pt idx="12">
                  <c:v>4</c:v>
                </c:pt>
              </c:numCache>
            </c:numRef>
          </c:val>
          <c:extLst>
            <c:ext xmlns:c16="http://schemas.microsoft.com/office/drawing/2014/chart" uri="{C3380CC4-5D6E-409C-BE32-E72D297353CC}">
              <c16:uniqueId val="{00000003-2891-410C-AF36-D023F4F3F9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c:v>
                </c:pt>
                <c:pt idx="3">
                  <c:v>74</c:v>
                </c:pt>
                <c:pt idx="6">
                  <c:v>80</c:v>
                </c:pt>
                <c:pt idx="9">
                  <c:v>83</c:v>
                </c:pt>
                <c:pt idx="12">
                  <c:v>86</c:v>
                </c:pt>
              </c:numCache>
            </c:numRef>
          </c:val>
          <c:extLst>
            <c:ext xmlns:c16="http://schemas.microsoft.com/office/drawing/2014/chart" uri="{C3380CC4-5D6E-409C-BE32-E72D297353CC}">
              <c16:uniqueId val="{00000004-2891-410C-AF36-D023F4F3F9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91-410C-AF36-D023F4F3F9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91-410C-AF36-D023F4F3F9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264</c:v>
                </c:pt>
                <c:pt idx="3">
                  <c:v>311</c:v>
                </c:pt>
                <c:pt idx="6">
                  <c:v>354</c:v>
                </c:pt>
                <c:pt idx="9">
                  <c:v>439</c:v>
                </c:pt>
                <c:pt idx="12">
                  <c:v>457</c:v>
                </c:pt>
              </c:numCache>
            </c:numRef>
          </c:val>
          <c:extLst>
            <c:ext xmlns:c16="http://schemas.microsoft.com/office/drawing/2014/chart" uri="{C3380CC4-5D6E-409C-BE32-E72D297353CC}">
              <c16:uniqueId val="{00000007-2891-410C-AF36-D023F4F3F9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77</c:v>
                </c:pt>
                <c:pt idx="5">
                  <c:v>#N/A</c:v>
                </c:pt>
                <c:pt idx="6">
                  <c:v>#N/A</c:v>
                </c:pt>
                <c:pt idx="7">
                  <c:v>92</c:v>
                </c:pt>
                <c:pt idx="8">
                  <c:v>#N/A</c:v>
                </c:pt>
                <c:pt idx="9">
                  <c:v>#N/A</c:v>
                </c:pt>
                <c:pt idx="10">
                  <c:v>112</c:v>
                </c:pt>
                <c:pt idx="11">
                  <c:v>#N/A</c:v>
                </c:pt>
                <c:pt idx="12">
                  <c:v>#N/A</c:v>
                </c:pt>
                <c:pt idx="13">
                  <c:v>131</c:v>
                </c:pt>
                <c:pt idx="14">
                  <c:v>#N/A</c:v>
                </c:pt>
              </c:numCache>
            </c:numRef>
          </c:val>
          <c:smooth val="0"/>
          <c:extLst>
            <c:ext xmlns:c16="http://schemas.microsoft.com/office/drawing/2014/chart" uri="{C3380CC4-5D6E-409C-BE32-E72D297353CC}">
              <c16:uniqueId val="{00000008-2891-410C-AF36-D023F4F3F9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3690</c:v>
                </c:pt>
                <c:pt idx="5">
                  <c:v>3731</c:v>
                </c:pt>
                <c:pt idx="8">
                  <c:v>3893</c:v>
                </c:pt>
                <c:pt idx="11">
                  <c:v>3832</c:v>
                </c:pt>
                <c:pt idx="14">
                  <c:v>3664</c:v>
                </c:pt>
              </c:numCache>
            </c:numRef>
          </c:val>
          <c:extLst>
            <c:ext xmlns:c16="http://schemas.microsoft.com/office/drawing/2014/chart" uri="{C3380CC4-5D6E-409C-BE32-E72D297353CC}">
              <c16:uniqueId val="{00000000-FE39-4C66-9F37-0540FA9B26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E39-4C66-9F37-0540FA9B26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2225</c:v>
                </c:pt>
                <c:pt idx="5">
                  <c:v>2174</c:v>
                </c:pt>
                <c:pt idx="8">
                  <c:v>1996</c:v>
                </c:pt>
                <c:pt idx="11">
                  <c:v>2164</c:v>
                </c:pt>
                <c:pt idx="14">
                  <c:v>2407</c:v>
                </c:pt>
              </c:numCache>
            </c:numRef>
          </c:val>
          <c:extLst>
            <c:ext xmlns:c16="http://schemas.microsoft.com/office/drawing/2014/chart" uri="{C3380CC4-5D6E-409C-BE32-E72D297353CC}">
              <c16:uniqueId val="{00000002-FE39-4C66-9F37-0540FA9B26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39-4C66-9F37-0540FA9B26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39-4C66-9F37-0540FA9B26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39-4C66-9F37-0540FA9B26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422</c:v>
                </c:pt>
                <c:pt idx="3">
                  <c:v>421</c:v>
                </c:pt>
                <c:pt idx="6">
                  <c:v>324</c:v>
                </c:pt>
                <c:pt idx="9">
                  <c:v>309</c:v>
                </c:pt>
                <c:pt idx="12">
                  <c:v>331</c:v>
                </c:pt>
              </c:numCache>
            </c:numRef>
          </c:val>
          <c:extLst>
            <c:ext xmlns:c16="http://schemas.microsoft.com/office/drawing/2014/chart" uri="{C3380CC4-5D6E-409C-BE32-E72D297353CC}">
              <c16:uniqueId val="{00000006-FE39-4C66-9F37-0540FA9B26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c:v>
                </c:pt>
                <c:pt idx="3">
                  <c:v>37</c:v>
                </c:pt>
                <c:pt idx="6">
                  <c:v>37</c:v>
                </c:pt>
                <c:pt idx="9">
                  <c:v>34</c:v>
                </c:pt>
                <c:pt idx="12">
                  <c:v>30</c:v>
                </c:pt>
              </c:numCache>
            </c:numRef>
          </c:val>
          <c:extLst>
            <c:ext xmlns:c16="http://schemas.microsoft.com/office/drawing/2014/chart" uri="{C3380CC4-5D6E-409C-BE32-E72D297353CC}">
              <c16:uniqueId val="{00000007-FE39-4C66-9F37-0540FA9B26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959</c:v>
                </c:pt>
                <c:pt idx="3">
                  <c:v>907</c:v>
                </c:pt>
                <c:pt idx="6">
                  <c:v>854</c:v>
                </c:pt>
                <c:pt idx="9">
                  <c:v>783</c:v>
                </c:pt>
                <c:pt idx="12">
                  <c:v>746</c:v>
                </c:pt>
              </c:numCache>
            </c:numRef>
          </c:val>
          <c:extLst>
            <c:ext xmlns:c16="http://schemas.microsoft.com/office/drawing/2014/chart" uri="{C3380CC4-5D6E-409C-BE32-E72D297353CC}">
              <c16:uniqueId val="{00000008-FE39-4C66-9F37-0540FA9B26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39-4C66-9F37-0540FA9B26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4335</c:v>
                </c:pt>
                <c:pt idx="3">
                  <c:v>4436</c:v>
                </c:pt>
                <c:pt idx="6">
                  <c:v>4438</c:v>
                </c:pt>
                <c:pt idx="9">
                  <c:v>4392</c:v>
                </c:pt>
                <c:pt idx="12">
                  <c:v>4095</c:v>
                </c:pt>
              </c:numCache>
            </c:numRef>
          </c:val>
          <c:extLst>
            <c:ext xmlns:c16="http://schemas.microsoft.com/office/drawing/2014/chart" uri="{C3380CC4-5D6E-409C-BE32-E72D297353CC}">
              <c16:uniqueId val="{0000000A-FE39-4C66-9F37-0540FA9B26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E39-4C66-9F37-0540FA9B26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520</c:v>
                </c:pt>
                <c:pt idx="1">
                  <c:v>629</c:v>
                </c:pt>
                <c:pt idx="2">
                  <c:v>686</c:v>
                </c:pt>
              </c:numCache>
            </c:numRef>
          </c:val>
          <c:extLst>
            <c:ext xmlns:c16="http://schemas.microsoft.com/office/drawing/2014/chart" uri="{C3380CC4-5D6E-409C-BE32-E72D297353CC}">
              <c16:uniqueId val="{00000000-C8D6-40AB-A7DD-EA189B0511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719</c:v>
                </c:pt>
                <c:pt idx="1">
                  <c:v>803</c:v>
                </c:pt>
                <c:pt idx="2">
                  <c:v>996</c:v>
                </c:pt>
              </c:numCache>
            </c:numRef>
          </c:val>
          <c:extLst>
            <c:ext xmlns:c16="http://schemas.microsoft.com/office/drawing/2014/chart" uri="{C3380CC4-5D6E-409C-BE32-E72D297353CC}">
              <c16:uniqueId val="{00000001-C8D6-40AB-A7DD-EA189B0511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615</c:v>
                </c:pt>
                <c:pt idx="1">
                  <c:v>591</c:v>
                </c:pt>
                <c:pt idx="2">
                  <c:v>582</c:v>
                </c:pt>
              </c:numCache>
            </c:numRef>
          </c:val>
          <c:extLst>
            <c:ext xmlns:c16="http://schemas.microsoft.com/office/drawing/2014/chart" uri="{C3380CC4-5D6E-409C-BE32-E72D297353CC}">
              <c16:uniqueId val="{00000002-C8D6-40AB-A7DD-EA189B0511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{7A1A68D1-F159-4168-AF16-C5613D1FFE9E}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E7-4ED2-A12D-20F0276104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{44A95062-B3D3-4F4D-AB2E-6EB7F10F4868}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E7-4ED2-A12D-20F0276104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{D27AB4E4-DD11-4F59-B128-DE429CDB38B8}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E7-4ED2-A12D-20F0276104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{EE932B24-7EF6-4839-9EBC-C8928DA73571}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E7-4ED2-A12D-20F0276104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{15C7DB19-ACB1-4A91-AFBC-43F029CADE15}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E7-4ED2-A12D-20F0276104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{29041BAC-8A7B-4568-837F-4783038277AF}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E7-4ED2-A12D-20F0276104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{65A42FC1-8F0C-4E5A-9E6B-4A9138C013C6}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E7-4ED2-A12D-20F0276104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{C7DC2759-B6A9-4E9C-98B7-BFD050F56AD9}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E7-4ED2-A12D-20F0276104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{A6A16409-6EF7-4A1F-B76F-0C0F40C13528}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E7-4ED2-A12D-20F0276104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71.2</c:v>
                </c:pt>
                <c:pt idx="8">
                  <c:v>72.099999999999994</c:v>
                </c:pt>
                <c:pt idx="16">
                  <c:v>73.3</c:v>
                </c:pt>
                <c:pt idx="24">
                  <c:v>74.3</c:v>
                </c:pt>
                <c:pt idx="32">
                  <c:v>75.599999999999994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E7-4ED2-A12D-20F0276104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{5E200ACC-778C-4E58-99A1-4781495A43F9}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E7-4ED2-A12D-20F0276104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{D0778D67-5E27-4CDC-B85F-8BF72F630A6E}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E7-4ED2-A12D-20F0276104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{4D419BAC-FCE9-4C13-A354-2D46161CE664}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E7-4ED2-A12D-20F0276104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{8E0C1643-BDD7-4B71-962C-8017D7774538}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E7-4ED2-A12D-20F0276104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{7764E109-387B-494A-8B73-9DDF3ED72165}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E7-4ED2-A12D-20F0276104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{434B58A8-83DF-4947-AA23-21E481718FA1}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E7-4ED2-A12D-20F0276104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{F59376D8-1919-4B80-BB77-49D322AF67D8}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E7-4ED2-A12D-20F0276104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{FD93A53A-2175-4CF7-8DC5-D5D98899B3D9}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E7-4ED2-A12D-20F0276104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{F6910CCD-55E6-4567-BC4D-86C0DF646939}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E7-4ED2-A12D-20F0276104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E7-4ED2-A12D-20F0276104B3}"/>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{9C9B74D3-B4BD-4022-A430-D85B2263252D}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814-438A-82E0-4F64DD67DB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{DAFA8834-F264-4C70-BDC9-BD7E3AE1E277}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14-438A-82E0-4F64DD67DB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{597F9C23-7BA7-4793-BCCA-A76E513CCE6A}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14-438A-82E0-4F64DD67DB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{C15183F0-DC54-4FBB-A05B-444749DE9933}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14-438A-82E0-4F64DD67DB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{E3966F2C-0286-41A2-96E3-123E3365FE89}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14-438A-82E0-4F64DD67DB8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{86B03A06-2D2C-4307-8085-56CF9CA73F2D}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814-438A-82E0-4F64DD67DB8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{027711B0-63DD-4347-8C42-A42BB1417FA0}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814-438A-82E0-4F64DD67DB8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{C8D24187-3B62-40C2-B3B3-D17015CFF23D}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814-438A-82E0-4F64DD67DB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{60178003-DBB6-467A-BAA1-2D23DFAA2BD6}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814-438A-82E0-4F64DD67DB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c:v>
                </c:pt>
                <c:pt idx="16">
                  <c:v>6.5</c:v>
                </c:pt>
                <c:pt idx="24">
                  <c:v>7.5</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14-438A-82E0-4F64DD67DB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{D5B8656F-8B2D-4DFF-AA05-E89884714D87}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814-438A-82E0-4F64DD67DB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{A102A974-B40B-4487-8EA5-06F1C0410C11}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14-438A-82E0-4F64DD67DB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{A2C54533-DD71-4682-B850-6D2FF249EC39}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14-438A-82E0-4F64DD67DB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{013F85EC-B2F2-402C-85DB-0E1CD3177BDD}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14-438A-82E0-4F64DD67DB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{1B039B1E-F02B-4D23-83C5-749F14DC1B30}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14-438A-82E0-4F64DD67DB8C}"/>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{32FB193F-3B6C-4CA5-BF64-EC15EAC94273}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814-438A-82E0-4F64DD67DB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{42F0C8CA-780F-4885-8798-41F05944A69E}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814-438A-82E0-4F64DD67DB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{761C69C1-F11B-4010-B888-53107C39FDF2}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814-438A-82E0-4F64DD67DB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{EDCCBBFA-91C1-439C-8ADF-BDB723484BBB}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814-438A-82E0-4F64DD67DB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14-438A-82E0-4F64DD67DB8C}"/>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B46CAF1-ED4C-4B61-A82F-5680D225292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7816463-91FA-4BA3-9C19-5BB74D2C6FA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年度以降大規模事業に係る起債発行により、平成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年度から元利償還金、算入公債費が増加している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令和元年</a:t>
          </a:r>
          <a:r>
            <a:rPr kumimoji="1" lang="ja-JP" altLang="en-US" sz="1100">
              <a:solidFill>
                <a:schemeClr val="dk1"/>
              </a:solidFill>
              <a:effectLst/>
              <a:latin typeface="+mn-lt"/>
              <a:ea typeface="+mn-ea"/>
              <a:cs typeface="+mn-cs"/>
            </a:rPr>
            <a:t>度と令和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繰上償還を行った。</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引続き</a:t>
          </a:r>
          <a:r>
            <a:rPr kumimoji="1" lang="ja-JP" altLang="ja-JP" sz="1100">
              <a:solidFill>
                <a:schemeClr val="dk1"/>
              </a:solidFill>
              <a:effectLst/>
              <a:latin typeface="+mn-lt"/>
              <a:ea typeface="+mn-ea"/>
              <a:cs typeface="+mn-cs"/>
            </a:rPr>
            <a:t>新規起債の発行にあたっては、当年度元金償還額を発行額が上回らないことを基準とし、歳出総額に占める公債費負担の長期的な動向に配慮しながら、公債費の総額抑制に努める。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年度まで起債額を抑制したことにより地方債現在高を減少させることができた。 また、充当可能基金を増やしたことにより、負の数値となり指標として表れなくなった。</a:t>
          </a:r>
          <a:endParaRPr lang="ja-JP" altLang="ja-JP" sz="1400">
            <a:effectLst/>
          </a:endParaRPr>
        </a:p>
        <a:p>
          <a:r>
            <a:rPr kumimoji="1" lang="ja-JP" altLang="ja-JP" sz="1100">
              <a:solidFill>
                <a:schemeClr val="dk1"/>
              </a:solidFill>
              <a:effectLst/>
              <a:latin typeface="+mn-lt"/>
              <a:ea typeface="+mn-ea"/>
              <a:cs typeface="+mn-cs"/>
            </a:rPr>
            <a:t>　近年の大規模事業に係る起債の発行によ</a:t>
          </a:r>
          <a:r>
            <a:rPr kumimoji="1" lang="ja-JP" altLang="en-US" sz="1100">
              <a:solidFill>
                <a:schemeClr val="dk1"/>
              </a:solidFill>
              <a:effectLst/>
              <a:latin typeface="+mn-lt"/>
              <a:ea typeface="+mn-ea"/>
              <a:cs typeface="+mn-cs"/>
            </a:rPr>
            <a:t>る公債費の増加を抑制するため、令和</a:t>
          </a:r>
          <a:r>
            <a:rPr kumimoji="1" lang="ja-JP" altLang="ja-JP" sz="1100">
              <a:solidFill>
                <a:schemeClr val="dk1"/>
              </a:solidFill>
              <a:effectLst/>
              <a:latin typeface="+mn-lt"/>
              <a:ea typeface="+mn-ea"/>
              <a:cs typeface="+mn-cs"/>
            </a:rPr>
            <a:t>元年度</a:t>
          </a:r>
          <a:r>
            <a:rPr kumimoji="1" lang="ja-JP" altLang="en-US" sz="1100">
              <a:solidFill>
                <a:schemeClr val="dk1"/>
              </a:solidFill>
              <a:effectLst/>
              <a:latin typeface="+mn-lt"/>
              <a:ea typeface="+mn-ea"/>
              <a:cs typeface="+mn-cs"/>
            </a:rPr>
            <a:t>と令和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繰上償還の実施した。今後は、当年度元金償還額を発行額が上回らないことを基準とし、地方債現在高の減少を図る。</a:t>
          </a:r>
          <a:endParaRPr lang="ja-JP" altLang="ja-JP" sz="1400">
            <a:effectLst/>
          </a:endParaRPr>
        </a:p>
        <a:p>
          <a:r>
            <a:rPr kumimoji="1" lang="ja-JP" altLang="ja-JP" sz="1100">
              <a:solidFill>
                <a:schemeClr val="dk1"/>
              </a:solidFill>
              <a:effectLst/>
              <a:latin typeface="+mn-lt"/>
              <a:ea typeface="+mn-ea"/>
              <a:cs typeface="+mn-cs"/>
            </a:rPr>
            <a:t>　公営企業債等繰入見込額が減少傾向であるが、今後は、施設の長寿命化事業等により地方債残高の増加が見込まれる。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京都府伊根町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令和元年度は、今後の公債費の上昇を考慮した繰上償還の実施に伴う減債基金の取り崩しが影響し、基金全体で減額となった。</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年度は、残土処分場の造成事業に伴い残土処分場基金で</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百万円の取崩しがあった一方で、減債基金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多く積立てたことによる増が全体の増額の大きな要因となった。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年度と同様に</a:t>
          </a:r>
          <a:r>
            <a:rPr kumimoji="1" lang="ja-JP" altLang="ja-JP" sz="1100">
              <a:solidFill>
                <a:schemeClr val="dk1"/>
              </a:solidFill>
              <a:effectLst/>
              <a:latin typeface="+mn-lt"/>
              <a:ea typeface="+mn-ea"/>
              <a:cs typeface="+mn-cs"/>
            </a:rPr>
            <a:t>残土処分場基金で</a:t>
          </a:r>
          <a:r>
            <a:rPr kumimoji="1" lang="en-US" altLang="ja-JP" sz="1100">
              <a:solidFill>
                <a:schemeClr val="dk1"/>
              </a:solidFill>
              <a:effectLst/>
              <a:latin typeface="+mn-lt"/>
              <a:ea typeface="+mn-ea"/>
              <a:cs typeface="+mn-cs"/>
            </a:rPr>
            <a:t>0.38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の取崩しがあったものの、今後の公債費上昇を見越し減債基金を多く積立てたことが増加の要因となっている。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依存財源が歳入の大半を占める本町において、基金の</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は安定的な財政運営のために必要不可欠なものである。災害等不測の事態に備えるため、今後も基金残高を確保していく必要がある。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（基金の使途）</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・奨学基金：修学のために経済的支援が必要な者に対する支援を通して、教育の機会均等に寄与するとともに、次代を担う人材の育成に資するため。</a:t>
          </a:r>
          <a:endParaRPr lang="ja-JP" altLang="ja-JP" sz="1200">
            <a:effectLst/>
          </a:endParaRPr>
        </a:p>
        <a:p>
          <a:r>
            <a:rPr kumimoji="1" lang="ja-JP" altLang="ja-JP" sz="1050">
              <a:solidFill>
                <a:schemeClr val="dk1"/>
              </a:solidFill>
              <a:effectLst/>
              <a:latin typeface="+mn-lt"/>
              <a:ea typeface="+mn-ea"/>
              <a:cs typeface="+mn-cs"/>
            </a:rPr>
            <a:t>・公共残土処分場使用料管理基金：公共残土処分場の運営及び主要な公共工事である町道施設整備等の財源に充て公共工事の円滑な推進を図るため。</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・住宅基金：町営住宅の建設、修繕又は改良を行い、並びに町民の住生活の安定化、及び向上の促進に関する施策を推進するため。</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・ふるさと応援基金：伊根町の豊かな自然環境及びまち並みを後世に継承していくとともに、秘めた資源をいかしたまちづくりを進めるにあたり、ふるさと伊根への想</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いをもった人々からの寄附金を財源に、特色あるふるさとづくりとまちづくりに資するため。</a:t>
          </a:r>
          <a:endParaRPr lang="ja-JP" altLang="ja-JP" sz="1200">
            <a:effectLst/>
          </a:endParaRPr>
        </a:p>
        <a:p>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入湯税管理基金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環境衛生施設、鉱泉源の保護管理施設及び消防施設その他消防活動に必要な施設の整備並びに観光の振興（観光施設の整備を含む）に必要な経費の財源に充てるため</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（増減理由）</a:t>
          </a:r>
          <a:endParaRPr lang="ja-JP" altLang="ja-JP" sz="1200">
            <a:effectLst/>
          </a:endParaRPr>
        </a:p>
        <a:p>
          <a:r>
            <a:rPr kumimoji="1" lang="ja-JP" altLang="ja-JP" sz="1050">
              <a:solidFill>
                <a:schemeClr val="dk1"/>
              </a:solidFill>
              <a:effectLst/>
              <a:latin typeface="+mn-lt"/>
              <a:ea typeface="+mn-ea"/>
              <a:cs typeface="+mn-cs"/>
            </a:rPr>
            <a:t>・公共残土処分場使用料管理基金：公共残土処分場の維持管理工事のための取崩しによる減。</a:t>
          </a:r>
          <a:endParaRPr lang="ja-JP" altLang="ja-JP" sz="1200">
            <a:effectLst/>
          </a:endParaRPr>
        </a:p>
        <a:p>
          <a:r>
            <a:rPr kumimoji="1" lang="ja-JP" altLang="ja-JP" sz="1050">
              <a:solidFill>
                <a:schemeClr val="dk1"/>
              </a:solidFill>
              <a:effectLst/>
              <a:latin typeface="+mn-lt"/>
              <a:ea typeface="+mn-ea"/>
              <a:cs typeface="+mn-cs"/>
            </a:rPr>
            <a:t>・奨学基金：平成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年度に新たに</a:t>
          </a:r>
          <a:r>
            <a:rPr kumimoji="1" lang="en-US" altLang="ja-JP" sz="1050">
              <a:solidFill>
                <a:schemeClr val="dk1"/>
              </a:solidFill>
              <a:effectLst/>
              <a:latin typeface="+mn-lt"/>
              <a:ea typeface="+mn-ea"/>
              <a:cs typeface="+mn-cs"/>
            </a:rPr>
            <a:t>200</a:t>
          </a:r>
          <a:r>
            <a:rPr kumimoji="1" lang="ja-JP" altLang="ja-JP" sz="1050">
              <a:solidFill>
                <a:schemeClr val="dk1"/>
              </a:solidFill>
              <a:effectLst/>
              <a:latin typeface="+mn-lt"/>
              <a:ea typeface="+mn-ea"/>
              <a:cs typeface="+mn-cs"/>
            </a:rPr>
            <a:t>百万円の基金を設置した。</a:t>
          </a:r>
          <a:endParaRPr lang="ja-JP" altLang="ja-JP" sz="1200">
            <a:effectLst/>
          </a:endParaRPr>
        </a:p>
        <a:p>
          <a:r>
            <a:rPr kumimoji="1" lang="ja-JP" altLang="ja-JP" sz="1050">
              <a:solidFill>
                <a:schemeClr val="dk1"/>
              </a:solidFill>
              <a:effectLst/>
              <a:latin typeface="+mn-lt"/>
              <a:ea typeface="+mn-ea"/>
              <a:cs typeface="+mn-cs"/>
            </a:rPr>
            <a:t>・ふるさと応援基金：ふるさと応援寄附金を基金に</a:t>
          </a:r>
          <a:r>
            <a:rPr kumimoji="1" lang="ja-JP" altLang="en-US" sz="1050">
              <a:solidFill>
                <a:schemeClr val="dk1"/>
              </a:solidFill>
              <a:effectLst/>
              <a:latin typeface="+mn-lt"/>
              <a:ea typeface="+mn-ea"/>
              <a:cs typeface="+mn-cs"/>
            </a:rPr>
            <a:t>積立て</a:t>
          </a:r>
          <a:r>
            <a:rPr kumimoji="1" lang="ja-JP" altLang="ja-JP" sz="1050">
              <a:solidFill>
                <a:schemeClr val="dk1"/>
              </a:solidFill>
              <a:effectLst/>
              <a:latin typeface="+mn-lt"/>
              <a:ea typeface="+mn-ea"/>
              <a:cs typeface="+mn-cs"/>
            </a:rPr>
            <a:t>た。</a:t>
          </a:r>
          <a:endParaRPr lang="ja-JP" altLang="ja-JP" sz="1200">
            <a:effectLst/>
          </a:endParaRPr>
        </a:p>
        <a:p>
          <a:r>
            <a:rPr kumimoji="1" lang="ja-JP" altLang="ja-JP" sz="1050">
              <a:solidFill>
                <a:schemeClr val="dk1"/>
              </a:solidFill>
              <a:effectLst/>
              <a:latin typeface="+mn-lt"/>
              <a:ea typeface="+mn-ea"/>
              <a:cs typeface="+mn-cs"/>
            </a:rPr>
            <a:t>・住宅基金：維持管理費が減少したことによる増。</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入湯税管理基金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入湯税徴収分を積立てたことによる増。</a:t>
          </a:r>
          <a:endParaRPr kumimoji="1" lang="en-US" altLang="ja-JP" sz="1050">
            <a:solidFill>
              <a:schemeClr val="dk1"/>
            </a:solidFill>
            <a:effectLst/>
            <a:latin typeface="+mn-lt"/>
            <a:ea typeface="+mn-ea"/>
            <a:cs typeface="+mn-cs"/>
          </a:endParaRPr>
        </a:p>
        <a:p>
          <a:pPr eaLnBrk="1" fontAlgn="auto" latinLnBrk="0" hangingPunct="1"/>
          <a:r>
            <a:rPr kumimoji="1" lang="ja-JP" altLang="ja-JP" sz="1050">
              <a:solidFill>
                <a:schemeClr val="dk1"/>
              </a:solidFill>
              <a:effectLst/>
              <a:latin typeface="+mn-lt"/>
              <a:ea typeface="+mn-ea"/>
              <a:cs typeface="+mn-cs"/>
            </a:rPr>
            <a:t>（今後の方針）</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・奨学基金：今後の生徒数の増減により必要な額を</a:t>
          </a:r>
          <a:r>
            <a:rPr kumimoji="1" lang="ja-JP" altLang="en-US" sz="1050">
              <a:solidFill>
                <a:schemeClr val="dk1"/>
              </a:solidFill>
              <a:effectLst/>
              <a:latin typeface="+mn-lt"/>
              <a:ea typeface="+mn-ea"/>
              <a:cs typeface="+mn-cs"/>
            </a:rPr>
            <a:t>積立て</a:t>
          </a:r>
          <a:r>
            <a:rPr kumimoji="1" lang="ja-JP" altLang="ja-JP" sz="1050">
              <a:solidFill>
                <a:schemeClr val="dk1"/>
              </a:solidFill>
              <a:effectLst/>
              <a:latin typeface="+mn-lt"/>
              <a:ea typeface="+mn-ea"/>
              <a:cs typeface="+mn-cs"/>
            </a:rPr>
            <a:t>ていく。</a:t>
          </a:r>
          <a:endParaRPr lang="ja-JP" altLang="ja-JP" sz="1200">
            <a:effectLst/>
          </a:endParaRPr>
        </a:p>
        <a:p>
          <a:r>
            <a:rPr kumimoji="1" lang="ja-JP" altLang="ja-JP" sz="1050">
              <a:solidFill>
                <a:schemeClr val="dk1"/>
              </a:solidFill>
              <a:effectLst/>
              <a:latin typeface="+mn-lt"/>
              <a:ea typeface="+mn-ea"/>
              <a:cs typeface="+mn-cs"/>
            </a:rPr>
            <a:t>・公共残土処分場使用料管理基金：今後も継続的に料金収入が見込まれるため、着実に</a:t>
          </a:r>
          <a:r>
            <a:rPr kumimoji="1" lang="ja-JP" altLang="en-US" sz="1050">
              <a:solidFill>
                <a:schemeClr val="dk1"/>
              </a:solidFill>
              <a:effectLst/>
              <a:latin typeface="+mn-lt"/>
              <a:ea typeface="+mn-ea"/>
              <a:cs typeface="+mn-cs"/>
            </a:rPr>
            <a:t>積立て</a:t>
          </a:r>
          <a:r>
            <a:rPr kumimoji="1" lang="ja-JP" altLang="ja-JP" sz="1050">
              <a:solidFill>
                <a:schemeClr val="dk1"/>
              </a:solidFill>
              <a:effectLst/>
              <a:latin typeface="+mn-lt"/>
              <a:ea typeface="+mn-ea"/>
              <a:cs typeface="+mn-cs"/>
            </a:rPr>
            <a:t>し公共工事等の財源を確保しつつ、新規造成に備えた財源を確保する。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・住宅基金：町営住宅の管理に充当していく。</a:t>
          </a:r>
          <a:endParaRPr lang="ja-JP" altLang="ja-JP" sz="1200">
            <a:effectLst/>
          </a:endParaRPr>
        </a:p>
        <a:p>
          <a:r>
            <a:rPr kumimoji="1" lang="ja-JP" altLang="ja-JP" sz="1050">
              <a:solidFill>
                <a:schemeClr val="dk1"/>
              </a:solidFill>
              <a:effectLst/>
              <a:latin typeface="+mn-lt"/>
              <a:ea typeface="+mn-ea"/>
              <a:cs typeface="+mn-cs"/>
            </a:rPr>
            <a:t>・ふるさと応援基金：ふるさと応援寄附金の増減を注視し、適切に運用していく。</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入湯税管理基金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上記使途の財源とするため、必要な額を積立てていく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游ゴシック 本文"/>
              <a:ea typeface="ＭＳ ゴシック" panose="020B0609070205080204" pitchFamily="49" charset="-128"/>
              <a:cs typeface="+mn-cs"/>
            </a:rPr>
            <a:t>（増減理由）</a:t>
          </a:r>
        </a:p>
        <a:p>
          <a:r>
            <a:rPr kumimoji="1" lang="ja-JP" altLang="en-US" sz="1200">
              <a:solidFill>
                <a:schemeClr val="dk1"/>
              </a:solidFill>
              <a:effectLst/>
              <a:latin typeface="游ゴシック 本文"/>
              <a:ea typeface="ＭＳ ゴシック" panose="020B0609070205080204" pitchFamily="49" charset="-128"/>
              <a:cs typeface="+mn-cs"/>
            </a:rPr>
            <a:t>　令和元年度は、歳計剰余金</a:t>
          </a:r>
          <a:r>
            <a:rPr kumimoji="1" lang="en-US" altLang="ja-JP" sz="1200">
              <a:solidFill>
                <a:schemeClr val="dk1"/>
              </a:solidFill>
              <a:effectLst/>
              <a:latin typeface="游ゴシック 本文"/>
              <a:ea typeface="ＭＳ ゴシック" panose="020B0609070205080204" pitchFamily="49" charset="-128"/>
              <a:cs typeface="+mn-cs"/>
            </a:rPr>
            <a:t>132</a:t>
          </a:r>
          <a:r>
            <a:rPr kumimoji="1" lang="ja-JP" altLang="en-US" sz="1200">
              <a:solidFill>
                <a:schemeClr val="dk1"/>
              </a:solidFill>
              <a:effectLst/>
              <a:latin typeface="游ゴシック 本文"/>
              <a:ea typeface="ＭＳ ゴシック" panose="020B0609070205080204" pitchFamily="49" charset="-128"/>
              <a:cs typeface="+mn-cs"/>
            </a:rPr>
            <a:t>百万円を積立て、災害復旧事業のため、</a:t>
          </a:r>
          <a:r>
            <a:rPr kumimoji="1" lang="en-US" altLang="ja-JP" sz="1200">
              <a:solidFill>
                <a:schemeClr val="dk1"/>
              </a:solidFill>
              <a:effectLst/>
              <a:latin typeface="游ゴシック 本文"/>
              <a:ea typeface="ＭＳ ゴシック" panose="020B0609070205080204" pitchFamily="49" charset="-128"/>
              <a:cs typeface="+mn-cs"/>
            </a:rPr>
            <a:t>8</a:t>
          </a:r>
          <a:r>
            <a:rPr kumimoji="1" lang="ja-JP" altLang="en-US" sz="1200">
              <a:solidFill>
                <a:schemeClr val="dk1"/>
              </a:solidFill>
              <a:effectLst/>
              <a:latin typeface="游ゴシック 本文"/>
              <a:ea typeface="ＭＳ ゴシック" panose="020B0609070205080204" pitchFamily="49" charset="-128"/>
              <a:cs typeface="+mn-cs"/>
            </a:rPr>
            <a:t>百万円を取り崩した。　</a:t>
          </a:r>
        </a:p>
        <a:p>
          <a:r>
            <a:rPr kumimoji="1" lang="ja-JP" altLang="en-US" sz="1200">
              <a:solidFill>
                <a:schemeClr val="dk1"/>
              </a:solidFill>
              <a:effectLst/>
              <a:latin typeface="游ゴシック 本文"/>
              <a:ea typeface="ＭＳ ゴシック" panose="020B0609070205080204" pitchFamily="49" charset="-128"/>
              <a:cs typeface="+mn-cs"/>
            </a:rPr>
            <a:t>　令和</a:t>
          </a:r>
          <a:r>
            <a:rPr kumimoji="1" lang="en-US" altLang="ja-JP" sz="1200">
              <a:solidFill>
                <a:schemeClr val="dk1"/>
              </a:solidFill>
              <a:effectLst/>
              <a:latin typeface="游ゴシック 本文"/>
              <a:ea typeface="ＭＳ ゴシック" panose="020B0609070205080204" pitchFamily="49" charset="-128"/>
              <a:cs typeface="+mn-cs"/>
            </a:rPr>
            <a:t>2</a:t>
          </a:r>
          <a:r>
            <a:rPr kumimoji="1" lang="ja-JP" altLang="en-US" sz="1200">
              <a:solidFill>
                <a:schemeClr val="dk1"/>
              </a:solidFill>
              <a:effectLst/>
              <a:latin typeface="游ゴシック 本文"/>
              <a:ea typeface="ＭＳ ゴシック" panose="020B0609070205080204" pitchFamily="49" charset="-128"/>
              <a:cs typeface="+mn-cs"/>
            </a:rPr>
            <a:t>年度の基金残高は、約</a:t>
          </a:r>
          <a:r>
            <a:rPr kumimoji="1" lang="en-US" altLang="ja-JP" sz="1200">
              <a:solidFill>
                <a:schemeClr val="dk1"/>
              </a:solidFill>
              <a:effectLst/>
              <a:latin typeface="游ゴシック 本文"/>
              <a:ea typeface="ＭＳ ゴシック" panose="020B0609070205080204" pitchFamily="49" charset="-128"/>
              <a:cs typeface="+mn-cs"/>
            </a:rPr>
            <a:t>2,023</a:t>
          </a:r>
          <a:r>
            <a:rPr kumimoji="1" lang="ja-JP" altLang="en-US" sz="1200">
              <a:solidFill>
                <a:schemeClr val="dk1"/>
              </a:solidFill>
              <a:effectLst/>
              <a:latin typeface="游ゴシック 本文"/>
              <a:ea typeface="ＭＳ ゴシック" panose="020B0609070205080204" pitchFamily="49" charset="-128"/>
              <a:cs typeface="+mn-cs"/>
            </a:rPr>
            <a:t>百万円で、</a:t>
          </a:r>
          <a:r>
            <a:rPr kumimoji="1" lang="en-US" altLang="ja-JP" sz="1200">
              <a:solidFill>
                <a:schemeClr val="dk1"/>
              </a:solidFill>
              <a:effectLst/>
              <a:latin typeface="游ゴシック 本文"/>
              <a:ea typeface="ＭＳ ゴシック" panose="020B0609070205080204" pitchFamily="49" charset="-128"/>
              <a:cs typeface="+mn-cs"/>
            </a:rPr>
            <a:t>169</a:t>
          </a:r>
          <a:r>
            <a:rPr kumimoji="1" lang="ja-JP" altLang="en-US" sz="1200">
              <a:solidFill>
                <a:schemeClr val="dk1"/>
              </a:solidFill>
              <a:effectLst/>
              <a:latin typeface="游ゴシック 本文"/>
              <a:ea typeface="ＭＳ ゴシック" panose="020B0609070205080204" pitchFamily="49" charset="-128"/>
              <a:cs typeface="+mn-cs"/>
            </a:rPr>
            <a:t>百万円の増額となった。前年度から歳計剰余金</a:t>
          </a:r>
          <a:r>
            <a:rPr kumimoji="1" lang="en-US" altLang="ja-JP" sz="1200">
              <a:solidFill>
                <a:schemeClr val="dk1"/>
              </a:solidFill>
              <a:effectLst/>
              <a:latin typeface="游ゴシック 本文"/>
              <a:ea typeface="ＭＳ ゴシック" panose="020B0609070205080204" pitchFamily="49" charset="-128"/>
              <a:cs typeface="+mn-cs"/>
            </a:rPr>
            <a:t>139</a:t>
          </a:r>
          <a:r>
            <a:rPr kumimoji="1" lang="ja-JP" altLang="en-US" sz="1200">
              <a:solidFill>
                <a:schemeClr val="dk1"/>
              </a:solidFill>
              <a:effectLst/>
              <a:latin typeface="游ゴシック 本文"/>
              <a:ea typeface="ＭＳ ゴシック" panose="020B0609070205080204" pitchFamily="49" charset="-128"/>
              <a:cs typeface="+mn-cs"/>
            </a:rPr>
            <a:t>百万円の積立てが増額の大きな要因となっている。</a:t>
          </a:r>
        </a:p>
        <a:p>
          <a:r>
            <a:rPr kumimoji="1" lang="ja-JP" altLang="en-US" sz="1200">
              <a:solidFill>
                <a:schemeClr val="dk1"/>
              </a:solidFill>
              <a:effectLst/>
              <a:latin typeface="游ゴシック 本文"/>
              <a:ea typeface="ＭＳ ゴシック" panose="020B0609070205080204" pitchFamily="49" charset="-128"/>
              <a:cs typeface="+mn-cs"/>
            </a:rPr>
            <a:t>　令和</a:t>
          </a:r>
          <a:r>
            <a:rPr kumimoji="1" lang="en-US" altLang="ja-JP" sz="1200">
              <a:solidFill>
                <a:schemeClr val="dk1"/>
              </a:solidFill>
              <a:effectLst/>
              <a:latin typeface="游ゴシック 本文"/>
              <a:ea typeface="ＭＳ ゴシック" panose="020B0609070205080204" pitchFamily="49" charset="-128"/>
              <a:cs typeface="+mn-cs"/>
            </a:rPr>
            <a:t>3</a:t>
          </a:r>
          <a:r>
            <a:rPr kumimoji="1" lang="ja-JP" altLang="en-US" sz="1200">
              <a:solidFill>
                <a:schemeClr val="dk1"/>
              </a:solidFill>
              <a:effectLst/>
              <a:latin typeface="游ゴシック 本文"/>
              <a:ea typeface="ＭＳ ゴシック" panose="020B0609070205080204" pitchFamily="49" charset="-128"/>
              <a:cs typeface="+mn-cs"/>
            </a:rPr>
            <a:t>年度についても、前年度から歳計剰余金</a:t>
          </a:r>
          <a:r>
            <a:rPr kumimoji="1" lang="en-US" altLang="ja-JP" sz="1200">
              <a:solidFill>
                <a:schemeClr val="dk1"/>
              </a:solidFill>
              <a:effectLst/>
              <a:latin typeface="游ゴシック 本文"/>
              <a:ea typeface="ＭＳ ゴシック" panose="020B0609070205080204" pitchFamily="49" charset="-128"/>
              <a:cs typeface="+mn-cs"/>
            </a:rPr>
            <a:t>103</a:t>
          </a:r>
          <a:r>
            <a:rPr kumimoji="1" lang="ja-JP" altLang="en-US" sz="1200">
              <a:solidFill>
                <a:schemeClr val="dk1"/>
              </a:solidFill>
              <a:effectLst/>
              <a:latin typeface="游ゴシック 本文"/>
              <a:ea typeface="ＭＳ ゴシック" panose="020B0609070205080204" pitchFamily="49" charset="-128"/>
              <a:cs typeface="+mn-cs"/>
            </a:rPr>
            <a:t>百万円の積立てが増額の大きな要因となっている。</a:t>
          </a:r>
        </a:p>
        <a:p>
          <a:endParaRPr kumimoji="1" lang="en-US" altLang="ja-JP" sz="1200">
            <a:solidFill>
              <a:schemeClr val="dk1"/>
            </a:solidFill>
            <a:effectLst/>
            <a:latin typeface="游ゴシック 本文"/>
            <a:ea typeface="ＭＳ ゴシック" panose="020B0609070205080204" pitchFamily="49" charset="-128"/>
            <a:cs typeface="+mn-cs"/>
          </a:endParaRPr>
        </a:p>
        <a:p>
          <a:r>
            <a:rPr kumimoji="1" lang="ja-JP" altLang="en-US" sz="1200">
              <a:solidFill>
                <a:schemeClr val="dk1"/>
              </a:solidFill>
              <a:effectLst/>
              <a:latin typeface="游ゴシック 本文"/>
              <a:ea typeface="ＭＳ ゴシック" panose="020B0609070205080204" pitchFamily="49" charset="-128"/>
              <a:cs typeface="+mn-cs"/>
            </a:rPr>
            <a:t>（今後の方針）</a:t>
          </a:r>
        </a:p>
        <a:p>
          <a:r>
            <a:rPr kumimoji="1" lang="ja-JP" altLang="en-US" sz="1200">
              <a:solidFill>
                <a:schemeClr val="dk1"/>
              </a:solidFill>
              <a:effectLst/>
              <a:latin typeface="游ゴシック 本文"/>
              <a:ea typeface="ＭＳ ゴシック" panose="020B0609070205080204" pitchFamily="49" charset="-128"/>
              <a:cs typeface="+mn-cs"/>
            </a:rPr>
            <a:t>　依存財源が歳入の大半を占める本町では、災害等の不測の事態に備えるため、また、公共施設の長寿命化工事を見越し、今後も継続的に基金残高を確保していく必要がある。</a:t>
          </a:r>
        </a:p>
        <a:p>
          <a:endParaRPr kumimoji="1" lang="ja-JP" altLang="en-US" sz="1200">
            <a:solidFill>
              <a:schemeClr val="dk1"/>
            </a:solidFill>
            <a:effectLst/>
            <a:latin typeface="游ゴシック 本文"/>
            <a:ea typeface="ＭＳ ゴシック" panose="020B0609070205080204" pitchFamily="49" charset="-128"/>
            <a:cs typeface="+mn-cs"/>
          </a:endParaRPr>
        </a:p>
        <a:p>
          <a:endParaRPr kumimoji="1" lang="en-US" altLang="ja-JP" sz="1200">
            <a:solidFill>
              <a:schemeClr val="dk1"/>
            </a:solidFill>
            <a:effectLst/>
            <a:latin typeface="游ゴシック 本文"/>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令和元年度は、繰上償還を行ったため</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年度は、前年度に比べ</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百万円増加した。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今後の公債費上昇を見越し減債基金を多く積立て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増加となっ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地方債の償還額が今後も増加していくため、計画的に</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280D83-0A26-4929-906F-D53C38EE3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CA9E1B4-F841-4232-B10A-6E4853A56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9CFA77D-6FEC-472E-967E-77B6E7F36FB5}"/>
            </a:ext>
          </a:extLst>
        </xdr:cNvPr>
        <xdr:cNvSpPr/>
      </xdr:nvSpPr>
      <xdr:spPr>
        <a:xfrm>
          <a:off x="117538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8F180E6-F5AF-46DE-AE38-18149F1F7AE3}"/>
            </a:ext>
          </a:extLst>
        </xdr:cNvPr>
        <xdr:cNvSpPr/>
      </xdr:nvSpPr>
      <xdr:spPr>
        <a:xfrm>
          <a:off x="131254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5D934F2-08DB-4AA6-A45A-AD66403D50AC}"/>
            </a:ext>
          </a:extLst>
        </xdr:cNvPr>
        <xdr:cNvSpPr/>
      </xdr:nvSpPr>
      <xdr:spPr>
        <a:xfrm>
          <a:off x="144970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D517358-078B-42B8-B6A7-BFE3F36CC46C}"/>
            </a:ext>
          </a:extLst>
        </xdr:cNvPr>
        <xdr:cNvSpPr/>
      </xdr:nvSpPr>
      <xdr:spPr>
        <a:xfrm>
          <a:off x="158686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28A5581-120E-4B8A-B332-DEEBC89FC4D4}"/>
            </a:ext>
          </a:extLst>
        </xdr:cNvPr>
        <xdr:cNvSpPr/>
      </xdr:nvSpPr>
      <xdr:spPr>
        <a:xfrm>
          <a:off x="172402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02C3E5B-7507-45A0-87CB-021AD1A69779}"/>
            </a:ext>
          </a:extLst>
        </xdr:cNvPr>
        <xdr:cNvSpPr/>
      </xdr:nvSpPr>
      <xdr:spPr>
        <a:xfrm>
          <a:off x="117538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AAD1749-6FDA-4014-9905-DC17F41140C6}"/>
            </a:ext>
          </a:extLst>
        </xdr:cNvPr>
        <xdr:cNvSpPr/>
      </xdr:nvSpPr>
      <xdr:spPr>
        <a:xfrm>
          <a:off x="131254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6D81846-E343-4C6A-85F8-8F6D96D56F1A}"/>
            </a:ext>
          </a:extLst>
        </xdr:cNvPr>
        <xdr:cNvSpPr/>
      </xdr:nvSpPr>
      <xdr:spPr>
        <a:xfrm>
          <a:off x="144970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8F97DE0-D1DC-4796-B9AC-BCC2C9D3DBDC}"/>
            </a:ext>
          </a:extLst>
        </xdr:cNvPr>
        <xdr:cNvSpPr/>
      </xdr:nvSpPr>
      <xdr:spPr>
        <a:xfrm>
          <a:off x="158686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D99DA9B-0487-414E-B750-6D70D3322B70}"/>
            </a:ext>
          </a:extLst>
        </xdr:cNvPr>
        <xdr:cNvSpPr/>
      </xdr:nvSpPr>
      <xdr:spPr>
        <a:xfrm>
          <a:off x="172402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F980426-FF82-44E4-B52B-46387B601BA1}"/>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4058A2E-84CE-42A9-9A75-4DB1D974C276}"/>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E9FE07C-FDD7-4159-B6AE-9C2C944AC86D}"/>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69E58D9-60FB-47A2-89E0-3978E5223089}"/>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87DEEC2-54BD-41F8-B2BD-42686F6B4846}"/>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4DF8FC3-855B-4FF0-82E3-EC2AC94FB7B8}"/>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4D860DA-917C-46E5-A93F-BBA0411AB543}"/>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852118D-A502-4876-8C12-2186257C4727}"/>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D68089B-184F-4AA5-8AD6-2304459EAC90}"/>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54DB945-9919-48D4-BAC5-2E1C1C589124}"/>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
1,983
61.95
3,730,947
3,413,828
203,079
1,945,923
4,095,490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F9CD031-B569-4922-90E2-2A2C54C6A822}"/>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B283572-C9D4-4844-AFDB-96FC1EBAFD75}"/>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88627EC-19C3-4C25-BB46-E043E66BB01F}"/>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E48FAEA-F633-46A0-BFEE-13BA4383341A}"/>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693E590-1AA6-46EC-820D-A83F17F05EEE}"/>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94BBA2A-2952-4257-88FF-3F21DDB23E0E}"/>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98B52DB-C801-4E29-8574-44330829B5EF}"/>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A9AEC5F-A16E-4A51-9D7E-1FE6E64AFA4D}"/>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3E83E1B-3A40-401C-968B-892001658688}"/>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2145C16-CA29-478A-993A-18C20FDFB56E}"/>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4EF1D9A-2922-4446-914A-FF66A85241CC}"/>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B7EE1E2-26C9-416A-A038-ACFCF43D9AD0}"/>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F46D951-8D0C-4F49-9910-F6EBF64E13DF}"/>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E7EF906-0A78-42A3-AF1E-42D648D8E1C4}"/>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10A6287-1458-46A4-B432-E09210DC52C5}"/>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5C858FB-4948-437E-9A35-D62814F0AB94}"/>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F19BE4D-EAB7-476B-A6DF-4E87D936BF3D}"/>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A43D42B-1B44-4718-A75C-4CC3E51AA94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E83BA1F-2AED-49A4-8871-5FE8149D4892}"/>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5C52CF1-DB79-4C50-8F69-B0A05DD8562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9B12D3D-1326-4E47-825C-26D2C50F084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EB6B04E-A88D-46DF-BA7F-C98CDDF6DC77}"/>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B961D18-A7E2-4968-87DC-E1660AE31E67}"/>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5CC3D70-F657-4B50-939C-9F7F9D6A709E}"/>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3DADA93-BC93-4469-B258-546DC6613CC4}"/>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A6EE818-939D-4868-98C5-4E17555E4B87}"/>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F106822-719A-4CF7-BF86-73B5402F8501}"/>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3329012-B3D7-4976-86E6-6BBDC559E849}"/>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AE13421-914F-4DEC-BB06-327A5D1F7D01}"/>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D952BD3-C91E-408C-9739-6346AE54D4A1}"/>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ECDDF9D-B90B-4EA8-82D2-E09F992EFDC9}"/>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C8E853E-7B8D-47F5-859E-2B4FBD0EDE47}"/>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D0F0D83-1BBD-47CE-BAB4-AF5D90D85E54}"/>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A574285-2E0E-4B75-A875-A4F1992A8818}"/>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1603D07-638D-48FD-8507-79FFFF84D559}"/>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年度に策定（令和</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改訂）した公共施設等総合管理計画において、施設の維持管理及び修繕については予防保全型維持管理の導入を推進するとともに、利用見込みのない施設は統廃合及び取り壊しの対象とすることとしている。町全体の有形固定資産減価償却率は類似団体平均と比較し高くなっているが、その要因は、固定資産全体の</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％を占める港湾・漁港の減価償却率</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98.8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％と高いためであり、引き続き、港湾・漁港、道路・トンネル・橋梁の長寿命化計画に基づき施設の維持管理を行う。</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034B274-C474-4336-9668-D1B5327507A8}"/>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9B4C33B-EED8-4930-85B5-C64F5909EBF3}"/>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C2193A3-D071-446F-855B-19008A70E5F2}"/>
            </a:ext>
          </a:extLst>
        </xdr:cNvPr>
        <xdr:cNvSpPr txBox="1"/>
      </xdr:nvSpPr>
      <xdr:spPr>
        <a:xfrm>
          <a:off x="78424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29E24D0-C18F-4A3F-BD13-B974F755D491}"/>
            </a:ext>
          </a:extLst>
        </xdr:cNvPr>
        <xdr:cNvCxnSpPr/>
      </xdr:nvCxnSpPr>
      <xdr:spPr>
        <a:xfrm>
          <a:off x="1142365" y="6030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1B8C9FB-4B87-4C80-B715-62D37ABBF1E6}"/>
            </a:ext>
          </a:extLst>
        </xdr:cNvPr>
        <xdr:cNvSpPr txBox="1"/>
      </xdr:nvSpPr>
      <xdr:spPr>
        <a:xfrm>
          <a:off x="784241" y="5936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9EB8CB1-9602-4F64-86E9-CCD25C3B9CF1}"/>
            </a:ext>
          </a:extLst>
        </xdr:cNvPr>
        <xdr:cNvCxnSpPr/>
      </xdr:nvCxnSpPr>
      <xdr:spPr>
        <a:xfrm>
          <a:off x="1142365" y="57217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AE8A1BA-79F4-4640-B895-FAD8A4B63343}"/>
            </a:ext>
          </a:extLst>
        </xdr:cNvPr>
        <xdr:cNvSpPr txBox="1"/>
      </xdr:nvSpPr>
      <xdr:spPr>
        <a:xfrm>
          <a:off x="784241" y="56279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98C6FAA-FA44-46DC-A05A-74540993A318}"/>
            </a:ext>
          </a:extLst>
        </xdr:cNvPr>
        <xdr:cNvCxnSpPr/>
      </xdr:nvCxnSpPr>
      <xdr:spPr>
        <a:xfrm>
          <a:off x="1142365" y="5411379"/>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541942D-4694-478B-9DD5-0249DB17A3F5}"/>
            </a:ext>
          </a:extLst>
        </xdr:cNvPr>
        <xdr:cNvSpPr txBox="1"/>
      </xdr:nvSpPr>
      <xdr:spPr>
        <a:xfrm>
          <a:off x="784241" y="53232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FE5BA60A-9B90-43E5-834D-5624D16790A0}"/>
            </a:ext>
          </a:extLst>
        </xdr:cNvPr>
        <xdr:cNvCxnSpPr/>
      </xdr:nvCxnSpPr>
      <xdr:spPr>
        <a:xfrm>
          <a:off x="1142365" y="5102951"/>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3D6CCB6A-E23A-40BF-AAF2-75AE29EF6289}"/>
            </a:ext>
          </a:extLst>
        </xdr:cNvPr>
        <xdr:cNvSpPr txBox="1"/>
      </xdr:nvSpPr>
      <xdr:spPr>
        <a:xfrm>
          <a:off x="78424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3A6F99E-5F2D-4585-83D7-9E6CD28661A7}"/>
            </a:ext>
          </a:extLst>
        </xdr:cNvPr>
        <xdr:cNvCxnSpPr/>
      </xdr:nvCxnSpPr>
      <xdr:spPr>
        <a:xfrm>
          <a:off x="1142365" y="4802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ADCD69C-C562-4256-9BA4-6BDE43E20754}"/>
            </a:ext>
          </a:extLst>
        </xdr:cNvPr>
        <xdr:cNvSpPr txBox="1"/>
      </xdr:nvSpPr>
      <xdr:spPr>
        <a:xfrm>
          <a:off x="78424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C58760F-4F69-4426-8DDD-AC00215D6134}"/>
            </a:ext>
          </a:extLst>
        </xdr:cNvPr>
        <xdr:cNvCxnSpPr/>
      </xdr:nvCxnSpPr>
      <xdr:spPr>
        <a:xfrm>
          <a:off x="1142365" y="4487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42CD741-5B72-4C8F-A83A-2BA7249C9164}"/>
            </a:ext>
          </a:extLst>
        </xdr:cNvPr>
        <xdr:cNvSpPr txBox="1"/>
      </xdr:nvSpPr>
      <xdr:spPr>
        <a:xfrm>
          <a:off x="784241" y="43941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5FB9B82-67CA-4AC5-B2B5-E830031B65D3}"/>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DE3B31B-612E-42F6-8EE8-B6F2117DEDEC}"/>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566B07B-4524-411F-B493-4BF98D9400CD}"/>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C896CE0B-4BE1-4973-B64B-F0DDCEBA251A}"/>
            </a:ext>
          </a:extLst>
        </xdr:cNvPr>
        <xdr:cNvCxnSpPr/>
      </xdr:nvCxnSpPr>
      <xdr:spPr>
        <a:xfrm flipV="1">
          <a:off x="4295775" y="4570095"/>
          <a:ext cx="1270" cy="139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D6512D9D-B4D7-4CE3-9254-5F60FB5F8DE6}"/>
            </a:ext>
          </a:extLst>
        </xdr:cNvPr>
        <xdr:cNvSpPr txBox="1"/>
      </xdr:nvSpPr>
      <xdr:spPr>
        <a:xfrm>
          <a:off x="4342765" y="596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5EF706B0-562F-45AD-868B-30EC24F32FFD}"/>
            </a:ext>
          </a:extLst>
        </xdr:cNvPr>
        <xdr:cNvCxnSpPr/>
      </xdr:nvCxnSpPr>
      <xdr:spPr>
        <a:xfrm>
          <a:off x="4206875" y="596038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98942416-8BDE-483F-B766-FAE60B3C6F0D}"/>
            </a:ext>
          </a:extLst>
        </xdr:cNvPr>
        <xdr:cNvSpPr txBox="1"/>
      </xdr:nvSpPr>
      <xdr:spPr>
        <a:xfrm>
          <a:off x="4342765" y="434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35BACD5-0C61-430C-BBD9-EA0E57E3E19E}"/>
            </a:ext>
          </a:extLst>
        </xdr:cNvPr>
        <xdr:cNvCxnSpPr/>
      </xdr:nvCxnSpPr>
      <xdr:spPr>
        <a:xfrm>
          <a:off x="4206875" y="457009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582FC811-C8BC-402E-A372-F6C70B6EA537}"/>
            </a:ext>
          </a:extLst>
        </xdr:cNvPr>
        <xdr:cNvSpPr txBox="1"/>
      </xdr:nvSpPr>
      <xdr:spPr>
        <a:xfrm>
          <a:off x="4342765" y="52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7AD0199B-AA67-40C7-84FB-93DDE1A7E6BE}"/>
            </a:ext>
          </a:extLst>
        </xdr:cNvPr>
        <xdr:cNvSpPr/>
      </xdr:nvSpPr>
      <xdr:spPr>
        <a:xfrm>
          <a:off x="4244975" y="543723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6CA4725F-8281-46BC-8697-A3030C7C881C}"/>
            </a:ext>
          </a:extLst>
        </xdr:cNvPr>
        <xdr:cNvSpPr/>
      </xdr:nvSpPr>
      <xdr:spPr>
        <a:xfrm>
          <a:off x="3611880" y="540022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A831CCDC-F921-4480-8245-42A69D05932F}"/>
            </a:ext>
          </a:extLst>
        </xdr:cNvPr>
        <xdr:cNvSpPr/>
      </xdr:nvSpPr>
      <xdr:spPr>
        <a:xfrm>
          <a:off x="2926080" y="5372916"/>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6C93C7EA-B40A-425E-A869-6A1B11ED7126}"/>
            </a:ext>
          </a:extLst>
        </xdr:cNvPr>
        <xdr:cNvSpPr/>
      </xdr:nvSpPr>
      <xdr:spPr>
        <a:xfrm>
          <a:off x="2240280" y="5340894"/>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6C99A45B-9DD9-4BCC-BD32-FF853BE44ECD}"/>
            </a:ext>
          </a:extLst>
        </xdr:cNvPr>
        <xdr:cNvSpPr/>
      </xdr:nvSpPr>
      <xdr:spPr>
        <a:xfrm>
          <a:off x="1554480" y="529345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072D392-5ADA-4D12-8E6F-7FC79BC42189}"/>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175FC42-22E1-4924-BEFB-D25861CC5368}"/>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6753CAB-A101-4CD3-BFED-0C1DA13E3532}"/>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640E637-E373-47E3-922D-E91926B61F3F}"/>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C5CD2A8-6005-439A-B0C0-39DC45033A9D}"/>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16238</xdr:rowOff>
    </xdr:from>
    <xdr:to>
      <xdr:col>23</xdr:col>
      <xdr:colOff>136525</xdr:colOff>
      <xdr:row>34</xdr:row>
      <xdr:rowOff>117838</xdr:rowOff>
    </xdr:to>
    <xdr:sp macro="" textlink="">
      <xdr:nvSpPr>
        <xdr:cNvPr id="93" name="楕円 92">
          <a:extLst>
            <a:ext uri="{FF2B5EF4-FFF2-40B4-BE49-F238E27FC236}">
              <a16:creationId xmlns:a16="http://schemas.microsoft.com/office/drawing/2014/main" id="{AA75FB7D-B06B-42FA-8A4D-019BD0BEB80A}"/>
            </a:ext>
          </a:extLst>
        </xdr:cNvPr>
        <xdr:cNvSpPr/>
      </xdr:nvSpPr>
      <xdr:spPr>
        <a:xfrm>
          <a:off x="4244975" y="58493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102615</xdr:rowOff>
    </xdr:from>
    <xdr:ext cx="405111" cy="259045"/>
    <xdr:sp macro="" textlink="">
      <xdr:nvSpPr>
        <xdr:cNvPr id="94" name="有形固定資産減価償却率該当値テキスト">
          <a:extLst>
            <a:ext uri="{FF2B5EF4-FFF2-40B4-BE49-F238E27FC236}">
              <a16:creationId xmlns:a16="http://schemas.microsoft.com/office/drawing/2014/main" id="{17ACDB3E-5FB9-43FB-929D-21BC0A4A55E9}"/>
            </a:ext>
          </a:extLst>
        </xdr:cNvPr>
        <xdr:cNvSpPr txBox="1"/>
      </xdr:nvSpPr>
      <xdr:spPr>
        <a:xfrm>
          <a:off x="4342765" y="575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147592</xdr:rowOff>
    </xdr:from>
    <xdr:to>
      <xdr:col>19</xdr:col>
      <xdr:colOff>187325</xdr:colOff>
      <xdr:row>34</xdr:row>
      <xdr:rowOff>77742</xdr:rowOff>
    </xdr:to>
    <xdr:sp macro="" textlink="">
      <xdr:nvSpPr>
        <xdr:cNvPr id="95" name="楕円 94">
          <a:extLst>
            <a:ext uri="{FF2B5EF4-FFF2-40B4-BE49-F238E27FC236}">
              <a16:creationId xmlns:a16="http://schemas.microsoft.com/office/drawing/2014/main" id="{1CF63FBE-2D5C-4926-A37D-4A95C4F21C77}"/>
            </a:ext>
          </a:extLst>
        </xdr:cNvPr>
        <xdr:cNvSpPr/>
      </xdr:nvSpPr>
      <xdr:spPr>
        <a:xfrm>
          <a:off x="3611880" y="580353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26942</xdr:rowOff>
    </xdr:from>
    <xdr:to>
      <xdr:col>23</xdr:col>
      <xdr:colOff>85725</xdr:colOff>
      <xdr:row>34</xdr:row>
      <xdr:rowOff>67038</xdr:rowOff>
    </xdr:to>
    <xdr:cxnSp macro="">
      <xdr:nvCxnSpPr>
        <xdr:cNvPr id="96" name="直線コネクタ 95">
          <a:extLst>
            <a:ext uri="{FF2B5EF4-FFF2-40B4-BE49-F238E27FC236}">
              <a16:creationId xmlns:a16="http://schemas.microsoft.com/office/drawing/2014/main" id="{9EF5AAAB-8C04-4A76-9004-351D3188F16B}"/>
            </a:ext>
          </a:extLst>
        </xdr:cNvPr>
        <xdr:cNvCxnSpPr/>
      </xdr:nvCxnSpPr>
      <xdr:spPr>
        <a:xfrm>
          <a:off x="3656965" y="5854337"/>
          <a:ext cx="640715"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116749</xdr:rowOff>
    </xdr:from>
    <xdr:to>
      <xdr:col>15</xdr:col>
      <xdr:colOff>187325</xdr:colOff>
      <xdr:row>34</xdr:row>
      <xdr:rowOff>46899</xdr:rowOff>
    </xdr:to>
    <xdr:sp macro="" textlink="">
      <xdr:nvSpPr>
        <xdr:cNvPr id="97" name="楕円 96">
          <a:extLst>
            <a:ext uri="{FF2B5EF4-FFF2-40B4-BE49-F238E27FC236}">
              <a16:creationId xmlns:a16="http://schemas.microsoft.com/office/drawing/2014/main" id="{2E456F76-5C3A-4429-9510-92B17AC323AA}"/>
            </a:ext>
          </a:extLst>
        </xdr:cNvPr>
        <xdr:cNvSpPr/>
      </xdr:nvSpPr>
      <xdr:spPr>
        <a:xfrm>
          <a:off x="2926080" y="5774599"/>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167549</xdr:rowOff>
    </xdr:from>
    <xdr:to>
      <xdr:col>19</xdr:col>
      <xdr:colOff>136525</xdr:colOff>
      <xdr:row>34</xdr:row>
      <xdr:rowOff>26942</xdr:rowOff>
    </xdr:to>
    <xdr:cxnSp macro="">
      <xdr:nvCxnSpPr>
        <xdr:cNvPr id="98" name="直線コネクタ 97">
          <a:extLst>
            <a:ext uri="{FF2B5EF4-FFF2-40B4-BE49-F238E27FC236}">
              <a16:creationId xmlns:a16="http://schemas.microsoft.com/office/drawing/2014/main" id="{38E545B5-5BF2-4969-91F5-52D274F13C74}"/>
            </a:ext>
          </a:extLst>
        </xdr:cNvPr>
        <xdr:cNvCxnSpPr/>
      </xdr:nvCxnSpPr>
      <xdr:spPr>
        <a:xfrm>
          <a:off x="2971165" y="5829209"/>
          <a:ext cx="6858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79738</xdr:rowOff>
    </xdr:from>
    <xdr:to>
      <xdr:col>11</xdr:col>
      <xdr:colOff>187325</xdr:colOff>
      <xdr:row>34</xdr:row>
      <xdr:rowOff>9888</xdr:rowOff>
    </xdr:to>
    <xdr:sp macro="" textlink="">
      <xdr:nvSpPr>
        <xdr:cNvPr id="99" name="楕円 98">
          <a:extLst>
            <a:ext uri="{FF2B5EF4-FFF2-40B4-BE49-F238E27FC236}">
              <a16:creationId xmlns:a16="http://schemas.microsoft.com/office/drawing/2014/main" id="{32D25844-6066-4829-AE8D-34DF3156E968}"/>
            </a:ext>
          </a:extLst>
        </xdr:cNvPr>
        <xdr:cNvSpPr/>
      </xdr:nvSpPr>
      <xdr:spPr>
        <a:xfrm>
          <a:off x="2240280" y="573758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130538</xdr:rowOff>
    </xdr:from>
    <xdr:to>
      <xdr:col>15</xdr:col>
      <xdr:colOff>136525</xdr:colOff>
      <xdr:row>33</xdr:row>
      <xdr:rowOff>167549</xdr:rowOff>
    </xdr:to>
    <xdr:cxnSp macro="">
      <xdr:nvCxnSpPr>
        <xdr:cNvPr id="100" name="直線コネクタ 99">
          <a:extLst>
            <a:ext uri="{FF2B5EF4-FFF2-40B4-BE49-F238E27FC236}">
              <a16:creationId xmlns:a16="http://schemas.microsoft.com/office/drawing/2014/main" id="{F89D821F-828D-495E-A608-CA724D459684}"/>
            </a:ext>
          </a:extLst>
        </xdr:cNvPr>
        <xdr:cNvCxnSpPr/>
      </xdr:nvCxnSpPr>
      <xdr:spPr>
        <a:xfrm>
          <a:off x="2285365" y="5792198"/>
          <a:ext cx="6858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51979</xdr:rowOff>
    </xdr:from>
    <xdr:to>
      <xdr:col>7</xdr:col>
      <xdr:colOff>187325</xdr:colOff>
      <xdr:row>33</xdr:row>
      <xdr:rowOff>153580</xdr:rowOff>
    </xdr:to>
    <xdr:sp macro="" textlink="">
      <xdr:nvSpPr>
        <xdr:cNvPr id="101" name="楕円 100">
          <a:extLst>
            <a:ext uri="{FF2B5EF4-FFF2-40B4-BE49-F238E27FC236}">
              <a16:creationId xmlns:a16="http://schemas.microsoft.com/office/drawing/2014/main" id="{2B58AB62-A807-4B8D-AA4A-8C854FE3ED08}"/>
            </a:ext>
          </a:extLst>
        </xdr:cNvPr>
        <xdr:cNvSpPr/>
      </xdr:nvSpPr>
      <xdr:spPr>
        <a:xfrm>
          <a:off x="1554480" y="5713639"/>
          <a:ext cx="80645"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102779</xdr:rowOff>
    </xdr:from>
    <xdr:to>
      <xdr:col>11</xdr:col>
      <xdr:colOff>136525</xdr:colOff>
      <xdr:row>33</xdr:row>
      <xdr:rowOff>130538</xdr:rowOff>
    </xdr:to>
    <xdr:cxnSp macro="">
      <xdr:nvCxnSpPr>
        <xdr:cNvPr id="102" name="直線コネクタ 101">
          <a:extLst>
            <a:ext uri="{FF2B5EF4-FFF2-40B4-BE49-F238E27FC236}">
              <a16:creationId xmlns:a16="http://schemas.microsoft.com/office/drawing/2014/main" id="{F675C1E2-346C-4BFB-9FFC-9C4847932532}"/>
            </a:ext>
          </a:extLst>
        </xdr:cNvPr>
        <xdr:cNvCxnSpPr/>
      </xdr:nvCxnSpPr>
      <xdr:spPr>
        <a:xfrm>
          <a:off x="1599565" y="5756819"/>
          <a:ext cx="6858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BF1BC1A6-D2FD-4148-9930-007136CF63FF}"/>
            </a:ext>
          </a:extLst>
        </xdr:cNvPr>
        <xdr:cNvSpPr txBox="1"/>
      </xdr:nvSpPr>
      <xdr:spPr>
        <a:xfrm>
          <a:off x="3464569" y="517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0C2C7FC8-AC76-4C65-99C2-1FCE90EC2AB9}"/>
            </a:ext>
          </a:extLst>
        </xdr:cNvPr>
        <xdr:cNvSpPr txBox="1"/>
      </xdr:nvSpPr>
      <xdr:spPr>
        <a:xfrm>
          <a:off x="2793374" y="5153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ED7B0556-B27B-4B24-8C49-36191EE8DD36}"/>
            </a:ext>
          </a:extLst>
        </xdr:cNvPr>
        <xdr:cNvSpPr txBox="1"/>
      </xdr:nvSpPr>
      <xdr:spPr>
        <a:xfrm>
          <a:off x="2107574" y="511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9544CDCD-A11F-43F7-9953-BBDB972E4E7B}"/>
            </a:ext>
          </a:extLst>
        </xdr:cNvPr>
        <xdr:cNvSpPr txBox="1"/>
      </xdr:nvSpPr>
      <xdr:spPr>
        <a:xfrm>
          <a:off x="1421774" y="5064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68869</xdr:rowOff>
    </xdr:from>
    <xdr:ext cx="405111" cy="259045"/>
    <xdr:sp macro="" textlink="">
      <xdr:nvSpPr>
        <xdr:cNvPr id="107" name="n_1mainValue有形固定資産減価償却率">
          <a:extLst>
            <a:ext uri="{FF2B5EF4-FFF2-40B4-BE49-F238E27FC236}">
              <a16:creationId xmlns:a16="http://schemas.microsoft.com/office/drawing/2014/main" id="{2ACD49C9-5993-4ED2-9280-C129A0DA8D41}"/>
            </a:ext>
          </a:extLst>
        </xdr:cNvPr>
        <xdr:cNvSpPr txBox="1"/>
      </xdr:nvSpPr>
      <xdr:spPr>
        <a:xfrm>
          <a:off x="3464569" y="5896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38026</xdr:rowOff>
    </xdr:from>
    <xdr:ext cx="405111" cy="259045"/>
    <xdr:sp macro="" textlink="">
      <xdr:nvSpPr>
        <xdr:cNvPr id="108" name="n_2mainValue有形固定資産減価償却率">
          <a:extLst>
            <a:ext uri="{FF2B5EF4-FFF2-40B4-BE49-F238E27FC236}">
              <a16:creationId xmlns:a16="http://schemas.microsoft.com/office/drawing/2014/main" id="{E2AB372B-024F-4495-9AB9-B7B70FA9E879}"/>
            </a:ext>
          </a:extLst>
        </xdr:cNvPr>
        <xdr:cNvSpPr txBox="1"/>
      </xdr:nvSpPr>
      <xdr:spPr>
        <a:xfrm>
          <a:off x="2793374" y="5867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1015</xdr:rowOff>
    </xdr:from>
    <xdr:ext cx="405111" cy="259045"/>
    <xdr:sp macro="" textlink="">
      <xdr:nvSpPr>
        <xdr:cNvPr id="109" name="n_3mainValue有形固定資産減価償却率">
          <a:extLst>
            <a:ext uri="{FF2B5EF4-FFF2-40B4-BE49-F238E27FC236}">
              <a16:creationId xmlns:a16="http://schemas.microsoft.com/office/drawing/2014/main" id="{6E68130B-347E-4429-A421-C7C501B5012D}"/>
            </a:ext>
          </a:extLst>
        </xdr:cNvPr>
        <xdr:cNvSpPr txBox="1"/>
      </xdr:nvSpPr>
      <xdr:spPr>
        <a:xfrm>
          <a:off x="2107574" y="583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144706</xdr:rowOff>
    </xdr:from>
    <xdr:ext cx="405111" cy="259045"/>
    <xdr:sp macro="" textlink="">
      <xdr:nvSpPr>
        <xdr:cNvPr id="110" name="n_4mainValue有形固定資産減価償却率">
          <a:extLst>
            <a:ext uri="{FF2B5EF4-FFF2-40B4-BE49-F238E27FC236}">
              <a16:creationId xmlns:a16="http://schemas.microsoft.com/office/drawing/2014/main" id="{3A73C08A-5DDF-44C1-A5E3-8E4A3E589599}"/>
            </a:ext>
          </a:extLst>
        </xdr:cNvPr>
        <xdr:cNvSpPr txBox="1"/>
      </xdr:nvSpPr>
      <xdr:spPr>
        <a:xfrm>
          <a:off x="1421774" y="5800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2B935D3-DDF9-4AC8-9B97-A06E65591BC5}"/>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6CCC34B-E963-48BA-8AE8-6676EF867A10}"/>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9F3DFB3-6032-481A-8D80-8352823E2B17}"/>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AB32B2E-8DDB-4052-89EF-80240B596B7B}"/>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D0FD0865-AAD0-45AA-9B77-A962A5CD4164}"/>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66F91F7-8753-4ED6-97CB-16B01B4FD342}"/>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B3160E1A-AA61-4265-A5F7-4C35E0D91F8A}"/>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4655885-5FDE-4006-888B-D8BDEBE3440C}"/>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9530462-B3FC-4586-8AED-1333AF64573F}"/>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C2CC10A-5976-43D9-9B5A-BDA4DFBF92B9}"/>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394D148-4022-4D08-809D-15C116220D9A}"/>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27C5C63B-AA92-4622-955E-480EE4FF35F7}"/>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0B42994-5671-42BD-B697-07857AC1BEE4}"/>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普通交付税の増加により昨年度に比べ数値が大きく改善したが、平成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年度伊根中学校改築事業、平成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年度宮津与謝クリーンセンター整備事業等の大型事業の実施により起債発行額が増加したほか、毎年度起債により各種事業を実施していることから、債務償還比率が類似団体平均より上回っている。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引き続き、伊根町財政計画に基づき計画的な財政運営を行う。</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2365723D-06BC-477F-8EB8-760A0AC7ED9C}"/>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EBF2C01F-99FE-495E-8606-768CE7F74405}"/>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C835C44-9DDF-4AD1-9124-FD48EA64EB44}"/>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A899DCD5-9428-490E-BB50-A227F32A7161}"/>
            </a:ext>
          </a:extLst>
        </xdr:cNvPr>
        <xdr:cNvCxnSpPr/>
      </xdr:nvCxnSpPr>
      <xdr:spPr>
        <a:xfrm>
          <a:off x="10188575" y="59806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76AA3139-456F-4D06-8300-333D4F75D146}"/>
            </a:ext>
          </a:extLst>
        </xdr:cNvPr>
        <xdr:cNvSpPr txBox="1"/>
      </xdr:nvSpPr>
      <xdr:spPr>
        <a:xfrm>
          <a:off x="9756296" y="58830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2EE54E0-3350-4D45-B5A0-C9F161C34374}"/>
            </a:ext>
          </a:extLst>
        </xdr:cNvPr>
        <xdr:cNvCxnSpPr/>
      </xdr:nvCxnSpPr>
      <xdr:spPr>
        <a:xfrm>
          <a:off x="10188575" y="5616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391C010E-F0B3-46D8-B78F-FFED05192982}"/>
            </a:ext>
          </a:extLst>
        </xdr:cNvPr>
        <xdr:cNvSpPr txBox="1"/>
      </xdr:nvSpPr>
      <xdr:spPr>
        <a:xfrm>
          <a:off x="9756296"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F7A1CDBE-DA75-4228-BD76-020A4E7F4872}"/>
            </a:ext>
          </a:extLst>
        </xdr:cNvPr>
        <xdr:cNvCxnSpPr/>
      </xdr:nvCxnSpPr>
      <xdr:spPr>
        <a:xfrm>
          <a:off x="10188575" y="526097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90008324-5369-41EA-B929-671BB8D297C3}"/>
            </a:ext>
          </a:extLst>
        </xdr:cNvPr>
        <xdr:cNvSpPr txBox="1"/>
      </xdr:nvSpPr>
      <xdr:spPr>
        <a:xfrm>
          <a:off x="9756296" y="51633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EFE75C6-B041-46AA-889A-F1E3B746092E}"/>
            </a:ext>
          </a:extLst>
        </xdr:cNvPr>
        <xdr:cNvCxnSpPr/>
      </xdr:nvCxnSpPr>
      <xdr:spPr>
        <a:xfrm>
          <a:off x="10188575" y="489733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4655B144-0A3E-4855-B500-093C355EC2A1}"/>
            </a:ext>
          </a:extLst>
        </xdr:cNvPr>
        <xdr:cNvSpPr txBox="1"/>
      </xdr:nvSpPr>
      <xdr:spPr>
        <a:xfrm>
          <a:off x="9756296" y="480924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6767B6BE-15AE-4CA2-8D0F-9FABF37480BB}"/>
            </a:ext>
          </a:extLst>
        </xdr:cNvPr>
        <xdr:cNvCxnSpPr/>
      </xdr:nvCxnSpPr>
      <xdr:spPr>
        <a:xfrm>
          <a:off x="10188575" y="45432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6496320F-F832-4E58-9604-2528441C7B6A}"/>
            </a:ext>
          </a:extLst>
        </xdr:cNvPr>
        <xdr:cNvSpPr txBox="1"/>
      </xdr:nvSpPr>
      <xdr:spPr>
        <a:xfrm>
          <a:off x="9856983" y="444941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A26D407-32A9-4F27-8A2B-8331D9CBF0D7}"/>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D607B32-85BB-43DE-9E36-C67A7288325A}"/>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9EF6612A-16D7-4CAD-B33A-3CC84EDB93B3}"/>
            </a:ext>
          </a:extLst>
        </xdr:cNvPr>
        <xdr:cNvCxnSpPr/>
      </xdr:nvCxnSpPr>
      <xdr:spPr>
        <a:xfrm flipV="1">
          <a:off x="13313410" y="4543213"/>
          <a:ext cx="1269" cy="127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EBA108E2-4427-41E4-9928-62F8C258BACA}"/>
            </a:ext>
          </a:extLst>
        </xdr:cNvPr>
        <xdr:cNvSpPr txBox="1"/>
      </xdr:nvSpPr>
      <xdr:spPr>
        <a:xfrm>
          <a:off x="13369925" y="581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2F22B3D3-5367-4573-9236-E0558BB667AF}"/>
            </a:ext>
          </a:extLst>
        </xdr:cNvPr>
        <xdr:cNvCxnSpPr/>
      </xdr:nvCxnSpPr>
      <xdr:spPr>
        <a:xfrm>
          <a:off x="13251180" y="5814039"/>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7249E91B-4FDC-4C79-8741-A54A80A86BD7}"/>
            </a:ext>
          </a:extLst>
        </xdr:cNvPr>
        <xdr:cNvSpPr txBox="1"/>
      </xdr:nvSpPr>
      <xdr:spPr>
        <a:xfrm>
          <a:off x="13369925" y="4314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6448470-8764-4B0B-BD8F-D8F24DF18E3E}"/>
            </a:ext>
          </a:extLst>
        </xdr:cNvPr>
        <xdr:cNvCxnSpPr/>
      </xdr:nvCxnSpPr>
      <xdr:spPr>
        <a:xfrm>
          <a:off x="13251180" y="454321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a:extLst>
            <a:ext uri="{FF2B5EF4-FFF2-40B4-BE49-F238E27FC236}">
              <a16:creationId xmlns:a16="http://schemas.microsoft.com/office/drawing/2014/main" id="{B773F0A3-23B6-4D8B-BDD9-1F89475B54E4}"/>
            </a:ext>
          </a:extLst>
        </xdr:cNvPr>
        <xdr:cNvSpPr txBox="1"/>
      </xdr:nvSpPr>
      <xdr:spPr>
        <a:xfrm>
          <a:off x="13369925" y="4726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716326DF-A572-42BA-B3A1-C28E9201179F}"/>
            </a:ext>
          </a:extLst>
        </xdr:cNvPr>
        <xdr:cNvSpPr/>
      </xdr:nvSpPr>
      <xdr:spPr>
        <a:xfrm>
          <a:off x="13289280" y="48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71072F32-CBE1-405A-8CEA-B5765D8B66E7}"/>
            </a:ext>
          </a:extLst>
        </xdr:cNvPr>
        <xdr:cNvSpPr/>
      </xdr:nvSpPr>
      <xdr:spPr>
        <a:xfrm>
          <a:off x="12629515" y="5012267"/>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4B72D63C-14EB-42A0-97EA-381F7E5B4A43}"/>
            </a:ext>
          </a:extLst>
        </xdr:cNvPr>
        <xdr:cNvSpPr/>
      </xdr:nvSpPr>
      <xdr:spPr>
        <a:xfrm>
          <a:off x="11943715" y="5026872"/>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6F2EB67C-AF59-4007-9A62-B86FF2FA293F}"/>
            </a:ext>
          </a:extLst>
        </xdr:cNvPr>
        <xdr:cNvSpPr/>
      </xdr:nvSpPr>
      <xdr:spPr>
        <a:xfrm>
          <a:off x="11257915" y="4991068"/>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CB3E32B1-B5CE-4886-A9A5-0B7CFDBE1259}"/>
            </a:ext>
          </a:extLst>
        </xdr:cNvPr>
        <xdr:cNvSpPr/>
      </xdr:nvSpPr>
      <xdr:spPr>
        <a:xfrm>
          <a:off x="10572115" y="493361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93FD722-CABA-4E61-BB81-67E93B163035}"/>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326FA45-0C74-466F-BC7C-DA2082B3D168}"/>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F2EC5BE-7B09-4C41-B0FE-96E1797272BE}"/>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C1CAB7D-8614-453D-B1DB-3F56A0D7CEB5}"/>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052C3E9-65F1-41E5-985A-51BA22DD139F}"/>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69363</xdr:rowOff>
    </xdr:from>
    <xdr:to>
      <xdr:col>76</xdr:col>
      <xdr:colOff>73025</xdr:colOff>
      <xdr:row>29</xdr:row>
      <xdr:rowOff>170963</xdr:rowOff>
    </xdr:to>
    <xdr:sp macro="" textlink="">
      <xdr:nvSpPr>
        <xdr:cNvPr id="155" name="楕円 154">
          <a:extLst>
            <a:ext uri="{FF2B5EF4-FFF2-40B4-BE49-F238E27FC236}">
              <a16:creationId xmlns:a16="http://schemas.microsoft.com/office/drawing/2014/main" id="{29EA5C2A-73EA-49B1-ADCA-737758678538}"/>
            </a:ext>
          </a:extLst>
        </xdr:cNvPr>
        <xdr:cNvSpPr/>
      </xdr:nvSpPr>
      <xdr:spPr>
        <a:xfrm>
          <a:off x="13289280" y="5039508"/>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47790</xdr:rowOff>
    </xdr:from>
    <xdr:ext cx="469744" cy="259045"/>
    <xdr:sp macro="" textlink="">
      <xdr:nvSpPr>
        <xdr:cNvPr id="156" name="債務償還比率該当値テキスト">
          <a:extLst>
            <a:ext uri="{FF2B5EF4-FFF2-40B4-BE49-F238E27FC236}">
              <a16:creationId xmlns:a16="http://schemas.microsoft.com/office/drawing/2014/main" id="{6EF02A9E-704F-43DB-9CD1-CCF49F8A4437}"/>
            </a:ext>
          </a:extLst>
        </xdr:cNvPr>
        <xdr:cNvSpPr txBox="1"/>
      </xdr:nvSpPr>
      <xdr:spPr>
        <a:xfrm>
          <a:off x="13369925" y="502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41317</xdr:rowOff>
    </xdr:from>
    <xdr:to>
      <xdr:col>72</xdr:col>
      <xdr:colOff>123825</xdr:colOff>
      <xdr:row>31</xdr:row>
      <xdr:rowOff>142917</xdr:rowOff>
    </xdr:to>
    <xdr:sp macro="" textlink="">
      <xdr:nvSpPr>
        <xdr:cNvPr id="157" name="楕円 156">
          <a:extLst>
            <a:ext uri="{FF2B5EF4-FFF2-40B4-BE49-F238E27FC236}">
              <a16:creationId xmlns:a16="http://schemas.microsoft.com/office/drawing/2014/main" id="{DAED6B62-7E4E-4A81-95C0-AD80FB7293E1}"/>
            </a:ext>
          </a:extLst>
        </xdr:cNvPr>
        <xdr:cNvSpPr/>
      </xdr:nvSpPr>
      <xdr:spPr>
        <a:xfrm>
          <a:off x="12629515" y="5356267"/>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120163</xdr:rowOff>
    </xdr:from>
    <xdr:to>
      <xdr:col>76</xdr:col>
      <xdr:colOff>22225</xdr:colOff>
      <xdr:row>31</xdr:row>
      <xdr:rowOff>92117</xdr:rowOff>
    </xdr:to>
    <xdr:cxnSp macro="">
      <xdr:nvCxnSpPr>
        <xdr:cNvPr id="158" name="直線コネクタ 157">
          <a:extLst>
            <a:ext uri="{FF2B5EF4-FFF2-40B4-BE49-F238E27FC236}">
              <a16:creationId xmlns:a16="http://schemas.microsoft.com/office/drawing/2014/main" id="{C6CA9DD1-4346-4BEF-A436-FF390EA32CB9}"/>
            </a:ext>
          </a:extLst>
        </xdr:cNvPr>
        <xdr:cNvCxnSpPr/>
      </xdr:nvCxnSpPr>
      <xdr:spPr>
        <a:xfrm flipV="1">
          <a:off x="12684125" y="5094118"/>
          <a:ext cx="631190" cy="3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165481</xdr:rowOff>
    </xdr:from>
    <xdr:to>
      <xdr:col>68</xdr:col>
      <xdr:colOff>123825</xdr:colOff>
      <xdr:row>34</xdr:row>
      <xdr:rowOff>95631</xdr:rowOff>
    </xdr:to>
    <xdr:sp macro="" textlink="">
      <xdr:nvSpPr>
        <xdr:cNvPr id="159" name="楕円 158">
          <a:extLst>
            <a:ext uri="{FF2B5EF4-FFF2-40B4-BE49-F238E27FC236}">
              <a16:creationId xmlns:a16="http://schemas.microsoft.com/office/drawing/2014/main" id="{3357DF77-6CAC-4A1D-9E3D-FD614222F080}"/>
            </a:ext>
          </a:extLst>
        </xdr:cNvPr>
        <xdr:cNvSpPr/>
      </xdr:nvSpPr>
      <xdr:spPr>
        <a:xfrm>
          <a:off x="11943715" y="5827141"/>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92117</xdr:rowOff>
    </xdr:from>
    <xdr:to>
      <xdr:col>72</xdr:col>
      <xdr:colOff>73025</xdr:colOff>
      <xdr:row>34</xdr:row>
      <xdr:rowOff>44831</xdr:rowOff>
    </xdr:to>
    <xdr:cxnSp macro="">
      <xdr:nvCxnSpPr>
        <xdr:cNvPr id="160" name="直線コネクタ 159">
          <a:extLst>
            <a:ext uri="{FF2B5EF4-FFF2-40B4-BE49-F238E27FC236}">
              <a16:creationId xmlns:a16="http://schemas.microsoft.com/office/drawing/2014/main" id="{1AD5E18C-7E81-4A34-86A3-773CEBBD7804}"/>
            </a:ext>
          </a:extLst>
        </xdr:cNvPr>
        <xdr:cNvCxnSpPr/>
      </xdr:nvCxnSpPr>
      <xdr:spPr>
        <a:xfrm flipV="1">
          <a:off x="11998325" y="5410877"/>
          <a:ext cx="685800" cy="46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20838</xdr:rowOff>
    </xdr:from>
    <xdr:to>
      <xdr:col>64</xdr:col>
      <xdr:colOff>123825</xdr:colOff>
      <xdr:row>34</xdr:row>
      <xdr:rowOff>122438</xdr:rowOff>
    </xdr:to>
    <xdr:sp macro="" textlink="">
      <xdr:nvSpPr>
        <xdr:cNvPr id="161" name="楕円 160">
          <a:extLst>
            <a:ext uri="{FF2B5EF4-FFF2-40B4-BE49-F238E27FC236}">
              <a16:creationId xmlns:a16="http://schemas.microsoft.com/office/drawing/2014/main" id="{A1F196EB-598C-4E78-90CA-41DD51E66BE3}"/>
            </a:ext>
          </a:extLst>
        </xdr:cNvPr>
        <xdr:cNvSpPr/>
      </xdr:nvSpPr>
      <xdr:spPr>
        <a:xfrm>
          <a:off x="11257915" y="5846328"/>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44831</xdr:rowOff>
    </xdr:from>
    <xdr:to>
      <xdr:col>68</xdr:col>
      <xdr:colOff>73025</xdr:colOff>
      <xdr:row>34</xdr:row>
      <xdr:rowOff>71638</xdr:rowOff>
    </xdr:to>
    <xdr:cxnSp macro="">
      <xdr:nvCxnSpPr>
        <xdr:cNvPr id="162" name="直線コネクタ 161">
          <a:extLst>
            <a:ext uri="{FF2B5EF4-FFF2-40B4-BE49-F238E27FC236}">
              <a16:creationId xmlns:a16="http://schemas.microsoft.com/office/drawing/2014/main" id="{9FEECB69-CA96-4FB0-8908-3B3E17CE74BE}"/>
            </a:ext>
          </a:extLst>
        </xdr:cNvPr>
        <xdr:cNvCxnSpPr/>
      </xdr:nvCxnSpPr>
      <xdr:spPr>
        <a:xfrm flipV="1">
          <a:off x="11312525" y="5876036"/>
          <a:ext cx="6858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82539</xdr:rowOff>
    </xdr:from>
    <xdr:to>
      <xdr:col>60</xdr:col>
      <xdr:colOff>123825</xdr:colOff>
      <xdr:row>34</xdr:row>
      <xdr:rowOff>12689</xdr:rowOff>
    </xdr:to>
    <xdr:sp macro="" textlink="">
      <xdr:nvSpPr>
        <xdr:cNvPr id="163" name="楕円 162">
          <a:extLst>
            <a:ext uri="{FF2B5EF4-FFF2-40B4-BE49-F238E27FC236}">
              <a16:creationId xmlns:a16="http://schemas.microsoft.com/office/drawing/2014/main" id="{316D47EB-37E2-40BE-9E90-6694A30877DE}"/>
            </a:ext>
          </a:extLst>
        </xdr:cNvPr>
        <xdr:cNvSpPr/>
      </xdr:nvSpPr>
      <xdr:spPr>
        <a:xfrm>
          <a:off x="10572115" y="574229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133339</xdr:rowOff>
    </xdr:from>
    <xdr:to>
      <xdr:col>64</xdr:col>
      <xdr:colOff>73025</xdr:colOff>
      <xdr:row>34</xdr:row>
      <xdr:rowOff>71638</xdr:rowOff>
    </xdr:to>
    <xdr:cxnSp macro="">
      <xdr:nvCxnSpPr>
        <xdr:cNvPr id="164" name="直線コネクタ 163">
          <a:extLst>
            <a:ext uri="{FF2B5EF4-FFF2-40B4-BE49-F238E27FC236}">
              <a16:creationId xmlns:a16="http://schemas.microsoft.com/office/drawing/2014/main" id="{390161A8-E96B-41FE-8E9F-E9AA46719869}"/>
            </a:ext>
          </a:extLst>
        </xdr:cNvPr>
        <xdr:cNvCxnSpPr/>
      </xdr:nvCxnSpPr>
      <xdr:spPr>
        <a:xfrm>
          <a:off x="10626725" y="5794999"/>
          <a:ext cx="685800" cy="10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F356ACD9-8B8A-43BA-8AD0-B7126A4505F3}"/>
            </a:ext>
          </a:extLst>
        </xdr:cNvPr>
        <xdr:cNvSpPr txBox="1"/>
      </xdr:nvSpPr>
      <xdr:spPr>
        <a:xfrm>
          <a:off x="12459412" y="47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7982DE6C-9B28-4957-9981-C80DD7C8FAA4}"/>
            </a:ext>
          </a:extLst>
        </xdr:cNvPr>
        <xdr:cNvSpPr txBox="1"/>
      </xdr:nvSpPr>
      <xdr:spPr>
        <a:xfrm>
          <a:off x="11780597" y="48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063390B4-4C67-4370-B8E6-3AD6A9A99044}"/>
            </a:ext>
          </a:extLst>
        </xdr:cNvPr>
        <xdr:cNvSpPr txBox="1"/>
      </xdr:nvSpPr>
      <xdr:spPr>
        <a:xfrm>
          <a:off x="11094797" y="476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482C7977-1D53-4EBF-876E-B2458FEC7909}"/>
            </a:ext>
          </a:extLst>
        </xdr:cNvPr>
        <xdr:cNvSpPr txBox="1"/>
      </xdr:nvSpPr>
      <xdr:spPr>
        <a:xfrm>
          <a:off x="10408997" y="471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134044</xdr:rowOff>
    </xdr:from>
    <xdr:ext cx="469744" cy="259045"/>
    <xdr:sp macro="" textlink="">
      <xdr:nvSpPr>
        <xdr:cNvPr id="169" name="n_1mainValue債務償還比率">
          <a:extLst>
            <a:ext uri="{FF2B5EF4-FFF2-40B4-BE49-F238E27FC236}">
              <a16:creationId xmlns:a16="http://schemas.microsoft.com/office/drawing/2014/main" id="{3C572562-CE51-47EC-8A17-73B030D0F455}"/>
            </a:ext>
          </a:extLst>
        </xdr:cNvPr>
        <xdr:cNvSpPr txBox="1"/>
      </xdr:nvSpPr>
      <xdr:spPr>
        <a:xfrm>
          <a:off x="12459412" y="544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86758</xdr:rowOff>
    </xdr:from>
    <xdr:ext cx="469744" cy="259045"/>
    <xdr:sp macro="" textlink="">
      <xdr:nvSpPr>
        <xdr:cNvPr id="170" name="n_2mainValue債務償還比率">
          <a:extLst>
            <a:ext uri="{FF2B5EF4-FFF2-40B4-BE49-F238E27FC236}">
              <a16:creationId xmlns:a16="http://schemas.microsoft.com/office/drawing/2014/main" id="{17C58B8D-07F2-4737-A9D4-68BE4689050B}"/>
            </a:ext>
          </a:extLst>
        </xdr:cNvPr>
        <xdr:cNvSpPr txBox="1"/>
      </xdr:nvSpPr>
      <xdr:spPr>
        <a:xfrm>
          <a:off x="11780597" y="59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113565</xdr:rowOff>
    </xdr:from>
    <xdr:ext cx="469744" cy="259045"/>
    <xdr:sp macro="" textlink="">
      <xdr:nvSpPr>
        <xdr:cNvPr id="171" name="n_3mainValue債務償還比率">
          <a:extLst>
            <a:ext uri="{FF2B5EF4-FFF2-40B4-BE49-F238E27FC236}">
              <a16:creationId xmlns:a16="http://schemas.microsoft.com/office/drawing/2014/main" id="{9C97DEE7-DA16-4DC8-B6C4-8FCE2908FF0B}"/>
            </a:ext>
          </a:extLst>
        </xdr:cNvPr>
        <xdr:cNvSpPr txBox="1"/>
      </xdr:nvSpPr>
      <xdr:spPr>
        <a:xfrm>
          <a:off x="11094797" y="594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3816</xdr:rowOff>
    </xdr:from>
    <xdr:ext cx="469744" cy="259045"/>
    <xdr:sp macro="" textlink="">
      <xdr:nvSpPr>
        <xdr:cNvPr id="172" name="n_4mainValue債務償還比率">
          <a:extLst>
            <a:ext uri="{FF2B5EF4-FFF2-40B4-BE49-F238E27FC236}">
              <a16:creationId xmlns:a16="http://schemas.microsoft.com/office/drawing/2014/main" id="{3F59B034-B9A3-48E6-98CE-35A5B14AB261}"/>
            </a:ext>
          </a:extLst>
        </xdr:cNvPr>
        <xdr:cNvSpPr txBox="1"/>
      </xdr:nvSpPr>
      <xdr:spPr>
        <a:xfrm>
          <a:off x="10408997" y="583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9CC59CD3-5F7F-422D-9727-22714D859401}"/>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94023EE-A8A8-4119-9B89-9FD484F10AA9}"/>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8F4C44C-CDFD-4C33-B211-B19BB7FD7D8A}"/>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D3D2E57-E52E-4CC5-AFB3-3A3275B9F391}"/>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EE60B6D-ED3C-431B-A4D1-24255686DFB0}"/>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0609BB5-912F-48F3-BF51-52E8554C6AA3}"/>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02380F-5B6A-49B3-9F09-E7249C2E27D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D2699B-ACB7-4AF3-86F9-C569E679FAC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17B82E-4109-47B6-86DC-A383B2216DE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F8BB53-4DB1-41FE-9FA9-A8DFB000D7F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CF295D-3BEF-416C-B295-1C21AEB7CD2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3CECB7-3A13-48BE-9813-67EE5079ADB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B2F113-73C3-4853-BDB5-D9DC51F53FF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6DA146F-83C6-4955-99C3-FE4A98453B5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96B1EC-1F98-4085-AA9D-D16519488C5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111C944-8E28-4463-861C-6416BE927A0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
1,983
61.95
3,730,947
3,413,828
203,079
1,945,923
4,095,490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3EAD33-D5DE-4D9D-8A4E-7476F0720B57}"/>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A782EE-A52D-46EA-81E4-B02EADB53AA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6A1A46-C190-4C12-BCCA-60B132B6AFE9}"/>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89D8A0-D87B-4911-8717-983D5B20068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0DDF29-B81F-4C25-A015-6EFBF779B6F7}"/>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1213E26-4761-443B-AC8D-59E2C8BE6836}"/>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8D71CC-7092-49BA-8407-FF3DD35CDFA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62B844-90C8-411E-8C65-1291211FA46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DC8032-C5B9-4078-B740-8513590FDB6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659896-47D3-4864-A713-0A87CD53D87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00558D-974F-46D4-AA1C-FE0F23319127}"/>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539BD5-1217-412A-B34C-7AB575B1497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46E594-8D71-4CCE-9C65-01E4D1AA375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E13FB1-C833-4E2A-934B-74F82E38AF2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224E86-F534-4698-90DE-D7195D51B3F8}"/>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010FC3-5FF0-47D1-983C-945B0418D5E5}"/>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B77D20-11F1-4300-9FCD-1BCE5BCE7C2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40CDEF2-DBCD-4C6E-B466-A9082CBE153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4A1162-12BD-4231-9075-7DA3DC8048C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118151-32A8-4C83-80D0-2290E20F82F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AADEF0-B4B6-4D32-96F9-87A5582764E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63A6350-3E64-443A-A38B-37B09DEF0FB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2ED5A5-3F7D-4370-A666-E07121B0BF4D}"/>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8C9E81E-3A82-4027-9894-4DCC7F6E022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0017848-4370-4DE2-9A4D-EA037F67F662}"/>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3618F0-D779-4973-BE1E-F0B7EF93707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EB70A99-D734-42E8-9EC9-BACD2433A7A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57EDE3-1730-41E7-89F6-D81DFDFE92D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A822BA-62DF-484E-8C1C-72D32AD1BAD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F124AF-C2C9-47B7-85D6-87F42283052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7E8631-3E6B-4E1B-B698-BA82D8F28BC2}"/>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069D3F-845E-41D1-9AA4-31DAA49D1A9C}"/>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0E3538B-C2D4-4999-86E5-9F5761E6950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924156B-C553-446F-862D-E2D53A41B7D7}"/>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D03F4B7-E7F8-484B-82FF-E4B36E500AA9}"/>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C9E70F9-C200-487A-B0FD-9CC034095297}"/>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F95FF0B-6719-4B61-A0C0-58EA29DA7473}"/>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06288A2-9850-4BDF-ACE5-252DDE1652E2}"/>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2C8F724-2A9F-4506-BC25-F5AF7A768EC0}"/>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A9CC9B4-02BC-462F-AB0F-F8F118B3ECF8}"/>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2CCB223-3E01-4CFC-910E-570D0A0E549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16BF3F2-07AC-4F06-BB2A-33C928C4296D}"/>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6591B04-F8D4-4E8A-BCE8-E466AA7E5D80}"/>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67E587E-6B4F-41DC-9987-313988C6D1BF}"/>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069C6E-9932-4C74-9D53-E56E63B24C21}"/>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F0AA04B-D38C-4C5B-8A0D-D56FFF2E794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8892C757-23C6-41B2-95DC-24EB1F2D5ACB}"/>
            </a:ext>
          </a:extLst>
        </xdr:cNvPr>
        <xdr:cNvCxnSpPr/>
      </xdr:nvCxnSpPr>
      <xdr:spPr>
        <a:xfrm flipV="1">
          <a:off x="4173855" y="5660572"/>
          <a:ext cx="0" cy="160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1BCA548-9CCD-48D6-B44B-906988A17750}"/>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9A0555FD-A1E7-4288-956D-673E1E99211E}"/>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404CD8FB-F851-4D94-AE32-0601469294C9}"/>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A4F76FA-A0D4-4D06-9642-9773A0749C3B}"/>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B6C00FE6-3FFD-4DA1-A238-635786D06938}"/>
            </a:ext>
          </a:extLst>
        </xdr:cNvPr>
        <xdr:cNvSpPr txBox="1"/>
      </xdr:nvSpPr>
      <xdr:spPr>
        <a:xfrm>
          <a:off x="4212590" y="652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39B6B0D8-22B1-427E-9D64-CA7B2011AB11}"/>
            </a:ext>
          </a:extLst>
        </xdr:cNvPr>
        <xdr:cNvSpPr/>
      </xdr:nvSpPr>
      <xdr:spPr>
        <a:xfrm>
          <a:off x="4131310" y="66678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D2FA3F59-9D61-4D36-A881-BF2585450909}"/>
            </a:ext>
          </a:extLst>
        </xdr:cNvPr>
        <xdr:cNvSpPr/>
      </xdr:nvSpPr>
      <xdr:spPr>
        <a:xfrm>
          <a:off x="3388360" y="66403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401F811A-CA33-4E60-9F62-2CAC950AAC37}"/>
            </a:ext>
          </a:extLst>
        </xdr:cNvPr>
        <xdr:cNvSpPr/>
      </xdr:nvSpPr>
      <xdr:spPr>
        <a:xfrm>
          <a:off x="2571750" y="66354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CB423F46-7824-406C-8523-E8B993A8B507}"/>
            </a:ext>
          </a:extLst>
        </xdr:cNvPr>
        <xdr:cNvSpPr/>
      </xdr:nvSpPr>
      <xdr:spPr>
        <a:xfrm>
          <a:off x="1774190" y="66044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FDA72451-1AFA-42A1-B207-9D4B5ADFA1FF}"/>
            </a:ext>
          </a:extLst>
        </xdr:cNvPr>
        <xdr:cNvSpPr/>
      </xdr:nvSpPr>
      <xdr:spPr>
        <a:xfrm>
          <a:off x="988060" y="657370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7C865F-6820-4044-A988-36A36E7BB24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7C35B5-F931-49C7-A761-6A8A20C07D98}"/>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60FBC2B-EFC8-4A10-ABDD-2E911F466617}"/>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A89F48-FB36-4A95-9361-52C390545DD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EE176ED-415C-48D3-9272-91B462ED1C45}"/>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a:extLst>
            <a:ext uri="{FF2B5EF4-FFF2-40B4-BE49-F238E27FC236}">
              <a16:creationId xmlns:a16="http://schemas.microsoft.com/office/drawing/2014/main" id="{F25966F0-BEF9-4C9F-A894-EA9D18DA18AF}"/>
            </a:ext>
          </a:extLst>
        </xdr:cNvPr>
        <xdr:cNvSpPr/>
      </xdr:nvSpPr>
      <xdr:spPr>
        <a:xfrm>
          <a:off x="4131310" y="677944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道路】&#10;有形固定資産減価償却率該当値テキスト">
          <a:extLst>
            <a:ext uri="{FF2B5EF4-FFF2-40B4-BE49-F238E27FC236}">
              <a16:creationId xmlns:a16="http://schemas.microsoft.com/office/drawing/2014/main" id="{4446B972-70EB-4247-A09F-F269C53AAF46}"/>
            </a:ext>
          </a:extLst>
        </xdr:cNvPr>
        <xdr:cNvSpPr txBox="1"/>
      </xdr:nvSpPr>
      <xdr:spPr>
        <a:xfrm>
          <a:off x="4212590" y="675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56424</xdr:rowOff>
    </xdr:from>
    <xdr:to>
      <xdr:col>20</xdr:col>
      <xdr:colOff>38100</xdr:colOff>
      <xdr:row>39</xdr:row>
      <xdr:rowOff>158024</xdr:rowOff>
    </xdr:to>
    <xdr:sp macro="" textlink="">
      <xdr:nvSpPr>
        <xdr:cNvPr id="76" name="楕円 75">
          <a:extLst>
            <a:ext uri="{FF2B5EF4-FFF2-40B4-BE49-F238E27FC236}">
              <a16:creationId xmlns:a16="http://schemas.microsoft.com/office/drawing/2014/main" id="{0B62CC92-112C-4752-84C4-A69FC0BF73AD}"/>
            </a:ext>
          </a:extLst>
        </xdr:cNvPr>
        <xdr:cNvSpPr/>
      </xdr:nvSpPr>
      <xdr:spPr>
        <a:xfrm>
          <a:off x="3388360" y="674678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139881</xdr:rowOff>
    </xdr:to>
    <xdr:cxnSp macro="">
      <xdr:nvCxnSpPr>
        <xdr:cNvPr id="77" name="直線コネクタ 76">
          <a:extLst>
            <a:ext uri="{FF2B5EF4-FFF2-40B4-BE49-F238E27FC236}">
              <a16:creationId xmlns:a16="http://schemas.microsoft.com/office/drawing/2014/main" id="{CDD1503F-8375-41DB-A872-5871CC6985AE}"/>
            </a:ext>
          </a:extLst>
        </xdr:cNvPr>
        <xdr:cNvCxnSpPr/>
      </xdr:nvCxnSpPr>
      <xdr:spPr>
        <a:xfrm>
          <a:off x="3431540" y="6791869"/>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27033</xdr:rowOff>
    </xdr:from>
    <xdr:to>
      <xdr:col>15</xdr:col>
      <xdr:colOff>101600</xdr:colOff>
      <xdr:row>39</xdr:row>
      <xdr:rowOff>128633</xdr:rowOff>
    </xdr:to>
    <xdr:sp macro="" textlink="">
      <xdr:nvSpPr>
        <xdr:cNvPr id="78" name="楕円 77">
          <a:extLst>
            <a:ext uri="{FF2B5EF4-FFF2-40B4-BE49-F238E27FC236}">
              <a16:creationId xmlns:a16="http://schemas.microsoft.com/office/drawing/2014/main" id="{F3299913-E6D9-491F-808B-10A4E009395E}"/>
            </a:ext>
          </a:extLst>
        </xdr:cNvPr>
        <xdr:cNvSpPr/>
      </xdr:nvSpPr>
      <xdr:spPr>
        <a:xfrm>
          <a:off x="2571750" y="671167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77833</xdr:rowOff>
    </xdr:from>
    <xdr:to>
      <xdr:col>19</xdr:col>
      <xdr:colOff>177800</xdr:colOff>
      <xdr:row>39</xdr:row>
      <xdr:rowOff>107224</xdr:rowOff>
    </xdr:to>
    <xdr:cxnSp macro="">
      <xdr:nvCxnSpPr>
        <xdr:cNvPr id="79" name="直線コネクタ 78">
          <a:extLst>
            <a:ext uri="{FF2B5EF4-FFF2-40B4-BE49-F238E27FC236}">
              <a16:creationId xmlns:a16="http://schemas.microsoft.com/office/drawing/2014/main" id="{DE9AC61E-7247-456B-8A70-3183822C2BA5}"/>
            </a:ext>
          </a:extLst>
        </xdr:cNvPr>
        <xdr:cNvCxnSpPr/>
      </xdr:nvCxnSpPr>
      <xdr:spPr>
        <a:xfrm>
          <a:off x="2626360" y="6764383"/>
          <a:ext cx="80518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167459</xdr:rowOff>
    </xdr:from>
    <xdr:to>
      <xdr:col>10</xdr:col>
      <xdr:colOff>165100</xdr:colOff>
      <xdr:row>39</xdr:row>
      <xdr:rowOff>97609</xdr:rowOff>
    </xdr:to>
    <xdr:sp macro="" textlink="">
      <xdr:nvSpPr>
        <xdr:cNvPr id="80" name="楕円 79">
          <a:extLst>
            <a:ext uri="{FF2B5EF4-FFF2-40B4-BE49-F238E27FC236}">
              <a16:creationId xmlns:a16="http://schemas.microsoft.com/office/drawing/2014/main" id="{D8FEE3ED-7A52-4FD0-A347-BFEED3E49A6F}"/>
            </a:ext>
          </a:extLst>
        </xdr:cNvPr>
        <xdr:cNvSpPr/>
      </xdr:nvSpPr>
      <xdr:spPr>
        <a:xfrm>
          <a:off x="1774190" y="668636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46809</xdr:rowOff>
    </xdr:from>
    <xdr:to>
      <xdr:col>15</xdr:col>
      <xdr:colOff>50800</xdr:colOff>
      <xdr:row>39</xdr:row>
      <xdr:rowOff>77833</xdr:rowOff>
    </xdr:to>
    <xdr:cxnSp macro="">
      <xdr:nvCxnSpPr>
        <xdr:cNvPr id="81" name="直線コネクタ 80">
          <a:extLst>
            <a:ext uri="{FF2B5EF4-FFF2-40B4-BE49-F238E27FC236}">
              <a16:creationId xmlns:a16="http://schemas.microsoft.com/office/drawing/2014/main" id="{AAD759E7-F605-4677-AA8D-442C1C069182}"/>
            </a:ext>
          </a:extLst>
        </xdr:cNvPr>
        <xdr:cNvCxnSpPr/>
      </xdr:nvCxnSpPr>
      <xdr:spPr>
        <a:xfrm>
          <a:off x="1828800" y="6735264"/>
          <a:ext cx="79756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142966</xdr:rowOff>
    </xdr:from>
    <xdr:to>
      <xdr:col>6</xdr:col>
      <xdr:colOff>38100</xdr:colOff>
      <xdr:row>39</xdr:row>
      <xdr:rowOff>73116</xdr:rowOff>
    </xdr:to>
    <xdr:sp macro="" textlink="">
      <xdr:nvSpPr>
        <xdr:cNvPr id="82" name="楕円 81">
          <a:extLst>
            <a:ext uri="{FF2B5EF4-FFF2-40B4-BE49-F238E27FC236}">
              <a16:creationId xmlns:a16="http://schemas.microsoft.com/office/drawing/2014/main" id="{4EF11D4B-FCDF-45FF-A3B5-97AC6F5F3140}"/>
            </a:ext>
          </a:extLst>
        </xdr:cNvPr>
        <xdr:cNvSpPr/>
      </xdr:nvSpPr>
      <xdr:spPr>
        <a:xfrm>
          <a:off x="988060" y="66561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22316</xdr:rowOff>
    </xdr:from>
    <xdr:to>
      <xdr:col>10</xdr:col>
      <xdr:colOff>114300</xdr:colOff>
      <xdr:row>39</xdr:row>
      <xdr:rowOff>46809</xdr:rowOff>
    </xdr:to>
    <xdr:cxnSp macro="">
      <xdr:nvCxnSpPr>
        <xdr:cNvPr id="83" name="直線コネクタ 82">
          <a:extLst>
            <a:ext uri="{FF2B5EF4-FFF2-40B4-BE49-F238E27FC236}">
              <a16:creationId xmlns:a16="http://schemas.microsoft.com/office/drawing/2014/main" id="{1A7DFE6F-C767-4431-92D2-11023FB1C0F0}"/>
            </a:ext>
          </a:extLst>
        </xdr:cNvPr>
        <xdr:cNvCxnSpPr/>
      </xdr:nvCxnSpPr>
      <xdr:spPr>
        <a:xfrm>
          <a:off x="1031240" y="6705056"/>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E584F000-C3F2-458D-A7AA-61F38BCA733C}"/>
            </a:ext>
          </a:extLst>
        </xdr:cNvPr>
        <xdr:cNvSpPr txBox="1"/>
      </xdr:nvSpPr>
      <xdr:spPr>
        <a:xfrm>
          <a:off x="3239144" y="6411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AEC1C3C8-9044-40B4-A24E-5A68FAE999DC}"/>
            </a:ext>
          </a:extLst>
        </xdr:cNvPr>
        <xdr:cNvSpPr txBox="1"/>
      </xdr:nvSpPr>
      <xdr:spPr>
        <a:xfrm>
          <a:off x="2439044" y="640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79EF4FC2-F73A-41BB-B8F1-3B691DE85436}"/>
            </a:ext>
          </a:extLst>
        </xdr:cNvPr>
        <xdr:cNvSpPr txBox="1"/>
      </xdr:nvSpPr>
      <xdr:spPr>
        <a:xfrm>
          <a:off x="1641484" y="637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5FCB563-2E99-48E7-8CF0-58C6B08EA322}"/>
            </a:ext>
          </a:extLst>
        </xdr:cNvPr>
        <xdr:cNvSpPr txBox="1"/>
      </xdr:nvSpPr>
      <xdr:spPr>
        <a:xfrm>
          <a:off x="85535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149151</xdr:rowOff>
    </xdr:from>
    <xdr:ext cx="405111" cy="259045"/>
    <xdr:sp macro="" textlink="">
      <xdr:nvSpPr>
        <xdr:cNvPr id="88" name="n_1mainValue【道路】&#10;有形固定資産減価償却率">
          <a:extLst>
            <a:ext uri="{FF2B5EF4-FFF2-40B4-BE49-F238E27FC236}">
              <a16:creationId xmlns:a16="http://schemas.microsoft.com/office/drawing/2014/main" id="{64F2059D-E2B2-42AD-84A5-D9DEAA839BB4}"/>
            </a:ext>
          </a:extLst>
        </xdr:cNvPr>
        <xdr:cNvSpPr txBox="1"/>
      </xdr:nvSpPr>
      <xdr:spPr>
        <a:xfrm>
          <a:off x="32391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9" name="n_2mainValue【道路】&#10;有形固定資産減価償却率">
          <a:extLst>
            <a:ext uri="{FF2B5EF4-FFF2-40B4-BE49-F238E27FC236}">
              <a16:creationId xmlns:a16="http://schemas.microsoft.com/office/drawing/2014/main" id="{34D6A852-C19E-40C7-B204-25515BCECE79}"/>
            </a:ext>
          </a:extLst>
        </xdr:cNvPr>
        <xdr:cNvSpPr txBox="1"/>
      </xdr:nvSpPr>
      <xdr:spPr>
        <a:xfrm>
          <a:off x="2439044" y="680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88736</xdr:rowOff>
    </xdr:from>
    <xdr:ext cx="405111" cy="259045"/>
    <xdr:sp macro="" textlink="">
      <xdr:nvSpPr>
        <xdr:cNvPr id="90" name="n_3mainValue【道路】&#10;有形固定資産減価償却率">
          <a:extLst>
            <a:ext uri="{FF2B5EF4-FFF2-40B4-BE49-F238E27FC236}">
              <a16:creationId xmlns:a16="http://schemas.microsoft.com/office/drawing/2014/main" id="{A9D5FE13-604A-414C-B5DD-576272A104C0}"/>
            </a:ext>
          </a:extLst>
        </xdr:cNvPr>
        <xdr:cNvSpPr txBox="1"/>
      </xdr:nvSpPr>
      <xdr:spPr>
        <a:xfrm>
          <a:off x="1641484" y="677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91" name="n_4mainValue【道路】&#10;有形固定資産減価償却率">
          <a:extLst>
            <a:ext uri="{FF2B5EF4-FFF2-40B4-BE49-F238E27FC236}">
              <a16:creationId xmlns:a16="http://schemas.microsoft.com/office/drawing/2014/main" id="{3663424E-3FE2-4762-B012-75F49DEE001B}"/>
            </a:ext>
          </a:extLst>
        </xdr:cNvPr>
        <xdr:cNvSpPr txBox="1"/>
      </xdr:nvSpPr>
      <xdr:spPr>
        <a:xfrm>
          <a:off x="855354" y="674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DE7664A-D408-4BE6-9887-81257FF1C03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3B556C7-DDE6-44C0-ACDD-A574F64DD47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C71B715-D669-427F-84C9-AF3C708EE83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6BFFB02-AF29-4C96-B2C3-8738143E3BA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C926A8B-63E0-47CF-9F50-23A20852D499}"/>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1CF31C4-5BF9-40A8-92FB-C13A4743B5C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627AAEE-15B4-4FFA-9C71-0605480932E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118DD87-529C-4359-90E6-4AD83329F91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F9A7156-579B-48C9-B814-F1A2185E5468}"/>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8194FC4-CF50-44AE-9852-3EC4BB604DD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0A53DDE-55C3-41AC-9C01-A051976E4527}"/>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0CCAA99-4CD6-498B-B27C-E5B9DDF2DB34}"/>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8C0A426-B2A4-436A-BF11-DB37FDD8BE92}"/>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5C3620E-9CDA-4EE2-99F0-2E3D87FC76FC}"/>
            </a:ext>
          </a:extLst>
        </xdr:cNvPr>
        <xdr:cNvSpPr txBox="1"/>
      </xdr:nvSpPr>
      <xdr:spPr>
        <a:xfrm>
          <a:off x="5416126"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21CCA9B-9FDA-477F-B4BD-7FA442C7C9CA}"/>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842E604-E90C-4837-8EA7-4192BF4687B8}"/>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74492A1-A771-4AD0-B9BE-B0423373C80D}"/>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BA4C4607-1782-4602-B237-EFE28359B4DA}"/>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15B174F-3D4E-4DBA-B197-126232B13256}"/>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225E278D-9B59-4EE1-8D71-F026F8BA4467}"/>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386B141-A6BD-4BFE-9FD8-2EAE0106A54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7337AB5-F66B-4AE2-B73F-63513BBFFAB5}"/>
            </a:ext>
          </a:extLst>
        </xdr:cNvPr>
        <xdr:cNvSpPr txBox="1"/>
      </xdr:nvSpPr>
      <xdr:spPr>
        <a:xfrm>
          <a:off x="533168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049A574-265B-4EF6-922B-F7522B24AF5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5FF8872D-519C-4876-AEA4-885C148828BA}"/>
            </a:ext>
          </a:extLst>
        </xdr:cNvPr>
        <xdr:cNvCxnSpPr/>
      </xdr:nvCxnSpPr>
      <xdr:spPr>
        <a:xfrm flipV="1">
          <a:off x="9429115" y="5711754"/>
          <a:ext cx="0" cy="1527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72CB4F73-6C1E-4026-B13A-7858C0F9AB3A}"/>
            </a:ext>
          </a:extLst>
        </xdr:cNvPr>
        <xdr:cNvSpPr txBox="1"/>
      </xdr:nvSpPr>
      <xdr:spPr>
        <a:xfrm>
          <a:off x="946785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767013F8-A191-491A-A575-A0A2B5EE576D}"/>
            </a:ext>
          </a:extLst>
        </xdr:cNvPr>
        <xdr:cNvCxnSpPr/>
      </xdr:nvCxnSpPr>
      <xdr:spPr>
        <a:xfrm>
          <a:off x="9356090" y="72387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37C50A45-9CE9-416C-A2A4-71E7D8748ED7}"/>
            </a:ext>
          </a:extLst>
        </xdr:cNvPr>
        <xdr:cNvSpPr txBox="1"/>
      </xdr:nvSpPr>
      <xdr:spPr>
        <a:xfrm>
          <a:off x="9467850" y="548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654D62D3-4C2F-4B7F-9DB4-A8D7CED16160}"/>
            </a:ext>
          </a:extLst>
        </xdr:cNvPr>
        <xdr:cNvCxnSpPr/>
      </xdr:nvCxnSpPr>
      <xdr:spPr>
        <a:xfrm>
          <a:off x="9356090" y="571175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CAA14A1C-D4B3-4CB7-9DC6-3364ECDE87B8}"/>
            </a:ext>
          </a:extLst>
        </xdr:cNvPr>
        <xdr:cNvSpPr txBox="1"/>
      </xdr:nvSpPr>
      <xdr:spPr>
        <a:xfrm>
          <a:off x="9467850" y="687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1774D8A0-5E9F-4076-B3AD-7E68DCB4EC04}"/>
            </a:ext>
          </a:extLst>
        </xdr:cNvPr>
        <xdr:cNvSpPr/>
      </xdr:nvSpPr>
      <xdr:spPr>
        <a:xfrm>
          <a:off x="9394190" y="702077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A0310DA3-AFBD-4F60-85AC-5F92E11A0E25}"/>
            </a:ext>
          </a:extLst>
        </xdr:cNvPr>
        <xdr:cNvSpPr/>
      </xdr:nvSpPr>
      <xdr:spPr>
        <a:xfrm>
          <a:off x="8632190" y="70232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D0F3426E-BC61-43BE-9A6F-152F4442D339}"/>
            </a:ext>
          </a:extLst>
        </xdr:cNvPr>
        <xdr:cNvSpPr/>
      </xdr:nvSpPr>
      <xdr:spPr>
        <a:xfrm>
          <a:off x="7846060" y="703079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7704C07-1B0D-4304-AE9A-6A974E27B33D}"/>
            </a:ext>
          </a:extLst>
        </xdr:cNvPr>
        <xdr:cNvSpPr/>
      </xdr:nvSpPr>
      <xdr:spPr>
        <a:xfrm>
          <a:off x="7029450" y="70261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5E887359-0AAB-4373-A267-083D29D128E6}"/>
            </a:ext>
          </a:extLst>
        </xdr:cNvPr>
        <xdr:cNvSpPr/>
      </xdr:nvSpPr>
      <xdr:spPr>
        <a:xfrm>
          <a:off x="6231890" y="70228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699C573-C42D-4928-AE98-32BD8B5D5B65}"/>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410DB15-D06C-467C-80C3-49BAD1AD3EAF}"/>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AD47F3F-69D3-45CF-A5C9-AE34518DE92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50709FD-97C4-4F11-88D1-FD852AFE0939}"/>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0D5B4A6-0BB5-447B-AF38-18EFE1B0D8D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17123</xdr:rowOff>
    </xdr:from>
    <xdr:to>
      <xdr:col>55</xdr:col>
      <xdr:colOff>50800</xdr:colOff>
      <xdr:row>41</xdr:row>
      <xdr:rowOff>118723</xdr:rowOff>
    </xdr:to>
    <xdr:sp macro="" textlink="">
      <xdr:nvSpPr>
        <xdr:cNvPr id="131" name="楕円 130">
          <a:extLst>
            <a:ext uri="{FF2B5EF4-FFF2-40B4-BE49-F238E27FC236}">
              <a16:creationId xmlns:a16="http://schemas.microsoft.com/office/drawing/2014/main" id="{AA967133-FAD7-4972-B176-F9770B3BDE3A}"/>
            </a:ext>
          </a:extLst>
        </xdr:cNvPr>
        <xdr:cNvSpPr/>
      </xdr:nvSpPr>
      <xdr:spPr>
        <a:xfrm>
          <a:off x="9394190" y="7050383"/>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167000</xdr:rowOff>
    </xdr:from>
    <xdr:ext cx="534377" cy="259045"/>
    <xdr:sp macro="" textlink="">
      <xdr:nvSpPr>
        <xdr:cNvPr id="132" name="【道路】&#10;一人当たり延長該当値テキスト">
          <a:extLst>
            <a:ext uri="{FF2B5EF4-FFF2-40B4-BE49-F238E27FC236}">
              <a16:creationId xmlns:a16="http://schemas.microsoft.com/office/drawing/2014/main" id="{C2CEF952-6FC3-4CBD-BBE0-CD3C6A7D0E07}"/>
            </a:ext>
          </a:extLst>
        </xdr:cNvPr>
        <xdr:cNvSpPr txBox="1"/>
      </xdr:nvSpPr>
      <xdr:spPr>
        <a:xfrm>
          <a:off x="9467850" y="702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20197</xdr:rowOff>
    </xdr:from>
    <xdr:to>
      <xdr:col>50</xdr:col>
      <xdr:colOff>165100</xdr:colOff>
      <xdr:row>41</xdr:row>
      <xdr:rowOff>121797</xdr:rowOff>
    </xdr:to>
    <xdr:sp macro="" textlink="">
      <xdr:nvSpPr>
        <xdr:cNvPr id="133" name="楕円 132">
          <a:extLst>
            <a:ext uri="{FF2B5EF4-FFF2-40B4-BE49-F238E27FC236}">
              <a16:creationId xmlns:a16="http://schemas.microsoft.com/office/drawing/2014/main" id="{3AEB0A48-64B8-4ED3-9881-9DC68C932DFB}"/>
            </a:ext>
          </a:extLst>
        </xdr:cNvPr>
        <xdr:cNvSpPr/>
      </xdr:nvSpPr>
      <xdr:spPr>
        <a:xfrm>
          <a:off x="8632190" y="704583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67923</xdr:rowOff>
    </xdr:from>
    <xdr:to>
      <xdr:col>55</xdr:col>
      <xdr:colOff>0</xdr:colOff>
      <xdr:row>41</xdr:row>
      <xdr:rowOff>70997</xdr:rowOff>
    </xdr:to>
    <xdr:cxnSp macro="">
      <xdr:nvCxnSpPr>
        <xdr:cNvPr id="134" name="直線コネクタ 133">
          <a:extLst>
            <a:ext uri="{FF2B5EF4-FFF2-40B4-BE49-F238E27FC236}">
              <a16:creationId xmlns:a16="http://schemas.microsoft.com/office/drawing/2014/main" id="{2AC4EF8C-7334-4515-9D07-6C6D6B450E56}"/>
            </a:ext>
          </a:extLst>
        </xdr:cNvPr>
        <xdr:cNvCxnSpPr/>
      </xdr:nvCxnSpPr>
      <xdr:spPr>
        <a:xfrm flipV="1">
          <a:off x="8686800" y="7095468"/>
          <a:ext cx="74295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23074</xdr:rowOff>
    </xdr:from>
    <xdr:to>
      <xdr:col>46</xdr:col>
      <xdr:colOff>38100</xdr:colOff>
      <xdr:row>41</xdr:row>
      <xdr:rowOff>124674</xdr:rowOff>
    </xdr:to>
    <xdr:sp macro="" textlink="">
      <xdr:nvSpPr>
        <xdr:cNvPr id="135" name="楕円 134">
          <a:extLst>
            <a:ext uri="{FF2B5EF4-FFF2-40B4-BE49-F238E27FC236}">
              <a16:creationId xmlns:a16="http://schemas.microsoft.com/office/drawing/2014/main" id="{F4165713-8968-486A-8F78-61F95B499FF6}"/>
            </a:ext>
          </a:extLst>
        </xdr:cNvPr>
        <xdr:cNvSpPr/>
      </xdr:nvSpPr>
      <xdr:spPr>
        <a:xfrm>
          <a:off x="7846060" y="704871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70997</xdr:rowOff>
    </xdr:from>
    <xdr:to>
      <xdr:col>50</xdr:col>
      <xdr:colOff>114300</xdr:colOff>
      <xdr:row>41</xdr:row>
      <xdr:rowOff>73874</xdr:rowOff>
    </xdr:to>
    <xdr:cxnSp macro="">
      <xdr:nvCxnSpPr>
        <xdr:cNvPr id="136" name="直線コネクタ 135">
          <a:extLst>
            <a:ext uri="{FF2B5EF4-FFF2-40B4-BE49-F238E27FC236}">
              <a16:creationId xmlns:a16="http://schemas.microsoft.com/office/drawing/2014/main" id="{80D14CFA-3AD5-44E1-A5FD-D183B9CC0752}"/>
            </a:ext>
          </a:extLst>
        </xdr:cNvPr>
        <xdr:cNvCxnSpPr/>
      </xdr:nvCxnSpPr>
      <xdr:spPr>
        <a:xfrm flipV="1">
          <a:off x="7889240" y="7098542"/>
          <a:ext cx="79756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25388</xdr:rowOff>
    </xdr:from>
    <xdr:to>
      <xdr:col>41</xdr:col>
      <xdr:colOff>101600</xdr:colOff>
      <xdr:row>41</xdr:row>
      <xdr:rowOff>126988</xdr:rowOff>
    </xdr:to>
    <xdr:sp macro="" textlink="">
      <xdr:nvSpPr>
        <xdr:cNvPr id="137" name="楕円 136">
          <a:extLst>
            <a:ext uri="{FF2B5EF4-FFF2-40B4-BE49-F238E27FC236}">
              <a16:creationId xmlns:a16="http://schemas.microsoft.com/office/drawing/2014/main" id="{75D8B20C-499D-427F-909C-3057FED632A2}"/>
            </a:ext>
          </a:extLst>
        </xdr:cNvPr>
        <xdr:cNvSpPr/>
      </xdr:nvSpPr>
      <xdr:spPr>
        <a:xfrm>
          <a:off x="7029450" y="7051028"/>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73874</xdr:rowOff>
    </xdr:from>
    <xdr:to>
      <xdr:col>45</xdr:col>
      <xdr:colOff>177800</xdr:colOff>
      <xdr:row>41</xdr:row>
      <xdr:rowOff>76188</xdr:rowOff>
    </xdr:to>
    <xdr:cxnSp macro="">
      <xdr:nvCxnSpPr>
        <xdr:cNvPr id="138" name="直線コネクタ 137">
          <a:extLst>
            <a:ext uri="{FF2B5EF4-FFF2-40B4-BE49-F238E27FC236}">
              <a16:creationId xmlns:a16="http://schemas.microsoft.com/office/drawing/2014/main" id="{37B95398-105B-4EAA-81F0-34FEEA592677}"/>
            </a:ext>
          </a:extLst>
        </xdr:cNvPr>
        <xdr:cNvCxnSpPr/>
      </xdr:nvCxnSpPr>
      <xdr:spPr>
        <a:xfrm flipV="1">
          <a:off x="7084060" y="7103324"/>
          <a:ext cx="80518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30328</xdr:rowOff>
    </xdr:from>
    <xdr:to>
      <xdr:col>36</xdr:col>
      <xdr:colOff>165100</xdr:colOff>
      <xdr:row>41</xdr:row>
      <xdr:rowOff>131928</xdr:rowOff>
    </xdr:to>
    <xdr:sp macro="" textlink="">
      <xdr:nvSpPr>
        <xdr:cNvPr id="139" name="楕円 138">
          <a:extLst>
            <a:ext uri="{FF2B5EF4-FFF2-40B4-BE49-F238E27FC236}">
              <a16:creationId xmlns:a16="http://schemas.microsoft.com/office/drawing/2014/main" id="{7BABB15D-A3BF-430D-8C86-F948C00D8D6B}"/>
            </a:ext>
          </a:extLst>
        </xdr:cNvPr>
        <xdr:cNvSpPr/>
      </xdr:nvSpPr>
      <xdr:spPr>
        <a:xfrm>
          <a:off x="6231890" y="705787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76188</xdr:rowOff>
    </xdr:from>
    <xdr:to>
      <xdr:col>41</xdr:col>
      <xdr:colOff>50800</xdr:colOff>
      <xdr:row>41</xdr:row>
      <xdr:rowOff>81128</xdr:rowOff>
    </xdr:to>
    <xdr:cxnSp macro="">
      <xdr:nvCxnSpPr>
        <xdr:cNvPr id="140" name="直線コネクタ 139">
          <a:extLst>
            <a:ext uri="{FF2B5EF4-FFF2-40B4-BE49-F238E27FC236}">
              <a16:creationId xmlns:a16="http://schemas.microsoft.com/office/drawing/2014/main" id="{F6034E55-A692-4C78-AD3C-CB5FCBD7D8AF}"/>
            </a:ext>
          </a:extLst>
        </xdr:cNvPr>
        <xdr:cNvCxnSpPr/>
      </xdr:nvCxnSpPr>
      <xdr:spPr>
        <a:xfrm flipV="1">
          <a:off x="6286500" y="7105638"/>
          <a:ext cx="79756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D03FCCF5-6D38-4E70-916E-AA81F352733C}"/>
            </a:ext>
          </a:extLst>
        </xdr:cNvPr>
        <xdr:cNvSpPr txBox="1"/>
      </xdr:nvSpPr>
      <xdr:spPr>
        <a:xfrm>
          <a:off x="8422151" y="67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981D2C3F-8D47-4C9A-A335-9E1088C650CD}"/>
            </a:ext>
          </a:extLst>
        </xdr:cNvPr>
        <xdr:cNvSpPr txBox="1"/>
      </xdr:nvSpPr>
      <xdr:spPr>
        <a:xfrm>
          <a:off x="764110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2870CF0-B4EF-4447-AAB5-239EE7EA3E71}"/>
            </a:ext>
          </a:extLst>
        </xdr:cNvPr>
        <xdr:cNvSpPr txBox="1"/>
      </xdr:nvSpPr>
      <xdr:spPr>
        <a:xfrm>
          <a:off x="685497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F4D83DDD-BED0-4468-864D-4B23481F4D77}"/>
            </a:ext>
          </a:extLst>
        </xdr:cNvPr>
        <xdr:cNvSpPr txBox="1"/>
      </xdr:nvSpPr>
      <xdr:spPr>
        <a:xfrm>
          <a:off x="6038361" y="679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112924</xdr:rowOff>
    </xdr:from>
    <xdr:ext cx="534377" cy="259045"/>
    <xdr:sp macro="" textlink="">
      <xdr:nvSpPr>
        <xdr:cNvPr id="145" name="n_1mainValue【道路】&#10;一人当たり延長">
          <a:extLst>
            <a:ext uri="{FF2B5EF4-FFF2-40B4-BE49-F238E27FC236}">
              <a16:creationId xmlns:a16="http://schemas.microsoft.com/office/drawing/2014/main" id="{E68AC29F-DB8C-4389-B478-0B06BA152912}"/>
            </a:ext>
          </a:extLst>
        </xdr:cNvPr>
        <xdr:cNvSpPr txBox="1"/>
      </xdr:nvSpPr>
      <xdr:spPr>
        <a:xfrm>
          <a:off x="8422151" y="714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115801</xdr:rowOff>
    </xdr:from>
    <xdr:ext cx="534377" cy="259045"/>
    <xdr:sp macro="" textlink="">
      <xdr:nvSpPr>
        <xdr:cNvPr id="146" name="n_2mainValue【道路】&#10;一人当たり延長">
          <a:extLst>
            <a:ext uri="{FF2B5EF4-FFF2-40B4-BE49-F238E27FC236}">
              <a16:creationId xmlns:a16="http://schemas.microsoft.com/office/drawing/2014/main" id="{86DCBEC0-5C8B-4904-8EBF-F94006E852A8}"/>
            </a:ext>
          </a:extLst>
        </xdr:cNvPr>
        <xdr:cNvSpPr txBox="1"/>
      </xdr:nvSpPr>
      <xdr:spPr>
        <a:xfrm>
          <a:off x="7641101" y="714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118115</xdr:rowOff>
    </xdr:from>
    <xdr:ext cx="534377" cy="259045"/>
    <xdr:sp macro="" textlink="">
      <xdr:nvSpPr>
        <xdr:cNvPr id="147" name="n_3mainValue【道路】&#10;一人当たり延長">
          <a:extLst>
            <a:ext uri="{FF2B5EF4-FFF2-40B4-BE49-F238E27FC236}">
              <a16:creationId xmlns:a16="http://schemas.microsoft.com/office/drawing/2014/main" id="{5851FA06-9C28-4EF0-9B88-3E5ED6F150E8}"/>
            </a:ext>
          </a:extLst>
        </xdr:cNvPr>
        <xdr:cNvSpPr txBox="1"/>
      </xdr:nvSpPr>
      <xdr:spPr>
        <a:xfrm>
          <a:off x="6854971" y="71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123055</xdr:rowOff>
    </xdr:from>
    <xdr:ext cx="534377" cy="259045"/>
    <xdr:sp macro="" textlink="">
      <xdr:nvSpPr>
        <xdr:cNvPr id="148" name="n_4mainValue【道路】&#10;一人当たり延長">
          <a:extLst>
            <a:ext uri="{FF2B5EF4-FFF2-40B4-BE49-F238E27FC236}">
              <a16:creationId xmlns:a16="http://schemas.microsoft.com/office/drawing/2014/main" id="{B9F9A719-1DB9-4319-AB6B-BDBF9476114B}"/>
            </a:ext>
          </a:extLst>
        </xdr:cNvPr>
        <xdr:cNvSpPr txBox="1"/>
      </xdr:nvSpPr>
      <xdr:spPr>
        <a:xfrm>
          <a:off x="6038361" y="71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E3F8C05-65F8-4AB5-8D0B-B4D2A5E21AE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0D0C335-9EB4-4CA0-8A31-E385BA30DB4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D366830-7EDC-4FD8-AC71-FA626D27DB12}"/>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6CD39E6-72BD-46DA-A99A-7E208EC949F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0C28215-FBA3-4DC8-AC91-2B9258A6F17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9D62EAB-8859-442C-92F0-3153D1D5CDB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0D7F1AE-F69E-404C-84FF-6AE361E8BE32}"/>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5989394-64A6-45F4-B953-439994A2375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006040D-E9ED-4D71-883D-F8EB30B57A4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C9DC02E-52C6-4ADA-A2F1-165F0BB843D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14A688-163D-487A-9111-5CFB53C9FBE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D303148-0312-48C9-BD92-F0F34B0339CA}"/>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4885169-0FE0-41F2-A86A-EC58836F290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389B3F4-B814-4C7D-8BF8-8EFD4F09F637}"/>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C8E35BB-17A8-4CB9-AB10-E66FB168F57D}"/>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F24FD43-25CB-4232-B58E-3A885828D53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848AD49-04ED-4C73-A75C-0DDF0FDF79E2}"/>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726AB67-28BB-41D1-A84C-D0A38B46EDB2}"/>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E07FCEC-0985-4106-951B-2E1C3E484470}"/>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37A0E09-CCAA-4047-84DD-BD9DEF4E9865}"/>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30B0012-FFAC-4D6C-B166-61C9D827831D}"/>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39B9B2D-7D0F-4579-B9DB-BCC8DBB97911}"/>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7099B75-741C-4747-B23E-85C5190F2C18}"/>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05D026C-01D4-4EA4-BFF0-3F3333B2345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37116F0-3BEB-46F3-A1D7-7099BAE3906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92317480-7886-4B96-B3AF-35CB8351CCE4}"/>
            </a:ext>
          </a:extLst>
        </xdr:cNvPr>
        <xdr:cNvCxnSpPr/>
      </xdr:nvCxnSpPr>
      <xdr:spPr>
        <a:xfrm flipV="1">
          <a:off x="4173855" y="9559834"/>
          <a:ext cx="0" cy="14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90951A4-4717-45AF-9CF0-798ED6EFE389}"/>
            </a:ext>
          </a:extLst>
        </xdr:cNvPr>
        <xdr:cNvSpPr txBox="1"/>
      </xdr:nvSpPr>
      <xdr:spPr>
        <a:xfrm>
          <a:off x="4212590" y="1102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80635636-1AD5-4692-8F67-D295AC9CEBD5}"/>
            </a:ext>
          </a:extLst>
        </xdr:cNvPr>
        <xdr:cNvCxnSpPr/>
      </xdr:nvCxnSpPr>
      <xdr:spPr>
        <a:xfrm>
          <a:off x="4112260" y="11032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D681F50E-8523-4743-9D91-52DF4D8150C5}"/>
            </a:ext>
          </a:extLst>
        </xdr:cNvPr>
        <xdr:cNvSpPr txBox="1"/>
      </xdr:nvSpPr>
      <xdr:spPr>
        <a:xfrm>
          <a:off x="4212590" y="9340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6F2FF02-9ECE-44D0-AEE8-DE11F810EEDB}"/>
            </a:ext>
          </a:extLst>
        </xdr:cNvPr>
        <xdr:cNvCxnSpPr/>
      </xdr:nvCxnSpPr>
      <xdr:spPr>
        <a:xfrm>
          <a:off x="4112260" y="955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DB82C25-D28A-41A9-A7BF-CC98BD4A95BA}"/>
            </a:ext>
          </a:extLst>
        </xdr:cNvPr>
        <xdr:cNvSpPr txBox="1"/>
      </xdr:nvSpPr>
      <xdr:spPr>
        <a:xfrm>
          <a:off x="4212590" y="102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CC547C30-6E4B-414D-AE8D-B1223708FB9D}"/>
            </a:ext>
          </a:extLst>
        </xdr:cNvPr>
        <xdr:cNvSpPr/>
      </xdr:nvSpPr>
      <xdr:spPr>
        <a:xfrm>
          <a:off x="4131310" y="104111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63EC6B5A-DA16-4E40-BA71-C410A0A79B6F}"/>
            </a:ext>
          </a:extLst>
        </xdr:cNvPr>
        <xdr:cNvSpPr/>
      </xdr:nvSpPr>
      <xdr:spPr>
        <a:xfrm>
          <a:off x="3388360" y="10399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E0223E85-A8E6-4010-8F5B-E0864EA5CD38}"/>
            </a:ext>
          </a:extLst>
        </xdr:cNvPr>
        <xdr:cNvSpPr/>
      </xdr:nvSpPr>
      <xdr:spPr>
        <a:xfrm>
          <a:off x="257175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27CA8BC1-9338-4F2A-BCAC-5FDCCB91F696}"/>
            </a:ext>
          </a:extLst>
        </xdr:cNvPr>
        <xdr:cNvSpPr/>
      </xdr:nvSpPr>
      <xdr:spPr>
        <a:xfrm>
          <a:off x="1774190" y="1039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259AF789-A407-4337-B5AE-8DDD7174CBD4}"/>
            </a:ext>
          </a:extLst>
        </xdr:cNvPr>
        <xdr:cNvSpPr/>
      </xdr:nvSpPr>
      <xdr:spPr>
        <a:xfrm>
          <a:off x="988060" y="1038206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88C4419-C1A5-46CE-9D77-9D74254AD2F1}"/>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A174CE9-2FDB-4FE2-81BB-1861A6FA3D6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132E22F-8758-46BB-84DA-A29F377AF1D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031B390-AE9E-4BE9-AE50-BD198DD0CA7E}"/>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1635591-712F-4A40-A1C2-C3A79353C1A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164737</xdr:rowOff>
    </xdr:from>
    <xdr:to>
      <xdr:col>24</xdr:col>
      <xdr:colOff>114300</xdr:colOff>
      <xdr:row>62</xdr:row>
      <xdr:rowOff>94887</xdr:rowOff>
    </xdr:to>
    <xdr:sp macro="" textlink="">
      <xdr:nvSpPr>
        <xdr:cNvPr id="190" name="楕円 189">
          <a:extLst>
            <a:ext uri="{FF2B5EF4-FFF2-40B4-BE49-F238E27FC236}">
              <a16:creationId xmlns:a16="http://schemas.microsoft.com/office/drawing/2014/main" id="{B7C308C0-0382-4304-AE66-77D248A8112B}"/>
            </a:ext>
          </a:extLst>
        </xdr:cNvPr>
        <xdr:cNvSpPr/>
      </xdr:nvSpPr>
      <xdr:spPr>
        <a:xfrm>
          <a:off x="4131310" y="106269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143164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9386AA2-ED2F-423B-8796-BF94D0E47906}"/>
            </a:ext>
          </a:extLst>
        </xdr:cNvPr>
        <xdr:cNvSpPr txBox="1"/>
      </xdr:nvSpPr>
      <xdr:spPr>
        <a:xfrm>
          <a:off x="4212590" y="1059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2" name="楕円 191">
          <a:extLst>
            <a:ext uri="{FF2B5EF4-FFF2-40B4-BE49-F238E27FC236}">
              <a16:creationId xmlns:a16="http://schemas.microsoft.com/office/drawing/2014/main" id="{7CDF2BDE-F3AA-4524-A500-F99F487062CF}"/>
            </a:ext>
          </a:extLst>
        </xdr:cNvPr>
        <xdr:cNvSpPr/>
      </xdr:nvSpPr>
      <xdr:spPr>
        <a:xfrm>
          <a:off x="3388360" y="106049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44087</xdr:rowOff>
    </xdr:to>
    <xdr:cxnSp macro="">
      <xdr:nvCxnSpPr>
        <xdr:cNvPr id="193" name="直線コネクタ 192">
          <a:extLst>
            <a:ext uri="{FF2B5EF4-FFF2-40B4-BE49-F238E27FC236}">
              <a16:creationId xmlns:a16="http://schemas.microsoft.com/office/drawing/2014/main" id="{9A6F0DF7-2A7B-4CEB-9427-5896D1DBF6BD}"/>
            </a:ext>
          </a:extLst>
        </xdr:cNvPr>
        <xdr:cNvCxnSpPr/>
      </xdr:nvCxnSpPr>
      <xdr:spPr>
        <a:xfrm>
          <a:off x="3431540" y="10655754"/>
          <a:ext cx="74295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141877</xdr:rowOff>
    </xdr:from>
    <xdr:to>
      <xdr:col>15</xdr:col>
      <xdr:colOff>101600</xdr:colOff>
      <xdr:row>62</xdr:row>
      <xdr:rowOff>72027</xdr:rowOff>
    </xdr:to>
    <xdr:sp macro="" textlink="">
      <xdr:nvSpPr>
        <xdr:cNvPr id="194" name="楕円 193">
          <a:extLst>
            <a:ext uri="{FF2B5EF4-FFF2-40B4-BE49-F238E27FC236}">
              <a16:creationId xmlns:a16="http://schemas.microsoft.com/office/drawing/2014/main" id="{3AA697C3-0433-4A54-B47A-F8F563AEC1AF}"/>
            </a:ext>
          </a:extLst>
        </xdr:cNvPr>
        <xdr:cNvSpPr/>
      </xdr:nvSpPr>
      <xdr:spPr>
        <a:xfrm>
          <a:off x="2571750" y="105984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21227</xdr:rowOff>
    </xdr:from>
    <xdr:to>
      <xdr:col>19</xdr:col>
      <xdr:colOff>177800</xdr:colOff>
      <xdr:row>62</xdr:row>
      <xdr:rowOff>27759</xdr:rowOff>
    </xdr:to>
    <xdr:cxnSp macro="">
      <xdr:nvCxnSpPr>
        <xdr:cNvPr id="195" name="直線コネクタ 194">
          <a:extLst>
            <a:ext uri="{FF2B5EF4-FFF2-40B4-BE49-F238E27FC236}">
              <a16:creationId xmlns:a16="http://schemas.microsoft.com/office/drawing/2014/main" id="{0682959C-E9C1-4A39-B6BC-761F8EA5427A}"/>
            </a:ext>
          </a:extLst>
        </xdr:cNvPr>
        <xdr:cNvCxnSpPr/>
      </xdr:nvCxnSpPr>
      <xdr:spPr>
        <a:xfrm>
          <a:off x="2626360" y="10647317"/>
          <a:ext cx="80518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115751</xdr:rowOff>
    </xdr:from>
    <xdr:to>
      <xdr:col>10</xdr:col>
      <xdr:colOff>165100</xdr:colOff>
      <xdr:row>62</xdr:row>
      <xdr:rowOff>45901</xdr:rowOff>
    </xdr:to>
    <xdr:sp macro="" textlink="">
      <xdr:nvSpPr>
        <xdr:cNvPr id="196" name="楕円 195">
          <a:extLst>
            <a:ext uri="{FF2B5EF4-FFF2-40B4-BE49-F238E27FC236}">
              <a16:creationId xmlns:a16="http://schemas.microsoft.com/office/drawing/2014/main" id="{A32BC42D-EE9A-4B3F-9871-491606B652C9}"/>
            </a:ext>
          </a:extLst>
        </xdr:cNvPr>
        <xdr:cNvSpPr/>
      </xdr:nvSpPr>
      <xdr:spPr>
        <a:xfrm>
          <a:off x="1774190" y="105742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62</xdr:row>
      <xdr:rowOff>21227</xdr:rowOff>
    </xdr:to>
    <xdr:cxnSp macro="">
      <xdr:nvCxnSpPr>
        <xdr:cNvPr id="197" name="直線コネクタ 196">
          <a:extLst>
            <a:ext uri="{FF2B5EF4-FFF2-40B4-BE49-F238E27FC236}">
              <a16:creationId xmlns:a16="http://schemas.microsoft.com/office/drawing/2014/main" id="{BA0C9AF9-AC01-4DBC-9C0E-5843CC379A72}"/>
            </a:ext>
          </a:extLst>
        </xdr:cNvPr>
        <xdr:cNvCxnSpPr/>
      </xdr:nvCxnSpPr>
      <xdr:spPr>
        <a:xfrm>
          <a:off x="1828800" y="10628811"/>
          <a:ext cx="797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94524</xdr:rowOff>
    </xdr:from>
    <xdr:to>
      <xdr:col>6</xdr:col>
      <xdr:colOff>38100</xdr:colOff>
      <xdr:row>62</xdr:row>
      <xdr:rowOff>24674</xdr:rowOff>
    </xdr:to>
    <xdr:sp macro="" textlink="">
      <xdr:nvSpPr>
        <xdr:cNvPr id="198" name="楕円 197">
          <a:extLst>
            <a:ext uri="{FF2B5EF4-FFF2-40B4-BE49-F238E27FC236}">
              <a16:creationId xmlns:a16="http://schemas.microsoft.com/office/drawing/2014/main" id="{0A3D91D3-FCE2-42EF-A54E-C940058BDC7D}"/>
            </a:ext>
          </a:extLst>
        </xdr:cNvPr>
        <xdr:cNvSpPr/>
      </xdr:nvSpPr>
      <xdr:spPr>
        <a:xfrm>
          <a:off x="988060" y="1055678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145324</xdr:rowOff>
    </xdr:from>
    <xdr:to>
      <xdr:col>10</xdr:col>
      <xdr:colOff>114300</xdr:colOff>
      <xdr:row>61</xdr:row>
      <xdr:rowOff>166551</xdr:rowOff>
    </xdr:to>
    <xdr:cxnSp macro="">
      <xdr:nvCxnSpPr>
        <xdr:cNvPr id="199" name="直線コネクタ 198">
          <a:extLst>
            <a:ext uri="{FF2B5EF4-FFF2-40B4-BE49-F238E27FC236}">
              <a16:creationId xmlns:a16="http://schemas.microsoft.com/office/drawing/2014/main" id="{31D82F49-57C4-4489-B2DF-06E9F73BA20B}"/>
            </a:ext>
          </a:extLst>
        </xdr:cNvPr>
        <xdr:cNvCxnSpPr/>
      </xdr:nvCxnSpPr>
      <xdr:spPr>
        <a:xfrm>
          <a:off x="1031240" y="10601869"/>
          <a:ext cx="79756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1C8ED7D-AECE-46CB-8E1E-A1C8CD0E6400}"/>
            </a:ext>
          </a:extLst>
        </xdr:cNvPr>
        <xdr:cNvSpPr txBox="1"/>
      </xdr:nvSpPr>
      <xdr:spPr>
        <a:xfrm>
          <a:off x="3239144" y="1017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DA750CB-CDEF-4AEE-A5C0-377855EEC1D7}"/>
            </a:ext>
          </a:extLst>
        </xdr:cNvPr>
        <xdr:cNvSpPr txBox="1"/>
      </xdr:nvSpPr>
      <xdr:spPr>
        <a:xfrm>
          <a:off x="2439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7F8DC44-2A32-415E-8F57-D82C19687D83}"/>
            </a:ext>
          </a:extLst>
        </xdr:cNvPr>
        <xdr:cNvSpPr txBox="1"/>
      </xdr:nvSpPr>
      <xdr:spPr>
        <a:xfrm>
          <a:off x="164148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D6B4056-1BBA-48AA-A80E-A0B28BF136DC}"/>
            </a:ext>
          </a:extLst>
        </xdr:cNvPr>
        <xdr:cNvSpPr txBox="1"/>
      </xdr:nvSpPr>
      <xdr:spPr>
        <a:xfrm>
          <a:off x="85535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0AC179A-3225-4159-8989-68F01FC9C19F}"/>
            </a:ext>
          </a:extLst>
        </xdr:cNvPr>
        <xdr:cNvSpPr txBox="1"/>
      </xdr:nvSpPr>
      <xdr:spPr>
        <a:xfrm>
          <a:off x="3239144" y="1069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193E58B9-1747-40A7-8288-E56C58A290A2}"/>
            </a:ext>
          </a:extLst>
        </xdr:cNvPr>
        <xdr:cNvSpPr txBox="1"/>
      </xdr:nvSpPr>
      <xdr:spPr>
        <a:xfrm>
          <a:off x="2439044"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37028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A33E256-DACD-45F7-9DFC-50BEBC6EACCE}"/>
            </a:ext>
          </a:extLst>
        </xdr:cNvPr>
        <xdr:cNvSpPr txBox="1"/>
      </xdr:nvSpPr>
      <xdr:spPr>
        <a:xfrm>
          <a:off x="164148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15801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F437318-4F90-4DAE-B0EA-3A0088EDDCEE}"/>
            </a:ext>
          </a:extLst>
        </xdr:cNvPr>
        <xdr:cNvSpPr txBox="1"/>
      </xdr:nvSpPr>
      <xdr:spPr>
        <a:xfrm>
          <a:off x="855354" y="1064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22E6490-878B-4B6B-9A22-74E146D5568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E3A1261-2A64-43C6-92B3-5DC91969E863}"/>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2886335-8C28-417E-BCBD-EA7A7005F93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74B377A-C75E-4ACE-AAA6-AF9C4070B93B}"/>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B22C54C-7D04-4375-BB2E-20B394BC075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3A4695B-5274-43D5-BBCF-76B7C4BBD5F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3442F9C-7E40-4D17-A76F-C61290EAF4D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FFF8BCA-C045-42C5-BD72-BB3C1C1B3C3A}"/>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A0E840A-2D5D-474B-B07C-5D2BB6D63CF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297C0B4-F1C5-4F23-A2E6-5287D53C054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40ED2EC-B662-448A-9EA2-360AB69D709A}"/>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140EF2B5-87D5-4F6F-969B-7B34FFC21490}"/>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F135F250-3E2D-4966-BEF2-BED84432AEDF}"/>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7DD22EB5-4B15-4BDE-A8E4-5B28911764DB}"/>
            </a:ext>
          </a:extLst>
        </xdr:cNvPr>
        <xdr:cNvSpPr txBox="1"/>
      </xdr:nvSpPr>
      <xdr:spPr>
        <a:xfrm>
          <a:off x="5331688" y="1037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E929CB2B-BAE9-49BA-BA22-797E69DB7183}"/>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B6922B1C-243A-4CF4-9BF0-95AD527DFF98}"/>
            </a:ext>
          </a:extLst>
        </xdr:cNvPr>
        <xdr:cNvSpPr txBox="1"/>
      </xdr:nvSpPr>
      <xdr:spPr>
        <a:xfrm>
          <a:off x="5331688" y="991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B2095178-3F91-49DE-AB50-83C6B26D840E}"/>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C567B259-240C-4784-87AC-516091E654E2}"/>
            </a:ext>
          </a:extLst>
        </xdr:cNvPr>
        <xdr:cNvSpPr txBox="1"/>
      </xdr:nvSpPr>
      <xdr:spPr>
        <a:xfrm>
          <a:off x="5331688" y="945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F00079F-010F-404E-B8C3-872E6B1F2D0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95F5D4F-3BB5-4D52-A4FE-F977217C1B50}"/>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02858B7-1B90-493A-B9CB-B9F8D6EB034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E9ACEBB5-7103-4305-8638-F7BA8799FEA5}"/>
            </a:ext>
          </a:extLst>
        </xdr:cNvPr>
        <xdr:cNvCxnSpPr/>
      </xdr:nvCxnSpPr>
      <xdr:spPr>
        <a:xfrm flipV="1">
          <a:off x="9429115" y="9602131"/>
          <a:ext cx="0" cy="136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D041F9D3-83BF-4930-9E89-45F6FFFDEA17}"/>
            </a:ext>
          </a:extLst>
        </xdr:cNvPr>
        <xdr:cNvSpPr txBox="1"/>
      </xdr:nvSpPr>
      <xdr:spPr>
        <a:xfrm>
          <a:off x="9467850" y="109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6B3C787F-BC29-460F-8466-D11421A4F2A5}"/>
            </a:ext>
          </a:extLst>
        </xdr:cNvPr>
        <xdr:cNvCxnSpPr/>
      </xdr:nvCxnSpPr>
      <xdr:spPr>
        <a:xfrm>
          <a:off x="9356090" y="1096332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D678961-0D57-43D4-A4C2-87C2BC2D00FF}"/>
            </a:ext>
          </a:extLst>
        </xdr:cNvPr>
        <xdr:cNvSpPr txBox="1"/>
      </xdr:nvSpPr>
      <xdr:spPr>
        <a:xfrm>
          <a:off x="946785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F6FE7D73-714A-41E5-9BE1-91CC919B4885}"/>
            </a:ext>
          </a:extLst>
        </xdr:cNvPr>
        <xdr:cNvCxnSpPr/>
      </xdr:nvCxnSpPr>
      <xdr:spPr>
        <a:xfrm>
          <a:off x="9356090" y="960213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464DBFBA-61B5-4691-A44A-C47D90E1B482}"/>
            </a:ext>
          </a:extLst>
        </xdr:cNvPr>
        <xdr:cNvSpPr txBox="1"/>
      </xdr:nvSpPr>
      <xdr:spPr>
        <a:xfrm>
          <a:off x="9467850" y="10640580"/>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4D15BB69-EE83-4B64-8C58-FCDD77503563}"/>
            </a:ext>
          </a:extLst>
        </xdr:cNvPr>
        <xdr:cNvSpPr/>
      </xdr:nvSpPr>
      <xdr:spPr>
        <a:xfrm>
          <a:off x="9394190" y="10658343"/>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F89FB410-46DF-454F-A8F9-A328624B420A}"/>
            </a:ext>
          </a:extLst>
        </xdr:cNvPr>
        <xdr:cNvSpPr/>
      </xdr:nvSpPr>
      <xdr:spPr>
        <a:xfrm>
          <a:off x="8632190" y="1066817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DF251CF3-0860-4249-81AB-CE02664B7873}"/>
            </a:ext>
          </a:extLst>
        </xdr:cNvPr>
        <xdr:cNvSpPr/>
      </xdr:nvSpPr>
      <xdr:spPr>
        <a:xfrm>
          <a:off x="7846060" y="106372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FE347FDA-E4E0-475C-A81B-49FE2B2156F3}"/>
            </a:ext>
          </a:extLst>
        </xdr:cNvPr>
        <xdr:cNvSpPr/>
      </xdr:nvSpPr>
      <xdr:spPr>
        <a:xfrm>
          <a:off x="7029450" y="106808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89D627E8-34C7-4276-8978-4C5774F9D2BC}"/>
            </a:ext>
          </a:extLst>
        </xdr:cNvPr>
        <xdr:cNvSpPr/>
      </xdr:nvSpPr>
      <xdr:spPr>
        <a:xfrm>
          <a:off x="6231890" y="1068552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6C1F1A2-B82A-44DA-A617-1E6791A6928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291BA3E-2B18-47D8-92BB-15FFD575A98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8D2684F-1085-47A7-853E-FEA82C80165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B8DBBB-3190-46A1-9A0F-287F395728CA}"/>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2428BB4-9C38-4FFF-9A96-7C201A8F25A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112137</xdr:rowOff>
    </xdr:from>
    <xdr:to>
      <xdr:col>55</xdr:col>
      <xdr:colOff>50800</xdr:colOff>
      <xdr:row>62</xdr:row>
      <xdr:rowOff>42287</xdr:rowOff>
    </xdr:to>
    <xdr:sp macro="" textlink="">
      <xdr:nvSpPr>
        <xdr:cNvPr id="245" name="楕円 244">
          <a:extLst>
            <a:ext uri="{FF2B5EF4-FFF2-40B4-BE49-F238E27FC236}">
              <a16:creationId xmlns:a16="http://schemas.microsoft.com/office/drawing/2014/main" id="{0EB0E04C-DB49-4ABE-9DB0-400F4652DA31}"/>
            </a:ext>
          </a:extLst>
        </xdr:cNvPr>
        <xdr:cNvSpPr/>
      </xdr:nvSpPr>
      <xdr:spPr>
        <a:xfrm>
          <a:off x="9394190" y="1057058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135014</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4EA67F17-129B-4452-A718-7BB2E9BB768A}"/>
            </a:ext>
          </a:extLst>
        </xdr:cNvPr>
        <xdr:cNvSpPr txBox="1"/>
      </xdr:nvSpPr>
      <xdr:spPr>
        <a:xfrm>
          <a:off x="9467850" y="10418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122932</xdr:rowOff>
    </xdr:from>
    <xdr:to>
      <xdr:col>50</xdr:col>
      <xdr:colOff>165100</xdr:colOff>
      <xdr:row>62</xdr:row>
      <xdr:rowOff>53082</xdr:rowOff>
    </xdr:to>
    <xdr:sp macro="" textlink="">
      <xdr:nvSpPr>
        <xdr:cNvPr id="247" name="楕円 246">
          <a:extLst>
            <a:ext uri="{FF2B5EF4-FFF2-40B4-BE49-F238E27FC236}">
              <a16:creationId xmlns:a16="http://schemas.microsoft.com/office/drawing/2014/main" id="{9012FE17-5DB4-4F85-90CC-B5DF3C04F931}"/>
            </a:ext>
          </a:extLst>
        </xdr:cNvPr>
        <xdr:cNvSpPr/>
      </xdr:nvSpPr>
      <xdr:spPr>
        <a:xfrm>
          <a:off x="8632190" y="1058328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162937</xdr:rowOff>
    </xdr:from>
    <xdr:to>
      <xdr:col>55</xdr:col>
      <xdr:colOff>0</xdr:colOff>
      <xdr:row>62</xdr:row>
      <xdr:rowOff>2282</xdr:rowOff>
    </xdr:to>
    <xdr:cxnSp macro="">
      <xdr:nvCxnSpPr>
        <xdr:cNvPr id="248" name="直線コネクタ 247">
          <a:extLst>
            <a:ext uri="{FF2B5EF4-FFF2-40B4-BE49-F238E27FC236}">
              <a16:creationId xmlns:a16="http://schemas.microsoft.com/office/drawing/2014/main" id="{1FA55C88-4222-4ACB-91E4-0CF698596D4C}"/>
            </a:ext>
          </a:extLst>
        </xdr:cNvPr>
        <xdr:cNvCxnSpPr/>
      </xdr:nvCxnSpPr>
      <xdr:spPr>
        <a:xfrm flipV="1">
          <a:off x="8686800" y="10623292"/>
          <a:ext cx="7429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135318</xdr:rowOff>
    </xdr:from>
    <xdr:to>
      <xdr:col>46</xdr:col>
      <xdr:colOff>38100</xdr:colOff>
      <xdr:row>62</xdr:row>
      <xdr:rowOff>65468</xdr:rowOff>
    </xdr:to>
    <xdr:sp macro="" textlink="">
      <xdr:nvSpPr>
        <xdr:cNvPr id="249" name="楕円 248">
          <a:extLst>
            <a:ext uri="{FF2B5EF4-FFF2-40B4-BE49-F238E27FC236}">
              <a16:creationId xmlns:a16="http://schemas.microsoft.com/office/drawing/2014/main" id="{BF7E9DF3-3543-46C4-85EC-E6AF81E19EBA}"/>
            </a:ext>
          </a:extLst>
        </xdr:cNvPr>
        <xdr:cNvSpPr/>
      </xdr:nvSpPr>
      <xdr:spPr>
        <a:xfrm>
          <a:off x="7846060" y="1058995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2282</xdr:rowOff>
    </xdr:from>
    <xdr:to>
      <xdr:col>50</xdr:col>
      <xdr:colOff>114300</xdr:colOff>
      <xdr:row>62</xdr:row>
      <xdr:rowOff>14668</xdr:rowOff>
    </xdr:to>
    <xdr:cxnSp macro="">
      <xdr:nvCxnSpPr>
        <xdr:cNvPr id="250" name="直線コネクタ 249">
          <a:extLst>
            <a:ext uri="{FF2B5EF4-FFF2-40B4-BE49-F238E27FC236}">
              <a16:creationId xmlns:a16="http://schemas.microsoft.com/office/drawing/2014/main" id="{7A8FDE99-7E23-4862-9CF9-4C676E540A46}"/>
            </a:ext>
          </a:extLst>
        </xdr:cNvPr>
        <xdr:cNvCxnSpPr/>
      </xdr:nvCxnSpPr>
      <xdr:spPr>
        <a:xfrm flipV="1">
          <a:off x="7889240" y="10632182"/>
          <a:ext cx="79756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140919</xdr:rowOff>
    </xdr:from>
    <xdr:to>
      <xdr:col>41</xdr:col>
      <xdr:colOff>101600</xdr:colOff>
      <xdr:row>62</xdr:row>
      <xdr:rowOff>71069</xdr:rowOff>
    </xdr:to>
    <xdr:sp macro="" textlink="">
      <xdr:nvSpPr>
        <xdr:cNvPr id="251" name="楕円 250">
          <a:extLst>
            <a:ext uri="{FF2B5EF4-FFF2-40B4-BE49-F238E27FC236}">
              <a16:creationId xmlns:a16="http://schemas.microsoft.com/office/drawing/2014/main" id="{9E832513-3BE8-4DD5-A0AC-A9A9C6006216}"/>
            </a:ext>
          </a:extLst>
        </xdr:cNvPr>
        <xdr:cNvSpPr/>
      </xdr:nvSpPr>
      <xdr:spPr>
        <a:xfrm>
          <a:off x="7029450" y="105955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14668</xdr:rowOff>
    </xdr:from>
    <xdr:to>
      <xdr:col>45</xdr:col>
      <xdr:colOff>177800</xdr:colOff>
      <xdr:row>62</xdr:row>
      <xdr:rowOff>20269</xdr:rowOff>
    </xdr:to>
    <xdr:cxnSp macro="">
      <xdr:nvCxnSpPr>
        <xdr:cNvPr id="252" name="直線コネクタ 251">
          <a:extLst>
            <a:ext uri="{FF2B5EF4-FFF2-40B4-BE49-F238E27FC236}">
              <a16:creationId xmlns:a16="http://schemas.microsoft.com/office/drawing/2014/main" id="{B3B8688A-49E7-4A65-9C68-9B5B716A6399}"/>
            </a:ext>
          </a:extLst>
        </xdr:cNvPr>
        <xdr:cNvCxnSpPr/>
      </xdr:nvCxnSpPr>
      <xdr:spPr>
        <a:xfrm flipV="1">
          <a:off x="7084060" y="1064837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147538</xdr:rowOff>
    </xdr:from>
    <xdr:to>
      <xdr:col>36</xdr:col>
      <xdr:colOff>165100</xdr:colOff>
      <xdr:row>62</xdr:row>
      <xdr:rowOff>77688</xdr:rowOff>
    </xdr:to>
    <xdr:sp macro="" textlink="">
      <xdr:nvSpPr>
        <xdr:cNvPr id="253" name="楕円 252">
          <a:extLst>
            <a:ext uri="{FF2B5EF4-FFF2-40B4-BE49-F238E27FC236}">
              <a16:creationId xmlns:a16="http://schemas.microsoft.com/office/drawing/2014/main" id="{DA8688A7-1144-4F7C-BD49-0B055E1E8CE3}"/>
            </a:ext>
          </a:extLst>
        </xdr:cNvPr>
        <xdr:cNvSpPr/>
      </xdr:nvSpPr>
      <xdr:spPr>
        <a:xfrm>
          <a:off x="6231890" y="1060408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20269</xdr:rowOff>
    </xdr:from>
    <xdr:to>
      <xdr:col>41</xdr:col>
      <xdr:colOff>50800</xdr:colOff>
      <xdr:row>62</xdr:row>
      <xdr:rowOff>26888</xdr:rowOff>
    </xdr:to>
    <xdr:cxnSp macro="">
      <xdr:nvCxnSpPr>
        <xdr:cNvPr id="254" name="直線コネクタ 253">
          <a:extLst>
            <a:ext uri="{FF2B5EF4-FFF2-40B4-BE49-F238E27FC236}">
              <a16:creationId xmlns:a16="http://schemas.microsoft.com/office/drawing/2014/main" id="{0510E69F-0DC7-4515-BB8D-38CC6D29E592}"/>
            </a:ext>
          </a:extLst>
        </xdr:cNvPr>
        <xdr:cNvCxnSpPr/>
      </xdr:nvCxnSpPr>
      <xdr:spPr>
        <a:xfrm flipV="1">
          <a:off x="6286500" y="10646359"/>
          <a:ext cx="79756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4AB58926-9A31-4F8B-A458-B7275E0AD9C1}"/>
            </a:ext>
          </a:extLst>
        </xdr:cNvPr>
        <xdr:cNvSpPr txBox="1"/>
      </xdr:nvSpPr>
      <xdr:spPr>
        <a:xfrm>
          <a:off x="8363295" y="107647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AD0BA1D-F8B0-4CED-AF3E-49D1AC103D16}"/>
            </a:ext>
          </a:extLst>
        </xdr:cNvPr>
        <xdr:cNvSpPr txBox="1"/>
      </xdr:nvSpPr>
      <xdr:spPr>
        <a:xfrm>
          <a:off x="7563195" y="10724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1F437652-64FB-40A5-93A9-380F6EA9937A}"/>
            </a:ext>
          </a:extLst>
        </xdr:cNvPr>
        <xdr:cNvSpPr txBox="1"/>
      </xdr:nvSpPr>
      <xdr:spPr>
        <a:xfrm>
          <a:off x="6775160" y="10769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9F5A0F1-2008-4B2C-92F8-E1772E53CB70}"/>
            </a:ext>
          </a:extLst>
        </xdr:cNvPr>
        <xdr:cNvSpPr txBox="1"/>
      </xdr:nvSpPr>
      <xdr:spPr>
        <a:xfrm>
          <a:off x="5979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69609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827B6EFE-836F-4EB2-9106-71BDB0507FD8}"/>
            </a:ext>
          </a:extLst>
        </xdr:cNvPr>
        <xdr:cNvSpPr txBox="1"/>
      </xdr:nvSpPr>
      <xdr:spPr>
        <a:xfrm>
          <a:off x="8363295" y="10354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81995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80588576-2AA0-4697-A708-32B303563D8F}"/>
            </a:ext>
          </a:extLst>
        </xdr:cNvPr>
        <xdr:cNvSpPr txBox="1"/>
      </xdr:nvSpPr>
      <xdr:spPr>
        <a:xfrm>
          <a:off x="7563195" y="103709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87596</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B7316C1D-7166-45ED-8521-42B0CBE7A9BE}"/>
            </a:ext>
          </a:extLst>
        </xdr:cNvPr>
        <xdr:cNvSpPr txBox="1"/>
      </xdr:nvSpPr>
      <xdr:spPr>
        <a:xfrm>
          <a:off x="6775160" y="10376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94215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CB2C1DF8-3CC9-44DE-B410-3D3F43A95DB2}"/>
            </a:ext>
          </a:extLst>
        </xdr:cNvPr>
        <xdr:cNvSpPr txBox="1"/>
      </xdr:nvSpPr>
      <xdr:spPr>
        <a:xfrm>
          <a:off x="5979505" y="103850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5C39E5D-B7EF-408C-915C-92A1F6F4DAE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419BA9B-16E8-428A-9C6E-3A843A0EEDE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C2E1163-FBD9-482D-BEC7-B3C1276ADC5D}"/>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7DABC69-6B02-4FA6-9E40-2FD1D911F9C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75084EC-5B8A-4139-B571-FAD5335938A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CD9A9EA-EF3C-49FC-947C-D06F9368D4F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C2917A0-48C2-4473-B1F2-649FCF08076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C6980B5-A9AB-4A81-8EFE-C4A3B82FA7E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05DBD34-8C19-480D-A8FE-12FB83C886D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6781703-2F3A-4F93-B15D-A17E14CE56E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A278FBE-3F93-41A1-B1B7-B81D5725F172}"/>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836104C4-ADA3-4383-9B56-1D056154A714}"/>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F91A3C71-3CA3-4E7D-A9F2-5D7A1550158E}"/>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31CBA28-2FB9-4277-A712-7418EF0C148F}"/>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9B3DE552-7C54-4C34-B129-AB74F335A47A}"/>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2164E290-9D36-458D-AEDD-85002B782838}"/>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316B2C7F-D427-4964-8619-5A31113E29AB}"/>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924D8193-935E-4772-BA76-9797CA604F42}"/>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FF617237-E388-45DC-AFCD-F5F7306FC9B9}"/>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4FC03A40-585B-4672-AFD3-081B3731DEB3}"/>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3070DCB2-5A1F-4341-8600-392E53D85757}"/>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C09E8016-73C8-4185-96CA-126A4DDBFA2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B79FF651-D51B-498B-AAF2-7B5FD892F101}"/>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985BD60-95AB-4BD4-9EB9-232CDFE746E7}"/>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99177DD3-6FE1-4235-89AA-3999C951BB9C}"/>
            </a:ext>
          </a:extLst>
        </xdr:cNvPr>
        <xdr:cNvCxnSpPr/>
      </xdr:nvCxnSpPr>
      <xdr:spPr>
        <a:xfrm flipV="1">
          <a:off x="417385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DA3BBE9B-86AF-485D-A5EC-D65FB2690772}"/>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DADFEC8C-7F25-4A6E-9ADA-4E698624C716}"/>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4BC8856E-B54E-4347-86E7-4D0A070C321B}"/>
            </a:ext>
          </a:extLst>
        </xdr:cNvPr>
        <xdr:cNvSpPr txBox="1"/>
      </xdr:nvSpPr>
      <xdr:spPr>
        <a:xfrm>
          <a:off x="421259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5F1C6A84-3BA7-454A-BA86-0535031AE3B7}"/>
            </a:ext>
          </a:extLst>
        </xdr:cNvPr>
        <xdr:cNvCxnSpPr/>
      </xdr:nvCxnSpPr>
      <xdr:spPr>
        <a:xfrm>
          <a:off x="4112260" y="13451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C1DFA2F4-3A4A-484B-BBB4-741E5263D1F3}"/>
            </a:ext>
          </a:extLst>
        </xdr:cNvPr>
        <xdr:cNvSpPr txBox="1"/>
      </xdr:nvSpPr>
      <xdr:spPr>
        <a:xfrm>
          <a:off x="421259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C20BC930-5A01-47B5-847E-B136B0EABF2C}"/>
            </a:ext>
          </a:extLst>
        </xdr:cNvPr>
        <xdr:cNvSpPr/>
      </xdr:nvSpPr>
      <xdr:spPr>
        <a:xfrm>
          <a:off x="4131310" y="140595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5112AE5D-4335-4E4F-9718-EDD746E3A552}"/>
            </a:ext>
          </a:extLst>
        </xdr:cNvPr>
        <xdr:cNvSpPr/>
      </xdr:nvSpPr>
      <xdr:spPr>
        <a:xfrm>
          <a:off x="3388360" y="140557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4275C264-3035-4A1F-BD8E-A1FD00C3DA44}"/>
            </a:ext>
          </a:extLst>
        </xdr:cNvPr>
        <xdr:cNvSpPr/>
      </xdr:nvSpPr>
      <xdr:spPr>
        <a:xfrm>
          <a:off x="2571750" y="140176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5AE3161-DBD6-45C0-B104-903E24D56FFD}"/>
            </a:ext>
          </a:extLst>
        </xdr:cNvPr>
        <xdr:cNvSpPr/>
      </xdr:nvSpPr>
      <xdr:spPr>
        <a:xfrm>
          <a:off x="1774190" y="140309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83F51EF7-D137-4E0E-8527-9585228B0271}"/>
            </a:ext>
          </a:extLst>
        </xdr:cNvPr>
        <xdr:cNvSpPr/>
      </xdr:nvSpPr>
      <xdr:spPr>
        <a:xfrm>
          <a:off x="988060" y="14017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AF017F6-87C9-4D01-B321-9642112DEBC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E287F00-1450-45B3-8405-67F903350C6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C48B3F9-D9CA-4171-86AC-C394420612F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02AA890-C5B1-4B9E-AE60-80E7F93CA268}"/>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B2F4717-5779-46B0-B671-E68141F29879}"/>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303" name="楕円 302">
          <a:extLst>
            <a:ext uri="{FF2B5EF4-FFF2-40B4-BE49-F238E27FC236}">
              <a16:creationId xmlns:a16="http://schemas.microsoft.com/office/drawing/2014/main" id="{569B108A-7CB6-4844-AF94-48B1FDAEB029}"/>
            </a:ext>
          </a:extLst>
        </xdr:cNvPr>
        <xdr:cNvSpPr/>
      </xdr:nvSpPr>
      <xdr:spPr>
        <a:xfrm>
          <a:off x="4131310" y="140328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C03A6248-4DE3-4E4D-8B5B-E395CC2237CF}"/>
            </a:ext>
          </a:extLst>
        </xdr:cNvPr>
        <xdr:cNvSpPr txBox="1"/>
      </xdr:nvSpPr>
      <xdr:spPr>
        <a:xfrm>
          <a:off x="4212590"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305" name="楕円 304">
          <a:extLst>
            <a:ext uri="{FF2B5EF4-FFF2-40B4-BE49-F238E27FC236}">
              <a16:creationId xmlns:a16="http://schemas.microsoft.com/office/drawing/2014/main" id="{A324D9EB-B043-49CD-8B7C-1841DCC10A3C}"/>
            </a:ext>
          </a:extLst>
        </xdr:cNvPr>
        <xdr:cNvSpPr/>
      </xdr:nvSpPr>
      <xdr:spPr>
        <a:xfrm>
          <a:off x="3388360" y="14017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5714</xdr:rowOff>
    </xdr:from>
    <xdr:to>
      <xdr:col>24</xdr:col>
      <xdr:colOff>63500</xdr:colOff>
      <xdr:row>82</xdr:row>
      <xdr:rowOff>26670</xdr:rowOff>
    </xdr:to>
    <xdr:cxnSp macro="">
      <xdr:nvCxnSpPr>
        <xdr:cNvPr id="306" name="直線コネクタ 305">
          <a:extLst>
            <a:ext uri="{FF2B5EF4-FFF2-40B4-BE49-F238E27FC236}">
              <a16:creationId xmlns:a16="http://schemas.microsoft.com/office/drawing/2014/main" id="{FCFE872E-5DE9-4B3E-8520-232C87252DEC}"/>
            </a:ext>
          </a:extLst>
        </xdr:cNvPr>
        <xdr:cNvCxnSpPr/>
      </xdr:nvCxnSpPr>
      <xdr:spPr>
        <a:xfrm>
          <a:off x="3431540" y="14066519"/>
          <a:ext cx="74295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307" name="楕円 306">
          <a:extLst>
            <a:ext uri="{FF2B5EF4-FFF2-40B4-BE49-F238E27FC236}">
              <a16:creationId xmlns:a16="http://schemas.microsoft.com/office/drawing/2014/main" id="{9583A93E-7159-4303-AB4B-E6F283DEAA9E}"/>
            </a:ext>
          </a:extLst>
        </xdr:cNvPr>
        <xdr:cNvSpPr/>
      </xdr:nvSpPr>
      <xdr:spPr>
        <a:xfrm>
          <a:off x="2571750" y="139642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82</xdr:row>
      <xdr:rowOff>5714</xdr:rowOff>
    </xdr:to>
    <xdr:cxnSp macro="">
      <xdr:nvCxnSpPr>
        <xdr:cNvPr id="308" name="直線コネクタ 307">
          <a:extLst>
            <a:ext uri="{FF2B5EF4-FFF2-40B4-BE49-F238E27FC236}">
              <a16:creationId xmlns:a16="http://schemas.microsoft.com/office/drawing/2014/main" id="{9238D228-6E52-485E-A3C0-1E3848213A01}"/>
            </a:ext>
          </a:extLst>
        </xdr:cNvPr>
        <xdr:cNvCxnSpPr/>
      </xdr:nvCxnSpPr>
      <xdr:spPr>
        <a:xfrm>
          <a:off x="2626360" y="14018896"/>
          <a:ext cx="805180" cy="4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9" name="楕円 308">
          <a:extLst>
            <a:ext uri="{FF2B5EF4-FFF2-40B4-BE49-F238E27FC236}">
              <a16:creationId xmlns:a16="http://schemas.microsoft.com/office/drawing/2014/main" id="{CE0AEB88-E46D-46B9-8759-1DEDE7FB95C7}"/>
            </a:ext>
          </a:extLst>
        </xdr:cNvPr>
        <xdr:cNvSpPr/>
      </xdr:nvSpPr>
      <xdr:spPr>
        <a:xfrm>
          <a:off x="1774190" y="139128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78105</xdr:rowOff>
    </xdr:from>
    <xdr:to>
      <xdr:col>15</xdr:col>
      <xdr:colOff>50800</xdr:colOff>
      <xdr:row>81</xdr:row>
      <xdr:rowOff>127636</xdr:rowOff>
    </xdr:to>
    <xdr:cxnSp macro="">
      <xdr:nvCxnSpPr>
        <xdr:cNvPr id="310" name="直線コネクタ 309">
          <a:extLst>
            <a:ext uri="{FF2B5EF4-FFF2-40B4-BE49-F238E27FC236}">
              <a16:creationId xmlns:a16="http://schemas.microsoft.com/office/drawing/2014/main" id="{9B4C893C-BB18-47F9-83AB-015FCB1E2609}"/>
            </a:ext>
          </a:extLst>
        </xdr:cNvPr>
        <xdr:cNvCxnSpPr/>
      </xdr:nvCxnSpPr>
      <xdr:spPr>
        <a:xfrm>
          <a:off x="1828800" y="13965555"/>
          <a:ext cx="79756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164464</xdr:rowOff>
    </xdr:from>
    <xdr:to>
      <xdr:col>6</xdr:col>
      <xdr:colOff>38100</xdr:colOff>
      <xdr:row>81</xdr:row>
      <xdr:rowOff>94614</xdr:rowOff>
    </xdr:to>
    <xdr:sp macro="" textlink="">
      <xdr:nvSpPr>
        <xdr:cNvPr id="311" name="楕円 310">
          <a:extLst>
            <a:ext uri="{FF2B5EF4-FFF2-40B4-BE49-F238E27FC236}">
              <a16:creationId xmlns:a16="http://schemas.microsoft.com/office/drawing/2014/main" id="{56F4088E-F9F3-4D8F-A9EE-3585E03313C7}"/>
            </a:ext>
          </a:extLst>
        </xdr:cNvPr>
        <xdr:cNvSpPr/>
      </xdr:nvSpPr>
      <xdr:spPr>
        <a:xfrm>
          <a:off x="988060" y="138842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43814</xdr:rowOff>
    </xdr:from>
    <xdr:to>
      <xdr:col>10</xdr:col>
      <xdr:colOff>114300</xdr:colOff>
      <xdr:row>81</xdr:row>
      <xdr:rowOff>78105</xdr:rowOff>
    </xdr:to>
    <xdr:cxnSp macro="">
      <xdr:nvCxnSpPr>
        <xdr:cNvPr id="312" name="直線コネクタ 311">
          <a:extLst>
            <a:ext uri="{FF2B5EF4-FFF2-40B4-BE49-F238E27FC236}">
              <a16:creationId xmlns:a16="http://schemas.microsoft.com/office/drawing/2014/main" id="{B537CB8A-3329-47C5-8F8B-606AC291C81C}"/>
            </a:ext>
          </a:extLst>
        </xdr:cNvPr>
        <xdr:cNvCxnSpPr/>
      </xdr:nvCxnSpPr>
      <xdr:spPr>
        <a:xfrm>
          <a:off x="1031240" y="13933169"/>
          <a:ext cx="7975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30251526-B4CE-4AF3-9BC3-64C66484E1C7}"/>
            </a:ext>
          </a:extLst>
        </xdr:cNvPr>
        <xdr:cNvSpPr txBox="1"/>
      </xdr:nvSpPr>
      <xdr:spPr>
        <a:xfrm>
          <a:off x="3239144" y="14146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4BF0AFF8-46F2-4B9D-92BE-32527DB7A4D3}"/>
            </a:ext>
          </a:extLst>
        </xdr:cNvPr>
        <xdr:cNvSpPr txBox="1"/>
      </xdr:nvSpPr>
      <xdr:spPr>
        <a:xfrm>
          <a:off x="2439044" y="141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13AB297D-11A0-45ED-AA89-93289BC5A9BC}"/>
            </a:ext>
          </a:extLst>
        </xdr:cNvPr>
        <xdr:cNvSpPr txBox="1"/>
      </xdr:nvSpPr>
      <xdr:spPr>
        <a:xfrm>
          <a:off x="1641484" y="1412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5C4F959E-5423-4CFD-8128-8EEE3F977774}"/>
            </a:ext>
          </a:extLst>
        </xdr:cNvPr>
        <xdr:cNvSpPr txBox="1"/>
      </xdr:nvSpPr>
      <xdr:spPr>
        <a:xfrm>
          <a:off x="855354" y="1410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73041</xdr:rowOff>
    </xdr:from>
    <xdr:ext cx="405111" cy="259045"/>
    <xdr:sp macro="" textlink="">
      <xdr:nvSpPr>
        <xdr:cNvPr id="317" name="n_1mainValue【公営住宅】&#10;有形固定資産減価償却率">
          <a:extLst>
            <a:ext uri="{FF2B5EF4-FFF2-40B4-BE49-F238E27FC236}">
              <a16:creationId xmlns:a16="http://schemas.microsoft.com/office/drawing/2014/main" id="{F26B4110-B86A-4DA5-A583-08458DC9DA43}"/>
            </a:ext>
          </a:extLst>
        </xdr:cNvPr>
        <xdr:cNvSpPr txBox="1"/>
      </xdr:nvSpPr>
      <xdr:spPr>
        <a:xfrm>
          <a:off x="32391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23513</xdr:rowOff>
    </xdr:from>
    <xdr:ext cx="405111" cy="259045"/>
    <xdr:sp macro="" textlink="">
      <xdr:nvSpPr>
        <xdr:cNvPr id="318" name="n_2mainValue【公営住宅】&#10;有形固定資産減価償却率">
          <a:extLst>
            <a:ext uri="{FF2B5EF4-FFF2-40B4-BE49-F238E27FC236}">
              <a16:creationId xmlns:a16="http://schemas.microsoft.com/office/drawing/2014/main" id="{FFF8EBB3-04D6-42E3-9E8C-E8AEB0E464C9}"/>
            </a:ext>
          </a:extLst>
        </xdr:cNvPr>
        <xdr:cNvSpPr txBox="1"/>
      </xdr:nvSpPr>
      <xdr:spPr>
        <a:xfrm>
          <a:off x="2439044" y="1373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mainValue【公営住宅】&#10;有形固定資産減価償却率">
          <a:extLst>
            <a:ext uri="{FF2B5EF4-FFF2-40B4-BE49-F238E27FC236}">
              <a16:creationId xmlns:a16="http://schemas.microsoft.com/office/drawing/2014/main" id="{A7D69D66-734C-417D-9EF9-14079D99240D}"/>
            </a:ext>
          </a:extLst>
        </xdr:cNvPr>
        <xdr:cNvSpPr txBox="1"/>
      </xdr:nvSpPr>
      <xdr:spPr>
        <a:xfrm>
          <a:off x="164148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mainValue【公営住宅】&#10;有形固定資産減価償却率">
          <a:extLst>
            <a:ext uri="{FF2B5EF4-FFF2-40B4-BE49-F238E27FC236}">
              <a16:creationId xmlns:a16="http://schemas.microsoft.com/office/drawing/2014/main" id="{9CE771E6-FA57-487B-A8F5-F8621E2D7275}"/>
            </a:ext>
          </a:extLst>
        </xdr:cNvPr>
        <xdr:cNvSpPr txBox="1"/>
      </xdr:nvSpPr>
      <xdr:spPr>
        <a:xfrm>
          <a:off x="85535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E9E4C651-92D2-42DD-B0E1-0AC4CDF5BA0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F38209F-131A-47C6-BE9D-78538CB293A1}"/>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B6A7A01-FDD8-4EDD-B8B8-32C178A3A3D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7AAC238-A4FE-4453-ACD3-CA60A42EF54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687BDF5-A36A-4F17-BBF7-7F96CAA7C50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192C041-7154-4AE2-BD3F-917E0785362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90AB36E-69E8-4E06-855D-FC12F1DA0FB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C376731-0232-47E1-840B-D39D7AA5657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D798D52-09BA-4C3D-BEB6-360BEB22668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183374D-12D8-4559-8013-75A569F267CC}"/>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7CF6FD57-0F28-46F2-9861-CB61789B9B53}"/>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A7D4A2AF-DEE1-4495-8CF0-E272AD972D2C}"/>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47585D70-A6F6-4439-A2E3-8DCF16745AA9}"/>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9DE2924C-FC13-4587-93CE-E53731E2B2C1}"/>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81BA01AC-F253-40CD-9335-683DD7B613EB}"/>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CAFE3E4C-1E75-4C67-80E8-48AA8E724A70}"/>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20C73592-5687-4924-9C24-5DC7F6C6DA4A}"/>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64C74AC9-707B-4A8C-B51E-56BA7A9FF951}"/>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4E7E5D1C-D934-4988-B12F-05C2D82D6892}"/>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1654704-5A50-472E-9B30-A739F0235E54}"/>
            </a:ext>
          </a:extLst>
        </xdr:cNvPr>
        <xdr:cNvSpPr txBox="1"/>
      </xdr:nvSpPr>
      <xdr:spPr>
        <a:xfrm>
          <a:off x="5485961" y="1346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E249143B-3DD0-43B6-95D3-6B587023958C}"/>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2007F95E-84F0-4828-B242-0E7CAFB27C28}"/>
            </a:ext>
          </a:extLst>
        </xdr:cNvPr>
        <xdr:cNvSpPr txBox="1"/>
      </xdr:nvSpPr>
      <xdr:spPr>
        <a:xfrm>
          <a:off x="5485961" y="13136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C62AF9B-AC52-4302-94C1-B14746F67B5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4F745B73-445C-4108-A265-CB2A9245112F}"/>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438D161-A016-413A-9423-70324A805A3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1A86673E-EDD1-4C6B-9AE0-729B282E6FE6}"/>
            </a:ext>
          </a:extLst>
        </xdr:cNvPr>
        <xdr:cNvCxnSpPr/>
      </xdr:nvCxnSpPr>
      <xdr:spPr>
        <a:xfrm flipV="1">
          <a:off x="9429115" y="13306098"/>
          <a:ext cx="0" cy="159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1C9C8A18-59CF-48F1-949D-01C9C4FB1F6D}"/>
            </a:ext>
          </a:extLst>
        </xdr:cNvPr>
        <xdr:cNvSpPr txBox="1"/>
      </xdr:nvSpPr>
      <xdr:spPr>
        <a:xfrm>
          <a:off x="9467850" y="1490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90B9AB39-D740-4DE0-B343-A3618853F428}"/>
            </a:ext>
          </a:extLst>
        </xdr:cNvPr>
        <xdr:cNvCxnSpPr/>
      </xdr:nvCxnSpPr>
      <xdr:spPr>
        <a:xfrm>
          <a:off x="9356090" y="148993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57EEE061-5BF4-4D03-BD94-0D33994D958D}"/>
            </a:ext>
          </a:extLst>
        </xdr:cNvPr>
        <xdr:cNvSpPr txBox="1"/>
      </xdr:nvSpPr>
      <xdr:spPr>
        <a:xfrm>
          <a:off x="9467850" y="130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07F4C7D-E173-43A0-8006-E211617006BF}"/>
            </a:ext>
          </a:extLst>
        </xdr:cNvPr>
        <xdr:cNvCxnSpPr/>
      </xdr:nvCxnSpPr>
      <xdr:spPr>
        <a:xfrm>
          <a:off x="9356090" y="13306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878B0F6D-B879-466F-B7DE-0DDA1228C996}"/>
            </a:ext>
          </a:extLst>
        </xdr:cNvPr>
        <xdr:cNvSpPr txBox="1"/>
      </xdr:nvSpPr>
      <xdr:spPr>
        <a:xfrm>
          <a:off x="9467850" y="1423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23B3FF60-0BC3-4357-81B2-0A736DCA6CA0}"/>
            </a:ext>
          </a:extLst>
        </xdr:cNvPr>
        <xdr:cNvSpPr/>
      </xdr:nvSpPr>
      <xdr:spPr>
        <a:xfrm>
          <a:off x="9394190" y="1437369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9A2C0DC-C4F4-42EB-B0D2-B8457D19B5CF}"/>
            </a:ext>
          </a:extLst>
        </xdr:cNvPr>
        <xdr:cNvSpPr/>
      </xdr:nvSpPr>
      <xdr:spPr>
        <a:xfrm>
          <a:off x="8632190" y="143422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D6146982-988F-4896-B210-3824C7F631AB}"/>
            </a:ext>
          </a:extLst>
        </xdr:cNvPr>
        <xdr:cNvSpPr/>
      </xdr:nvSpPr>
      <xdr:spPr>
        <a:xfrm>
          <a:off x="7846060" y="1434327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EC5A4053-4090-490B-8AAA-8596F5E844EC}"/>
            </a:ext>
          </a:extLst>
        </xdr:cNvPr>
        <xdr:cNvSpPr/>
      </xdr:nvSpPr>
      <xdr:spPr>
        <a:xfrm>
          <a:off x="7029450" y="143672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65E445CB-207E-4FE1-BB50-00691E281701}"/>
            </a:ext>
          </a:extLst>
        </xdr:cNvPr>
        <xdr:cNvSpPr/>
      </xdr:nvSpPr>
      <xdr:spPr>
        <a:xfrm>
          <a:off x="6231890" y="143629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4284887-BC93-4DE5-ADA3-A88100FB58C6}"/>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6EB0679-1C1C-4E20-958A-73E6F383345F}"/>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45A921F-9BA3-4C24-A33D-EE84CC8D5DAD}"/>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B1AE011-D557-486C-A429-29FFCAC4092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49F1D99-9282-4E19-A393-C5C85823DD0E}"/>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45538</xdr:rowOff>
    </xdr:from>
    <xdr:to>
      <xdr:col>55</xdr:col>
      <xdr:colOff>50800</xdr:colOff>
      <xdr:row>85</xdr:row>
      <xdr:rowOff>147138</xdr:rowOff>
    </xdr:to>
    <xdr:sp macro="" textlink="">
      <xdr:nvSpPr>
        <xdr:cNvPr id="362" name="楕円 361">
          <a:extLst>
            <a:ext uri="{FF2B5EF4-FFF2-40B4-BE49-F238E27FC236}">
              <a16:creationId xmlns:a16="http://schemas.microsoft.com/office/drawing/2014/main" id="{CEA322CE-0F21-44F4-8D60-A03C3E3D9CED}"/>
            </a:ext>
          </a:extLst>
        </xdr:cNvPr>
        <xdr:cNvSpPr/>
      </xdr:nvSpPr>
      <xdr:spPr>
        <a:xfrm>
          <a:off x="9394190" y="1462069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23965</xdr:rowOff>
    </xdr:from>
    <xdr:ext cx="469744" cy="259045"/>
    <xdr:sp macro="" textlink="">
      <xdr:nvSpPr>
        <xdr:cNvPr id="363" name="【公営住宅】&#10;一人当たり面積該当値テキスト">
          <a:extLst>
            <a:ext uri="{FF2B5EF4-FFF2-40B4-BE49-F238E27FC236}">
              <a16:creationId xmlns:a16="http://schemas.microsoft.com/office/drawing/2014/main" id="{2153B207-C449-4D1A-AE4A-D25BFB966160}"/>
            </a:ext>
          </a:extLst>
        </xdr:cNvPr>
        <xdr:cNvSpPr txBox="1"/>
      </xdr:nvSpPr>
      <xdr:spPr>
        <a:xfrm>
          <a:off x="9467850" y="1459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50546</xdr:rowOff>
    </xdr:from>
    <xdr:to>
      <xdr:col>50</xdr:col>
      <xdr:colOff>165100</xdr:colOff>
      <xdr:row>85</xdr:row>
      <xdr:rowOff>152146</xdr:rowOff>
    </xdr:to>
    <xdr:sp macro="" textlink="">
      <xdr:nvSpPr>
        <xdr:cNvPr id="364" name="楕円 363">
          <a:extLst>
            <a:ext uri="{FF2B5EF4-FFF2-40B4-BE49-F238E27FC236}">
              <a16:creationId xmlns:a16="http://schemas.microsoft.com/office/drawing/2014/main" id="{FF802367-55C9-4AE1-BD64-4770325AB283}"/>
            </a:ext>
          </a:extLst>
        </xdr:cNvPr>
        <xdr:cNvSpPr/>
      </xdr:nvSpPr>
      <xdr:spPr>
        <a:xfrm>
          <a:off x="8632190" y="1462760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96338</xdr:rowOff>
    </xdr:from>
    <xdr:to>
      <xdr:col>55</xdr:col>
      <xdr:colOff>0</xdr:colOff>
      <xdr:row>85</xdr:row>
      <xdr:rowOff>101346</xdr:rowOff>
    </xdr:to>
    <xdr:cxnSp macro="">
      <xdr:nvCxnSpPr>
        <xdr:cNvPr id="365" name="直線コネクタ 364">
          <a:extLst>
            <a:ext uri="{FF2B5EF4-FFF2-40B4-BE49-F238E27FC236}">
              <a16:creationId xmlns:a16="http://schemas.microsoft.com/office/drawing/2014/main" id="{3016C4F2-BFA5-46E0-94C0-2B32872EBB46}"/>
            </a:ext>
          </a:extLst>
        </xdr:cNvPr>
        <xdr:cNvCxnSpPr/>
      </xdr:nvCxnSpPr>
      <xdr:spPr>
        <a:xfrm flipV="1">
          <a:off x="8686800" y="14665778"/>
          <a:ext cx="74295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55445</xdr:rowOff>
    </xdr:from>
    <xdr:to>
      <xdr:col>46</xdr:col>
      <xdr:colOff>38100</xdr:colOff>
      <xdr:row>85</xdr:row>
      <xdr:rowOff>157045</xdr:rowOff>
    </xdr:to>
    <xdr:sp macro="" textlink="">
      <xdr:nvSpPr>
        <xdr:cNvPr id="366" name="楕円 365">
          <a:extLst>
            <a:ext uri="{FF2B5EF4-FFF2-40B4-BE49-F238E27FC236}">
              <a16:creationId xmlns:a16="http://schemas.microsoft.com/office/drawing/2014/main" id="{CA11766B-DA1E-44C0-AE15-E022977DD2D6}"/>
            </a:ext>
          </a:extLst>
        </xdr:cNvPr>
        <xdr:cNvSpPr/>
      </xdr:nvSpPr>
      <xdr:spPr>
        <a:xfrm>
          <a:off x="7846060" y="1463250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101346</xdr:rowOff>
    </xdr:from>
    <xdr:to>
      <xdr:col>50</xdr:col>
      <xdr:colOff>114300</xdr:colOff>
      <xdr:row>85</xdr:row>
      <xdr:rowOff>106245</xdr:rowOff>
    </xdr:to>
    <xdr:cxnSp macro="">
      <xdr:nvCxnSpPr>
        <xdr:cNvPr id="367" name="直線コネクタ 366">
          <a:extLst>
            <a:ext uri="{FF2B5EF4-FFF2-40B4-BE49-F238E27FC236}">
              <a16:creationId xmlns:a16="http://schemas.microsoft.com/office/drawing/2014/main" id="{DFEB0015-FD0F-433C-8535-AE64DB69E9AD}"/>
            </a:ext>
          </a:extLst>
        </xdr:cNvPr>
        <xdr:cNvCxnSpPr/>
      </xdr:nvCxnSpPr>
      <xdr:spPr>
        <a:xfrm flipV="1">
          <a:off x="7889240" y="14670786"/>
          <a:ext cx="79756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59472</xdr:rowOff>
    </xdr:from>
    <xdr:to>
      <xdr:col>41</xdr:col>
      <xdr:colOff>101600</xdr:colOff>
      <xdr:row>85</xdr:row>
      <xdr:rowOff>161072</xdr:rowOff>
    </xdr:to>
    <xdr:sp macro="" textlink="">
      <xdr:nvSpPr>
        <xdr:cNvPr id="368" name="楕円 367">
          <a:extLst>
            <a:ext uri="{FF2B5EF4-FFF2-40B4-BE49-F238E27FC236}">
              <a16:creationId xmlns:a16="http://schemas.microsoft.com/office/drawing/2014/main" id="{08F883CB-72B6-4D88-BB20-6FECDED75414}"/>
            </a:ext>
          </a:extLst>
        </xdr:cNvPr>
        <xdr:cNvSpPr/>
      </xdr:nvSpPr>
      <xdr:spPr>
        <a:xfrm>
          <a:off x="7029450" y="1462891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106245</xdr:rowOff>
    </xdr:from>
    <xdr:to>
      <xdr:col>45</xdr:col>
      <xdr:colOff>177800</xdr:colOff>
      <xdr:row>85</xdr:row>
      <xdr:rowOff>110272</xdr:rowOff>
    </xdr:to>
    <xdr:cxnSp macro="">
      <xdr:nvCxnSpPr>
        <xdr:cNvPr id="369" name="直線コネクタ 368">
          <a:extLst>
            <a:ext uri="{FF2B5EF4-FFF2-40B4-BE49-F238E27FC236}">
              <a16:creationId xmlns:a16="http://schemas.microsoft.com/office/drawing/2014/main" id="{7B07BEBB-1B18-4A9C-84F0-415B44AB0E26}"/>
            </a:ext>
          </a:extLst>
        </xdr:cNvPr>
        <xdr:cNvCxnSpPr/>
      </xdr:nvCxnSpPr>
      <xdr:spPr>
        <a:xfrm flipV="1">
          <a:off x="7084060" y="14677590"/>
          <a:ext cx="80518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63064</xdr:rowOff>
    </xdr:from>
    <xdr:to>
      <xdr:col>36</xdr:col>
      <xdr:colOff>165100</xdr:colOff>
      <xdr:row>85</xdr:row>
      <xdr:rowOff>164664</xdr:rowOff>
    </xdr:to>
    <xdr:sp macro="" textlink="">
      <xdr:nvSpPr>
        <xdr:cNvPr id="370" name="楕円 369">
          <a:extLst>
            <a:ext uri="{FF2B5EF4-FFF2-40B4-BE49-F238E27FC236}">
              <a16:creationId xmlns:a16="http://schemas.microsoft.com/office/drawing/2014/main" id="{123566D3-FA3C-4FD2-BD46-981051F7800C}"/>
            </a:ext>
          </a:extLst>
        </xdr:cNvPr>
        <xdr:cNvSpPr/>
      </xdr:nvSpPr>
      <xdr:spPr>
        <a:xfrm>
          <a:off x="6231890" y="14632504"/>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110272</xdr:rowOff>
    </xdr:from>
    <xdr:to>
      <xdr:col>41</xdr:col>
      <xdr:colOff>50800</xdr:colOff>
      <xdr:row>85</xdr:row>
      <xdr:rowOff>113864</xdr:rowOff>
    </xdr:to>
    <xdr:cxnSp macro="">
      <xdr:nvCxnSpPr>
        <xdr:cNvPr id="371" name="直線コネクタ 370">
          <a:extLst>
            <a:ext uri="{FF2B5EF4-FFF2-40B4-BE49-F238E27FC236}">
              <a16:creationId xmlns:a16="http://schemas.microsoft.com/office/drawing/2014/main" id="{C3293370-25C1-48D4-A4E7-6582B7896D0B}"/>
            </a:ext>
          </a:extLst>
        </xdr:cNvPr>
        <xdr:cNvCxnSpPr/>
      </xdr:nvCxnSpPr>
      <xdr:spPr>
        <a:xfrm flipV="1">
          <a:off x="6286500" y="14681617"/>
          <a:ext cx="79756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3195A495-1C6C-4055-B894-432C249CE549}"/>
            </a:ext>
          </a:extLst>
        </xdr:cNvPr>
        <xdr:cNvSpPr txBox="1"/>
      </xdr:nvSpPr>
      <xdr:spPr>
        <a:xfrm>
          <a:off x="8454467" y="141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7834197B-07E0-44B6-8316-FFC77F7B2D33}"/>
            </a:ext>
          </a:extLst>
        </xdr:cNvPr>
        <xdr:cNvSpPr txBox="1"/>
      </xdr:nvSpPr>
      <xdr:spPr>
        <a:xfrm>
          <a:off x="7673417" y="141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B75C70D4-C024-4E0B-8F18-516E6379F763}"/>
            </a:ext>
          </a:extLst>
        </xdr:cNvPr>
        <xdr:cNvSpPr txBox="1"/>
      </xdr:nvSpPr>
      <xdr:spPr>
        <a:xfrm>
          <a:off x="6866332" y="1414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B055B94-C3E6-472F-99B6-D33228C1ECDF}"/>
            </a:ext>
          </a:extLst>
        </xdr:cNvPr>
        <xdr:cNvSpPr txBox="1"/>
      </xdr:nvSpPr>
      <xdr:spPr>
        <a:xfrm>
          <a:off x="6068772" y="1414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143273</xdr:rowOff>
    </xdr:from>
    <xdr:ext cx="469744" cy="259045"/>
    <xdr:sp macro="" textlink="">
      <xdr:nvSpPr>
        <xdr:cNvPr id="376" name="n_1mainValue【公営住宅】&#10;一人当たり面積">
          <a:extLst>
            <a:ext uri="{FF2B5EF4-FFF2-40B4-BE49-F238E27FC236}">
              <a16:creationId xmlns:a16="http://schemas.microsoft.com/office/drawing/2014/main" id="{7AD9210D-BA45-4165-8498-A96086AB44BA}"/>
            </a:ext>
          </a:extLst>
        </xdr:cNvPr>
        <xdr:cNvSpPr txBox="1"/>
      </xdr:nvSpPr>
      <xdr:spPr>
        <a:xfrm>
          <a:off x="8454467" y="1471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148172</xdr:rowOff>
    </xdr:from>
    <xdr:ext cx="469744" cy="259045"/>
    <xdr:sp macro="" textlink="">
      <xdr:nvSpPr>
        <xdr:cNvPr id="377" name="n_2mainValue【公営住宅】&#10;一人当たり面積">
          <a:extLst>
            <a:ext uri="{FF2B5EF4-FFF2-40B4-BE49-F238E27FC236}">
              <a16:creationId xmlns:a16="http://schemas.microsoft.com/office/drawing/2014/main" id="{7907E38F-D418-4770-9B48-5417A94A7E31}"/>
            </a:ext>
          </a:extLst>
        </xdr:cNvPr>
        <xdr:cNvSpPr txBox="1"/>
      </xdr:nvSpPr>
      <xdr:spPr>
        <a:xfrm>
          <a:off x="7673417" y="1471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152199</xdr:rowOff>
    </xdr:from>
    <xdr:ext cx="469744" cy="259045"/>
    <xdr:sp macro="" textlink="">
      <xdr:nvSpPr>
        <xdr:cNvPr id="378" name="n_3mainValue【公営住宅】&#10;一人当たり面積">
          <a:extLst>
            <a:ext uri="{FF2B5EF4-FFF2-40B4-BE49-F238E27FC236}">
              <a16:creationId xmlns:a16="http://schemas.microsoft.com/office/drawing/2014/main" id="{BE14C195-81B2-4A86-9150-434310D7E7EE}"/>
            </a:ext>
          </a:extLst>
        </xdr:cNvPr>
        <xdr:cNvSpPr txBox="1"/>
      </xdr:nvSpPr>
      <xdr:spPr>
        <a:xfrm>
          <a:off x="6866332" y="1472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155791</xdr:rowOff>
    </xdr:from>
    <xdr:ext cx="469744" cy="259045"/>
    <xdr:sp macro="" textlink="">
      <xdr:nvSpPr>
        <xdr:cNvPr id="379" name="n_4mainValue【公営住宅】&#10;一人当たり面積">
          <a:extLst>
            <a:ext uri="{FF2B5EF4-FFF2-40B4-BE49-F238E27FC236}">
              <a16:creationId xmlns:a16="http://schemas.microsoft.com/office/drawing/2014/main" id="{C764172A-EFAC-44BF-8C4C-204A2BF7AE71}"/>
            </a:ext>
          </a:extLst>
        </xdr:cNvPr>
        <xdr:cNvSpPr txBox="1"/>
      </xdr:nvSpPr>
      <xdr:spPr>
        <a:xfrm>
          <a:off x="6068772" y="1472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7ED3EC0-9E2A-4000-ADB3-B538E1FF230D}"/>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E2812E4-7BB7-4FDB-872B-99F6AFCB6B5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ABFAFD2-83D8-4EB5-98C6-8F45674B720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860DD6B-D12A-4088-B3E2-14CCA8456BA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78F1858E-EC08-44B9-964B-EE3896FA6A34}"/>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7B2C47A-2750-41E5-9F32-1A94265F9DE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F946F3A-B597-482A-B11C-2D27D18C6DD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103C381-651B-4B99-97F1-2EFC5D993BC8}"/>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6E6CBD0-E189-43D0-BA02-FD5E5DF99B08}"/>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1DC164FB-C117-4477-AA4A-D59302D1705C}"/>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3BF8BBE7-8926-4EA9-BBE5-A34E8C545B3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F2D0BA4B-DAFB-4D47-B0EA-26926401F74B}"/>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5899D5E0-7BB2-4E66-B77C-3702F24CB952}"/>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13FC9302-2486-4B80-9B71-6393BCB10BEA}"/>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C468C304-5796-43AC-A562-6BE71109089E}"/>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C712E211-8009-4BDC-8562-F9841AEA2C3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AA8D2A18-B937-4D0D-BB66-0CAA66342653}"/>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AC55597C-2104-4BD1-A0A9-FC050EA3B43D}"/>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AC88ECC4-9FB2-46EF-9BF0-017420931B84}"/>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A154F337-FF55-4CE0-B5BA-F5A4B130637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DB774317-E222-4020-8719-2FCB5C7CADAB}"/>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94746093-CCAA-4518-8C2C-E5A03F75BCEB}"/>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1280EE30-AE8F-4D44-88F9-D722DA0BA29A}"/>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3B32DE8-9DBE-4CB6-A727-F4B12DCBA957}"/>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FA10E397-D6D9-423C-8C2B-ED2B22A9DD9D}"/>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34F60305-3D25-4BC7-9DC3-78B2F66965D1}"/>
            </a:ext>
          </a:extLst>
        </xdr:cNvPr>
        <xdr:cNvCxnSpPr/>
      </xdr:nvCxnSpPr>
      <xdr:spPr>
        <a:xfrm flipV="1">
          <a:off x="4173855" y="17176840"/>
          <a:ext cx="0" cy="154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9A8B9892-209D-4D5A-9FD2-29D844C9EB2E}"/>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EE7E3190-6855-4FC9-99BE-030C5C9E4419}"/>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A53A611F-10D3-4E29-91EA-9D4BFC6CD088}"/>
            </a:ext>
          </a:extLst>
        </xdr:cNvPr>
        <xdr:cNvSpPr txBox="1"/>
      </xdr:nvSpPr>
      <xdr:spPr>
        <a:xfrm>
          <a:off x="421259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74841793-C2A3-42EC-B18A-F1BF1B7CDCF3}"/>
            </a:ext>
          </a:extLst>
        </xdr:cNvPr>
        <xdr:cNvCxnSpPr/>
      </xdr:nvCxnSpPr>
      <xdr:spPr>
        <a:xfrm>
          <a:off x="4112260" y="17176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8E4DE7D5-1F27-4FBF-81BC-68CB68D46C3A}"/>
            </a:ext>
          </a:extLst>
        </xdr:cNvPr>
        <xdr:cNvSpPr txBox="1"/>
      </xdr:nvSpPr>
      <xdr:spPr>
        <a:xfrm>
          <a:off x="4212590" y="1785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554E785E-5E86-4742-B205-ADFC3CABA1E9}"/>
            </a:ext>
          </a:extLst>
        </xdr:cNvPr>
        <xdr:cNvSpPr/>
      </xdr:nvSpPr>
      <xdr:spPr>
        <a:xfrm>
          <a:off x="4131310" y="180047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811D2915-5633-4025-8D36-14F3BAA92617}"/>
            </a:ext>
          </a:extLst>
        </xdr:cNvPr>
        <xdr:cNvSpPr/>
      </xdr:nvSpPr>
      <xdr:spPr>
        <a:xfrm>
          <a:off x="3388360" y="180238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43C998F9-EDCD-4B9E-B2E2-4ECAB1E76ED8}"/>
            </a:ext>
          </a:extLst>
        </xdr:cNvPr>
        <xdr:cNvSpPr/>
      </xdr:nvSpPr>
      <xdr:spPr>
        <a:xfrm>
          <a:off x="2571750" y="180047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D601CD16-9E75-471C-BC17-739EF03E351C}"/>
            </a:ext>
          </a:extLst>
        </xdr:cNvPr>
        <xdr:cNvSpPr/>
      </xdr:nvSpPr>
      <xdr:spPr>
        <a:xfrm>
          <a:off x="1774190" y="179275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9A6EDDFF-DB44-4386-84F3-7BD02FCBAD31}"/>
            </a:ext>
          </a:extLst>
        </xdr:cNvPr>
        <xdr:cNvSpPr/>
      </xdr:nvSpPr>
      <xdr:spPr>
        <a:xfrm>
          <a:off x="988060" y="1789511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6C98FB0-CF16-494D-8B02-5810A8F4858D}"/>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399481F-AC8E-4762-9E88-6D7853E0045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66FC1D4-9545-4FF6-B7D1-EBDE076867B7}"/>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9DB235F-83ED-49CB-BE7F-877747EC7DFD}"/>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5E85830B-0C20-4E94-A79F-B4B05FAD178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46627</xdr:rowOff>
    </xdr:from>
    <xdr:to>
      <xdr:col>24</xdr:col>
      <xdr:colOff>114300</xdr:colOff>
      <xdr:row>108</xdr:row>
      <xdr:rowOff>148227</xdr:rowOff>
    </xdr:to>
    <xdr:sp macro="" textlink="">
      <xdr:nvSpPr>
        <xdr:cNvPr id="421" name="楕円 420">
          <a:extLst>
            <a:ext uri="{FF2B5EF4-FFF2-40B4-BE49-F238E27FC236}">
              <a16:creationId xmlns:a16="http://schemas.microsoft.com/office/drawing/2014/main" id="{E621DFA2-2FFF-4041-9E4A-99E9712F2C51}"/>
            </a:ext>
          </a:extLst>
        </xdr:cNvPr>
        <xdr:cNvSpPr/>
      </xdr:nvSpPr>
      <xdr:spPr>
        <a:xfrm>
          <a:off x="4131310" y="1856513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133004</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F69C4A0C-B00C-4AF3-9E31-055CBE193EAE}"/>
            </a:ext>
          </a:extLst>
        </xdr:cNvPr>
        <xdr:cNvSpPr txBox="1"/>
      </xdr:nvSpPr>
      <xdr:spPr>
        <a:xfrm>
          <a:off x="4212590" y="18481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48261</xdr:rowOff>
    </xdr:from>
    <xdr:to>
      <xdr:col>20</xdr:col>
      <xdr:colOff>38100</xdr:colOff>
      <xdr:row>108</xdr:row>
      <xdr:rowOff>149861</xdr:rowOff>
    </xdr:to>
    <xdr:sp macro="" textlink="">
      <xdr:nvSpPr>
        <xdr:cNvPr id="423" name="楕円 422">
          <a:extLst>
            <a:ext uri="{FF2B5EF4-FFF2-40B4-BE49-F238E27FC236}">
              <a16:creationId xmlns:a16="http://schemas.microsoft.com/office/drawing/2014/main" id="{FCBC1E73-18C1-413A-A7DD-7560E4B8BC89}"/>
            </a:ext>
          </a:extLst>
        </xdr:cNvPr>
        <xdr:cNvSpPr/>
      </xdr:nvSpPr>
      <xdr:spPr>
        <a:xfrm>
          <a:off x="3388360" y="185667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97427</xdr:rowOff>
    </xdr:from>
    <xdr:to>
      <xdr:col>24</xdr:col>
      <xdr:colOff>63500</xdr:colOff>
      <xdr:row>108</xdr:row>
      <xdr:rowOff>99061</xdr:rowOff>
    </xdr:to>
    <xdr:cxnSp macro="">
      <xdr:nvCxnSpPr>
        <xdr:cNvPr id="424" name="直線コネクタ 423">
          <a:extLst>
            <a:ext uri="{FF2B5EF4-FFF2-40B4-BE49-F238E27FC236}">
              <a16:creationId xmlns:a16="http://schemas.microsoft.com/office/drawing/2014/main" id="{3486B262-507D-44F0-8A70-4948F1E38FCD}"/>
            </a:ext>
          </a:extLst>
        </xdr:cNvPr>
        <xdr:cNvCxnSpPr/>
      </xdr:nvCxnSpPr>
      <xdr:spPr>
        <a:xfrm flipV="1">
          <a:off x="3431540" y="18610217"/>
          <a:ext cx="7429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69487</xdr:rowOff>
    </xdr:from>
    <xdr:to>
      <xdr:col>15</xdr:col>
      <xdr:colOff>101600</xdr:colOff>
      <xdr:row>108</xdr:row>
      <xdr:rowOff>171087</xdr:rowOff>
    </xdr:to>
    <xdr:sp macro="" textlink="">
      <xdr:nvSpPr>
        <xdr:cNvPr id="425" name="楕円 424">
          <a:extLst>
            <a:ext uri="{FF2B5EF4-FFF2-40B4-BE49-F238E27FC236}">
              <a16:creationId xmlns:a16="http://schemas.microsoft.com/office/drawing/2014/main" id="{2D5D5318-5F31-47C4-9528-45615456CD47}"/>
            </a:ext>
          </a:extLst>
        </xdr:cNvPr>
        <xdr:cNvSpPr/>
      </xdr:nvSpPr>
      <xdr:spPr>
        <a:xfrm>
          <a:off x="2571750" y="185841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99061</xdr:rowOff>
    </xdr:from>
    <xdr:to>
      <xdr:col>19</xdr:col>
      <xdr:colOff>177800</xdr:colOff>
      <xdr:row>108</xdr:row>
      <xdr:rowOff>120287</xdr:rowOff>
    </xdr:to>
    <xdr:cxnSp macro="">
      <xdr:nvCxnSpPr>
        <xdr:cNvPr id="426" name="直線コネクタ 425">
          <a:extLst>
            <a:ext uri="{FF2B5EF4-FFF2-40B4-BE49-F238E27FC236}">
              <a16:creationId xmlns:a16="http://schemas.microsoft.com/office/drawing/2014/main" id="{FB27A9DC-EDDF-4185-9F1E-71CEB14853D5}"/>
            </a:ext>
          </a:extLst>
        </xdr:cNvPr>
        <xdr:cNvCxnSpPr/>
      </xdr:nvCxnSpPr>
      <xdr:spPr>
        <a:xfrm flipV="1">
          <a:off x="2626360" y="18611851"/>
          <a:ext cx="80518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97245</xdr:rowOff>
    </xdr:from>
    <xdr:to>
      <xdr:col>10</xdr:col>
      <xdr:colOff>165100</xdr:colOff>
      <xdr:row>109</xdr:row>
      <xdr:rowOff>27395</xdr:rowOff>
    </xdr:to>
    <xdr:sp macro="" textlink="">
      <xdr:nvSpPr>
        <xdr:cNvPr id="427" name="楕円 426">
          <a:extLst>
            <a:ext uri="{FF2B5EF4-FFF2-40B4-BE49-F238E27FC236}">
              <a16:creationId xmlns:a16="http://schemas.microsoft.com/office/drawing/2014/main" id="{48BF53BC-9D57-4F8F-8D90-B3333D2E084F}"/>
            </a:ext>
          </a:extLst>
        </xdr:cNvPr>
        <xdr:cNvSpPr/>
      </xdr:nvSpPr>
      <xdr:spPr>
        <a:xfrm>
          <a:off x="1774190" y="186100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120287</xdr:rowOff>
    </xdr:from>
    <xdr:to>
      <xdr:col>15</xdr:col>
      <xdr:colOff>50800</xdr:colOff>
      <xdr:row>108</xdr:row>
      <xdr:rowOff>148045</xdr:rowOff>
    </xdr:to>
    <xdr:cxnSp macro="">
      <xdr:nvCxnSpPr>
        <xdr:cNvPr id="428" name="直線コネクタ 427">
          <a:extLst>
            <a:ext uri="{FF2B5EF4-FFF2-40B4-BE49-F238E27FC236}">
              <a16:creationId xmlns:a16="http://schemas.microsoft.com/office/drawing/2014/main" id="{3F1B55F9-DF7E-4D00-8EE2-1F221B0AABC2}"/>
            </a:ext>
          </a:extLst>
        </xdr:cNvPr>
        <xdr:cNvCxnSpPr/>
      </xdr:nvCxnSpPr>
      <xdr:spPr>
        <a:xfrm flipV="1">
          <a:off x="1828800" y="18638792"/>
          <a:ext cx="79756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108676</xdr:rowOff>
    </xdr:from>
    <xdr:to>
      <xdr:col>6</xdr:col>
      <xdr:colOff>38100</xdr:colOff>
      <xdr:row>109</xdr:row>
      <xdr:rowOff>38826</xdr:rowOff>
    </xdr:to>
    <xdr:sp macro="" textlink="">
      <xdr:nvSpPr>
        <xdr:cNvPr id="429" name="楕円 428">
          <a:extLst>
            <a:ext uri="{FF2B5EF4-FFF2-40B4-BE49-F238E27FC236}">
              <a16:creationId xmlns:a16="http://schemas.microsoft.com/office/drawing/2014/main" id="{18BEE9DA-DF9F-4F44-AFF1-E119B4C5E8C1}"/>
            </a:ext>
          </a:extLst>
        </xdr:cNvPr>
        <xdr:cNvSpPr/>
      </xdr:nvSpPr>
      <xdr:spPr>
        <a:xfrm>
          <a:off x="988060" y="186233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148045</xdr:rowOff>
    </xdr:from>
    <xdr:to>
      <xdr:col>10</xdr:col>
      <xdr:colOff>114300</xdr:colOff>
      <xdr:row>108</xdr:row>
      <xdr:rowOff>159476</xdr:rowOff>
    </xdr:to>
    <xdr:cxnSp macro="">
      <xdr:nvCxnSpPr>
        <xdr:cNvPr id="430" name="直線コネクタ 429">
          <a:extLst>
            <a:ext uri="{FF2B5EF4-FFF2-40B4-BE49-F238E27FC236}">
              <a16:creationId xmlns:a16="http://schemas.microsoft.com/office/drawing/2014/main" id="{6F551571-1C41-446F-AEFA-1E36EF7B16AA}"/>
            </a:ext>
          </a:extLst>
        </xdr:cNvPr>
        <xdr:cNvCxnSpPr/>
      </xdr:nvCxnSpPr>
      <xdr:spPr>
        <a:xfrm flipV="1">
          <a:off x="1031240" y="18662740"/>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143527</xdr:rowOff>
    </xdr:from>
    <xdr:ext cx="405111" cy="259045"/>
    <xdr:sp macro="" textlink="">
      <xdr:nvSpPr>
        <xdr:cNvPr id="431" name="n_1aveValue【港湾・漁港】&#10;有形固定資産減価償却率">
          <a:extLst>
            <a:ext uri="{FF2B5EF4-FFF2-40B4-BE49-F238E27FC236}">
              <a16:creationId xmlns:a16="http://schemas.microsoft.com/office/drawing/2014/main" id="{225EA573-F6E2-4366-830A-8EEE78DE2ECB}"/>
            </a:ext>
          </a:extLst>
        </xdr:cNvPr>
        <xdr:cNvSpPr txBox="1"/>
      </xdr:nvSpPr>
      <xdr:spPr>
        <a:xfrm>
          <a:off x="323914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432" name="n_2aveValue【港湾・漁港】&#10;有形固定資産減価償却率">
          <a:extLst>
            <a:ext uri="{FF2B5EF4-FFF2-40B4-BE49-F238E27FC236}">
              <a16:creationId xmlns:a16="http://schemas.microsoft.com/office/drawing/2014/main" id="{6E585482-B050-4D0B-B21E-258CD79A10B7}"/>
            </a:ext>
          </a:extLst>
        </xdr:cNvPr>
        <xdr:cNvSpPr txBox="1"/>
      </xdr:nvSpPr>
      <xdr:spPr>
        <a:xfrm>
          <a:off x="2439044" y="177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47189</xdr:rowOff>
    </xdr:from>
    <xdr:ext cx="405111" cy="259045"/>
    <xdr:sp macro="" textlink="">
      <xdr:nvSpPr>
        <xdr:cNvPr id="433" name="n_3aveValue【港湾・漁港】&#10;有形固定資産減価償却率">
          <a:extLst>
            <a:ext uri="{FF2B5EF4-FFF2-40B4-BE49-F238E27FC236}">
              <a16:creationId xmlns:a16="http://schemas.microsoft.com/office/drawing/2014/main" id="{4499A6EB-2BEA-455B-A91F-CE1569A0B2BF}"/>
            </a:ext>
          </a:extLst>
        </xdr:cNvPr>
        <xdr:cNvSpPr txBox="1"/>
      </xdr:nvSpPr>
      <xdr:spPr>
        <a:xfrm>
          <a:off x="1641484" y="1770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4" name="n_4aveValue【港湾・漁港】&#10;有形固定資産減価償却率">
          <a:extLst>
            <a:ext uri="{FF2B5EF4-FFF2-40B4-BE49-F238E27FC236}">
              <a16:creationId xmlns:a16="http://schemas.microsoft.com/office/drawing/2014/main" id="{57C5D65C-1118-4A1E-98B4-7030FD3FCAC2}"/>
            </a:ext>
          </a:extLst>
        </xdr:cNvPr>
        <xdr:cNvSpPr txBox="1"/>
      </xdr:nvSpPr>
      <xdr:spPr>
        <a:xfrm>
          <a:off x="85535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140988</xdr:rowOff>
    </xdr:from>
    <xdr:ext cx="405111" cy="259045"/>
    <xdr:sp macro="" textlink="">
      <xdr:nvSpPr>
        <xdr:cNvPr id="435" name="n_1mainValue【港湾・漁港】&#10;有形固定資産減価償却率">
          <a:extLst>
            <a:ext uri="{FF2B5EF4-FFF2-40B4-BE49-F238E27FC236}">
              <a16:creationId xmlns:a16="http://schemas.microsoft.com/office/drawing/2014/main" id="{4F6C7330-5EA5-49C4-80F4-D4859E9B8718}"/>
            </a:ext>
          </a:extLst>
        </xdr:cNvPr>
        <xdr:cNvSpPr txBox="1"/>
      </xdr:nvSpPr>
      <xdr:spPr>
        <a:xfrm>
          <a:off x="3239144" y="1865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162214</xdr:rowOff>
    </xdr:from>
    <xdr:ext cx="405111" cy="259045"/>
    <xdr:sp macro="" textlink="">
      <xdr:nvSpPr>
        <xdr:cNvPr id="436" name="n_2mainValue【港湾・漁港】&#10;有形固定資産減価償却率">
          <a:extLst>
            <a:ext uri="{FF2B5EF4-FFF2-40B4-BE49-F238E27FC236}">
              <a16:creationId xmlns:a16="http://schemas.microsoft.com/office/drawing/2014/main" id="{FD2A8618-E858-4C29-9151-E781315B8436}"/>
            </a:ext>
          </a:extLst>
        </xdr:cNvPr>
        <xdr:cNvSpPr txBox="1"/>
      </xdr:nvSpPr>
      <xdr:spPr>
        <a:xfrm>
          <a:off x="2439044" y="1868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18522</xdr:rowOff>
    </xdr:from>
    <xdr:ext cx="405111" cy="259045"/>
    <xdr:sp macro="" textlink="">
      <xdr:nvSpPr>
        <xdr:cNvPr id="437" name="n_3mainValue【港湾・漁港】&#10;有形固定資産減価償却率">
          <a:extLst>
            <a:ext uri="{FF2B5EF4-FFF2-40B4-BE49-F238E27FC236}">
              <a16:creationId xmlns:a16="http://schemas.microsoft.com/office/drawing/2014/main" id="{0E4F1075-E771-4C69-B451-FF83345152CE}"/>
            </a:ext>
          </a:extLst>
        </xdr:cNvPr>
        <xdr:cNvSpPr txBox="1"/>
      </xdr:nvSpPr>
      <xdr:spPr>
        <a:xfrm>
          <a:off x="1641484" y="1871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29953</xdr:rowOff>
    </xdr:from>
    <xdr:ext cx="405111" cy="259045"/>
    <xdr:sp macro="" textlink="">
      <xdr:nvSpPr>
        <xdr:cNvPr id="438" name="n_4mainValue【港湾・漁港】&#10;有形固定資産減価償却率">
          <a:extLst>
            <a:ext uri="{FF2B5EF4-FFF2-40B4-BE49-F238E27FC236}">
              <a16:creationId xmlns:a16="http://schemas.microsoft.com/office/drawing/2014/main" id="{57B368EF-C393-4140-9C07-D825ACA110C6}"/>
            </a:ext>
          </a:extLst>
        </xdr:cNvPr>
        <xdr:cNvSpPr txBox="1"/>
      </xdr:nvSpPr>
      <xdr:spPr>
        <a:xfrm>
          <a:off x="855354" y="18716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22F61597-1943-47EB-9D20-FF6F983F65F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9E7D48-4299-4E9B-BB79-8EB8E3969D9C}"/>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5A635F6-D15C-43B9-90E4-476076C0BB3C}"/>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4A52EE33-6122-4BE0-8424-F0B5C9832F2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AB5DBC21-FF74-4D4E-B968-EDE02DA8206A}"/>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9F1597CA-E67F-43B3-9D41-CA7261B2223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6B1ECFED-00D4-44AC-A41A-90943DF76FB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80838622-A645-46AD-B022-77193C11E22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E2F7A78D-35DD-44AD-B223-06681A1A488F}"/>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E6397E07-AB20-44B6-B2C7-6ED0C7AC7392}"/>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9DC5A0E8-3B42-4B5F-A048-AD1218910DB4}"/>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9B6C4D12-5202-4881-8A24-44279A992EE4}"/>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FC821D69-BC92-4CB4-8219-18DBC41FB002}"/>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3048D8D4-2B35-41F7-9223-B190B410D633}"/>
            </a:ext>
          </a:extLst>
        </xdr:cNvPr>
        <xdr:cNvSpPr txBox="1"/>
      </xdr:nvSpPr>
      <xdr:spPr>
        <a:xfrm>
          <a:off x="5331688" y="1799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491C927F-1554-4D4C-9D81-6F23EA0608B2}"/>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BB67391E-96F2-4148-8F0E-077E84797056}"/>
            </a:ext>
          </a:extLst>
        </xdr:cNvPr>
        <xdr:cNvSpPr txBox="1"/>
      </xdr:nvSpPr>
      <xdr:spPr>
        <a:xfrm>
          <a:off x="5331688" y="175380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691E77B-297E-4BA0-86A4-A6E42E9123AE}"/>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43AF1E1F-7342-469E-BEF9-C4354D878B2A}"/>
            </a:ext>
          </a:extLst>
        </xdr:cNvPr>
        <xdr:cNvSpPr txBox="1"/>
      </xdr:nvSpPr>
      <xdr:spPr>
        <a:xfrm>
          <a:off x="5331688" y="1707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841A932E-C6DC-4DFC-A4EF-0275BC8FF5F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1CB3E6CD-B28F-4029-A805-41CD33AEFCAC}"/>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F364B5D5-735C-4BCF-B5B7-5D71049222D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FD225FB6-BEE0-40B3-8CF5-AD93C7E9555F}"/>
            </a:ext>
          </a:extLst>
        </xdr:cNvPr>
        <xdr:cNvCxnSpPr/>
      </xdr:nvCxnSpPr>
      <xdr:spPr>
        <a:xfrm flipV="1">
          <a:off x="942911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4503CD14-7395-485F-BD7E-857F88F5E439}"/>
            </a:ext>
          </a:extLst>
        </xdr:cNvPr>
        <xdr:cNvSpPr txBox="1"/>
      </xdr:nvSpPr>
      <xdr:spPr>
        <a:xfrm>
          <a:off x="946785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33E6DC6C-0808-4182-877B-3C8BC31AAED3}"/>
            </a:ext>
          </a:extLst>
        </xdr:cNvPr>
        <xdr:cNvCxnSpPr/>
      </xdr:nvCxnSpPr>
      <xdr:spPr>
        <a:xfrm>
          <a:off x="9356090" y="185927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630BEF1-2F23-43FE-BB82-CD68865318EC}"/>
            </a:ext>
          </a:extLst>
        </xdr:cNvPr>
        <xdr:cNvSpPr txBox="1"/>
      </xdr:nvSpPr>
      <xdr:spPr>
        <a:xfrm>
          <a:off x="946785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293BA4B8-4CED-4907-83DA-2E9C1546167D}"/>
            </a:ext>
          </a:extLst>
        </xdr:cNvPr>
        <xdr:cNvCxnSpPr/>
      </xdr:nvCxnSpPr>
      <xdr:spPr>
        <a:xfrm>
          <a:off x="9356090" y="171793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53530698-EC6F-44A9-88E6-F2F15B94642E}"/>
            </a:ext>
          </a:extLst>
        </xdr:cNvPr>
        <xdr:cNvSpPr txBox="1"/>
      </xdr:nvSpPr>
      <xdr:spPr>
        <a:xfrm>
          <a:off x="9467850" y="1822096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DE21D2AD-F45C-44F1-B5B6-10582EF265CD}"/>
            </a:ext>
          </a:extLst>
        </xdr:cNvPr>
        <xdr:cNvSpPr/>
      </xdr:nvSpPr>
      <xdr:spPr>
        <a:xfrm>
          <a:off x="9394190" y="18238730"/>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09B22A1E-FD73-4CF7-88A8-968BDE419C87}"/>
            </a:ext>
          </a:extLst>
        </xdr:cNvPr>
        <xdr:cNvSpPr/>
      </xdr:nvSpPr>
      <xdr:spPr>
        <a:xfrm>
          <a:off x="8632190" y="179433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7F23BD8A-5BA6-4D30-983C-D15520392FE6}"/>
            </a:ext>
          </a:extLst>
        </xdr:cNvPr>
        <xdr:cNvSpPr/>
      </xdr:nvSpPr>
      <xdr:spPr>
        <a:xfrm>
          <a:off x="7846060" y="1792439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FF89BA05-EEAB-446E-BA1C-003A106167DB}"/>
            </a:ext>
          </a:extLst>
        </xdr:cNvPr>
        <xdr:cNvSpPr/>
      </xdr:nvSpPr>
      <xdr:spPr>
        <a:xfrm>
          <a:off x="7029450" y="179255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DC56CCC2-1EF6-4A71-94E4-7DC9830A795B}"/>
            </a:ext>
          </a:extLst>
        </xdr:cNvPr>
        <xdr:cNvSpPr/>
      </xdr:nvSpPr>
      <xdr:spPr>
        <a:xfrm>
          <a:off x="6231890" y="1796500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0A6524E-D553-4C2A-8EA1-5F67B76DE488}"/>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FFDAB82-06EF-45DC-9595-70BA7BDA8D0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0FA064B-E606-4228-9DF4-5DF63507DE5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AE6C022-8782-43A8-8AE7-B4C488BA506E}"/>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DBAB545-9CFE-47D9-A338-ACCAEC81EE0F}"/>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22247</xdr:rowOff>
    </xdr:from>
    <xdr:to>
      <xdr:col>55</xdr:col>
      <xdr:colOff>50800</xdr:colOff>
      <xdr:row>100</xdr:row>
      <xdr:rowOff>123847</xdr:rowOff>
    </xdr:to>
    <xdr:sp macro="" textlink="">
      <xdr:nvSpPr>
        <xdr:cNvPr id="476" name="楕円 475">
          <a:extLst>
            <a:ext uri="{FF2B5EF4-FFF2-40B4-BE49-F238E27FC236}">
              <a16:creationId xmlns:a16="http://schemas.microsoft.com/office/drawing/2014/main" id="{636632D7-67FD-44A0-A066-4FC285CD9460}"/>
            </a:ext>
          </a:extLst>
        </xdr:cNvPr>
        <xdr:cNvSpPr/>
      </xdr:nvSpPr>
      <xdr:spPr>
        <a:xfrm>
          <a:off x="9394190" y="17163437"/>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108624</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3DA72AFE-799A-4BE5-AA2A-F2E6D4CF463D}"/>
            </a:ext>
          </a:extLst>
        </xdr:cNvPr>
        <xdr:cNvSpPr txBox="1"/>
      </xdr:nvSpPr>
      <xdr:spPr>
        <a:xfrm>
          <a:off x="9467850" y="17080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54795</xdr:rowOff>
    </xdr:from>
    <xdr:to>
      <xdr:col>50</xdr:col>
      <xdr:colOff>165100</xdr:colOff>
      <xdr:row>100</xdr:row>
      <xdr:rowOff>156395</xdr:rowOff>
    </xdr:to>
    <xdr:sp macro="" textlink="">
      <xdr:nvSpPr>
        <xdr:cNvPr id="478" name="楕円 477">
          <a:extLst>
            <a:ext uri="{FF2B5EF4-FFF2-40B4-BE49-F238E27FC236}">
              <a16:creationId xmlns:a16="http://schemas.microsoft.com/office/drawing/2014/main" id="{E3AA7BBA-A8EA-431D-A98A-F5B494DB0687}"/>
            </a:ext>
          </a:extLst>
        </xdr:cNvPr>
        <xdr:cNvSpPr/>
      </xdr:nvSpPr>
      <xdr:spPr>
        <a:xfrm>
          <a:off x="8632190" y="1720360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73047</xdr:rowOff>
    </xdr:from>
    <xdr:to>
      <xdr:col>55</xdr:col>
      <xdr:colOff>0</xdr:colOff>
      <xdr:row>100</xdr:row>
      <xdr:rowOff>105595</xdr:rowOff>
    </xdr:to>
    <xdr:cxnSp macro="">
      <xdr:nvCxnSpPr>
        <xdr:cNvPr id="479" name="直線コネクタ 478">
          <a:extLst>
            <a:ext uri="{FF2B5EF4-FFF2-40B4-BE49-F238E27FC236}">
              <a16:creationId xmlns:a16="http://schemas.microsoft.com/office/drawing/2014/main" id="{E8BDEC9B-4738-4C12-9EC6-E807F732F5BF}"/>
            </a:ext>
          </a:extLst>
        </xdr:cNvPr>
        <xdr:cNvCxnSpPr/>
      </xdr:nvCxnSpPr>
      <xdr:spPr>
        <a:xfrm flipV="1">
          <a:off x="8686800" y="17218047"/>
          <a:ext cx="742950"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102346</xdr:rowOff>
    </xdr:from>
    <xdr:to>
      <xdr:col>46</xdr:col>
      <xdr:colOff>38100</xdr:colOff>
      <xdr:row>101</xdr:row>
      <xdr:rowOff>32496</xdr:rowOff>
    </xdr:to>
    <xdr:sp macro="" textlink="">
      <xdr:nvSpPr>
        <xdr:cNvPr id="480" name="楕円 479">
          <a:extLst>
            <a:ext uri="{FF2B5EF4-FFF2-40B4-BE49-F238E27FC236}">
              <a16:creationId xmlns:a16="http://schemas.microsoft.com/office/drawing/2014/main" id="{4128C995-3541-4C2A-903A-9F075C9F9D53}"/>
            </a:ext>
          </a:extLst>
        </xdr:cNvPr>
        <xdr:cNvSpPr/>
      </xdr:nvSpPr>
      <xdr:spPr>
        <a:xfrm>
          <a:off x="7846060" y="172435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105595</xdr:rowOff>
    </xdr:from>
    <xdr:to>
      <xdr:col>50</xdr:col>
      <xdr:colOff>114300</xdr:colOff>
      <xdr:row>100</xdr:row>
      <xdr:rowOff>153146</xdr:rowOff>
    </xdr:to>
    <xdr:cxnSp macro="">
      <xdr:nvCxnSpPr>
        <xdr:cNvPr id="481" name="直線コネクタ 480">
          <a:extLst>
            <a:ext uri="{FF2B5EF4-FFF2-40B4-BE49-F238E27FC236}">
              <a16:creationId xmlns:a16="http://schemas.microsoft.com/office/drawing/2014/main" id="{3F276EA6-C4AF-4FF2-9644-21EC07CA05B1}"/>
            </a:ext>
          </a:extLst>
        </xdr:cNvPr>
        <xdr:cNvCxnSpPr/>
      </xdr:nvCxnSpPr>
      <xdr:spPr>
        <a:xfrm flipV="1">
          <a:off x="7889240" y="17248690"/>
          <a:ext cx="797560" cy="4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146935</xdr:rowOff>
    </xdr:from>
    <xdr:to>
      <xdr:col>41</xdr:col>
      <xdr:colOff>101600</xdr:colOff>
      <xdr:row>101</xdr:row>
      <xdr:rowOff>77085</xdr:rowOff>
    </xdr:to>
    <xdr:sp macro="" textlink="">
      <xdr:nvSpPr>
        <xdr:cNvPr id="482" name="楕円 481">
          <a:extLst>
            <a:ext uri="{FF2B5EF4-FFF2-40B4-BE49-F238E27FC236}">
              <a16:creationId xmlns:a16="http://schemas.microsoft.com/office/drawing/2014/main" id="{F9693202-6F14-41AB-B4A9-9085E56A6DCB}"/>
            </a:ext>
          </a:extLst>
        </xdr:cNvPr>
        <xdr:cNvSpPr/>
      </xdr:nvSpPr>
      <xdr:spPr>
        <a:xfrm>
          <a:off x="7029450" y="172900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153146</xdr:rowOff>
    </xdr:from>
    <xdr:to>
      <xdr:col>45</xdr:col>
      <xdr:colOff>177800</xdr:colOff>
      <xdr:row>101</xdr:row>
      <xdr:rowOff>26285</xdr:rowOff>
    </xdr:to>
    <xdr:cxnSp macro="">
      <xdr:nvCxnSpPr>
        <xdr:cNvPr id="483" name="直線コネクタ 482">
          <a:extLst>
            <a:ext uri="{FF2B5EF4-FFF2-40B4-BE49-F238E27FC236}">
              <a16:creationId xmlns:a16="http://schemas.microsoft.com/office/drawing/2014/main" id="{14A434B4-A80F-454E-8F35-9ACC364A719C}"/>
            </a:ext>
          </a:extLst>
        </xdr:cNvPr>
        <xdr:cNvCxnSpPr/>
      </xdr:nvCxnSpPr>
      <xdr:spPr>
        <a:xfrm flipV="1">
          <a:off x="7084060" y="17298146"/>
          <a:ext cx="80518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4122</xdr:rowOff>
    </xdr:from>
    <xdr:to>
      <xdr:col>36</xdr:col>
      <xdr:colOff>165100</xdr:colOff>
      <xdr:row>101</xdr:row>
      <xdr:rowOff>105722</xdr:rowOff>
    </xdr:to>
    <xdr:sp macro="" textlink="">
      <xdr:nvSpPr>
        <xdr:cNvPr id="484" name="楕円 483">
          <a:extLst>
            <a:ext uri="{FF2B5EF4-FFF2-40B4-BE49-F238E27FC236}">
              <a16:creationId xmlns:a16="http://schemas.microsoft.com/office/drawing/2014/main" id="{83DBE069-B73D-4F74-9594-AE0F0CFB4102}"/>
            </a:ext>
          </a:extLst>
        </xdr:cNvPr>
        <xdr:cNvSpPr/>
      </xdr:nvSpPr>
      <xdr:spPr>
        <a:xfrm>
          <a:off x="6231890" y="1732247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26285</xdr:rowOff>
    </xdr:from>
    <xdr:to>
      <xdr:col>41</xdr:col>
      <xdr:colOff>50800</xdr:colOff>
      <xdr:row>101</xdr:row>
      <xdr:rowOff>54922</xdr:rowOff>
    </xdr:to>
    <xdr:cxnSp macro="">
      <xdr:nvCxnSpPr>
        <xdr:cNvPr id="485" name="直線コネクタ 484">
          <a:extLst>
            <a:ext uri="{FF2B5EF4-FFF2-40B4-BE49-F238E27FC236}">
              <a16:creationId xmlns:a16="http://schemas.microsoft.com/office/drawing/2014/main" id="{2DCFCF5C-3B62-4A0B-9374-F70A9F835AA8}"/>
            </a:ext>
          </a:extLst>
        </xdr:cNvPr>
        <xdr:cNvCxnSpPr/>
      </xdr:nvCxnSpPr>
      <xdr:spPr>
        <a:xfrm flipV="1">
          <a:off x="6286500" y="17338925"/>
          <a:ext cx="797560" cy="3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33782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52C601AB-776E-403D-A440-199613DB0113}"/>
            </a:ext>
          </a:extLst>
        </xdr:cNvPr>
        <xdr:cNvSpPr txBox="1"/>
      </xdr:nvSpPr>
      <xdr:spPr>
        <a:xfrm>
          <a:off x="8363295" y="180341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11059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16027F4B-DF75-4083-9C13-B96A48709A11}"/>
            </a:ext>
          </a:extLst>
        </xdr:cNvPr>
        <xdr:cNvSpPr txBox="1"/>
      </xdr:nvSpPr>
      <xdr:spPr>
        <a:xfrm>
          <a:off x="7563195" y="180152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19852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05D804D3-1085-4B48-B594-ED8ED081E7B6}"/>
            </a:ext>
          </a:extLst>
        </xdr:cNvPr>
        <xdr:cNvSpPr txBox="1"/>
      </xdr:nvSpPr>
      <xdr:spPr>
        <a:xfrm>
          <a:off x="6775160" y="18018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59290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DD872AE0-D87C-4C9C-9BA0-89B80FAA9FA3}"/>
            </a:ext>
          </a:extLst>
        </xdr:cNvPr>
        <xdr:cNvSpPr txBox="1"/>
      </xdr:nvSpPr>
      <xdr:spPr>
        <a:xfrm>
          <a:off x="5979505" y="18057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1472</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81581E10-10BE-4002-8C9A-1AB261C461C9}"/>
            </a:ext>
          </a:extLst>
        </xdr:cNvPr>
        <xdr:cNvSpPr txBox="1"/>
      </xdr:nvSpPr>
      <xdr:spPr>
        <a:xfrm>
          <a:off x="8363295" y="16975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49023</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CAD1EEA9-6B00-4999-A224-75D02F7E89C6}"/>
            </a:ext>
          </a:extLst>
        </xdr:cNvPr>
        <xdr:cNvSpPr txBox="1"/>
      </xdr:nvSpPr>
      <xdr:spPr>
        <a:xfrm>
          <a:off x="7563195" y="170244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93612</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4E079CAE-7B7A-434F-B1A0-5E016CF09949}"/>
            </a:ext>
          </a:extLst>
        </xdr:cNvPr>
        <xdr:cNvSpPr txBox="1"/>
      </xdr:nvSpPr>
      <xdr:spPr>
        <a:xfrm>
          <a:off x="6775160" y="17070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122249</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2B80C19D-DF2F-40D4-93F4-5F7FAB7EA533}"/>
            </a:ext>
          </a:extLst>
        </xdr:cNvPr>
        <xdr:cNvSpPr txBox="1"/>
      </xdr:nvSpPr>
      <xdr:spPr>
        <a:xfrm>
          <a:off x="5979505" y="17097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576589C9-26E1-4995-8800-317B86A5DDB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565DB9CE-F692-402A-9F60-82C14EC75EF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266A72F2-5CA5-4E88-B0C1-0E3743F2015B}"/>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46CD6CBE-A28D-4D8A-BE63-43DF2675621E}"/>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2EE9D9D7-6711-4E23-B314-048EE52E7D9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328450BA-1F0C-4B8A-9E58-E8BAC4DA7E18}"/>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50F1354-763C-4B7F-B143-05BDC991A041}"/>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2E2E95BD-94E6-4147-9CC8-0E2D06DFDF1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9E61F72F-6666-41A0-8F28-34E6B0D7249F}"/>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54BC5937-5DC4-4321-A5DC-C183DBF6F90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E86DCB97-5430-41FC-AAB0-16EA3E9BF32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BC25ECED-C899-4236-80F1-97EDDB7E4BA2}"/>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1DBDB187-553C-4E33-8DC9-AF091980FF90}"/>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B538F0D3-91EE-46DB-9184-D01A1E333B2B}"/>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91EBBD27-17DB-4370-97DE-A303B220B21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10BA0E41-DE97-4987-BBEA-E60C358DE62D}"/>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F86E72B1-4923-4ADF-A283-FF08074D7E1A}"/>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8A39CA72-E9BC-4056-9211-6DE8C4C66F1B}"/>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DD63D235-C68D-4745-BB71-88E894F191A9}"/>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B243E047-C680-4088-AFCF-641A5CC33664}"/>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6CE25C24-0786-4F81-8F31-80100EB7F4F4}"/>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8CBE9BD2-003D-4FA4-9160-AFDBDBE3E17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D0B667-578A-4495-BD57-8B047DCE19D1}"/>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4DEFB070-66B0-4EFF-808E-BBF19E9B92DB}"/>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5A7BF632-2FDE-4313-8A98-B510A03B886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422E6017-DB0A-4049-BF77-E3225DCC9B72}"/>
            </a:ext>
          </a:extLst>
        </xdr:cNvPr>
        <xdr:cNvCxnSpPr/>
      </xdr:nvCxnSpPr>
      <xdr:spPr>
        <a:xfrm flipV="1">
          <a:off x="14703424" y="5735683"/>
          <a:ext cx="0" cy="156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93A26264-D718-43F5-99AB-CF28DD407839}"/>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5A66E57C-ED86-4138-B8D1-B0952990503F}"/>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B00A6708-84F7-4550-8EBD-3590DBE4C06E}"/>
            </a:ext>
          </a:extLst>
        </xdr:cNvPr>
        <xdr:cNvSpPr txBox="1"/>
      </xdr:nvSpPr>
      <xdr:spPr>
        <a:xfrm>
          <a:off x="14742160" y="55071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09CAF863-71AC-408A-876A-E7553201DE62}"/>
            </a:ext>
          </a:extLst>
        </xdr:cNvPr>
        <xdr:cNvCxnSpPr/>
      </xdr:nvCxnSpPr>
      <xdr:spPr>
        <a:xfrm>
          <a:off x="14611350" y="5735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94E3C68D-990F-4E92-BBFA-F02C7D50E1C3}"/>
            </a:ext>
          </a:extLst>
        </xdr:cNvPr>
        <xdr:cNvSpPr txBox="1"/>
      </xdr:nvSpPr>
      <xdr:spPr>
        <a:xfrm>
          <a:off x="14742160" y="6314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12CDC772-D5EA-405D-A3FE-49F2EBC481E2}"/>
            </a:ext>
          </a:extLst>
        </xdr:cNvPr>
        <xdr:cNvSpPr/>
      </xdr:nvSpPr>
      <xdr:spPr>
        <a:xfrm>
          <a:off x="14649450" y="6467294"/>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74649F76-EEA0-4734-A8D1-9449EED39972}"/>
            </a:ext>
          </a:extLst>
        </xdr:cNvPr>
        <xdr:cNvSpPr/>
      </xdr:nvSpPr>
      <xdr:spPr>
        <a:xfrm>
          <a:off x="13887450" y="64419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BF893AFD-D8C0-42AC-895A-C5727798B8A8}"/>
            </a:ext>
          </a:extLst>
        </xdr:cNvPr>
        <xdr:cNvSpPr/>
      </xdr:nvSpPr>
      <xdr:spPr>
        <a:xfrm>
          <a:off x="13089890" y="6477907"/>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077E2CDB-8B37-421D-B693-8AF7E924B488}"/>
            </a:ext>
          </a:extLst>
        </xdr:cNvPr>
        <xdr:cNvSpPr/>
      </xdr:nvSpPr>
      <xdr:spPr>
        <a:xfrm>
          <a:off x="12303760" y="64746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6B2C2B2A-1270-4C1D-BA4E-CA0BA581030A}"/>
            </a:ext>
          </a:extLst>
        </xdr:cNvPr>
        <xdr:cNvSpPr/>
      </xdr:nvSpPr>
      <xdr:spPr>
        <a:xfrm>
          <a:off x="11487150" y="6503216"/>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A78FF15-D94C-4C79-A407-48AE934E925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509F26A-C7E8-4461-B452-8AC4BD6F841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43D8708-DF2B-4DCC-A090-550ED4BE767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F202659-68AE-4594-B52F-21C68A9360AC}"/>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3C4D73D-4B10-4CB1-A07F-91F65D6B196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31931</xdr:rowOff>
    </xdr:from>
    <xdr:to>
      <xdr:col>85</xdr:col>
      <xdr:colOff>177800</xdr:colOff>
      <xdr:row>41</xdr:row>
      <xdr:rowOff>133531</xdr:rowOff>
    </xdr:to>
    <xdr:sp macro="" textlink="">
      <xdr:nvSpPr>
        <xdr:cNvPr id="535" name="楕円 534">
          <a:extLst>
            <a:ext uri="{FF2B5EF4-FFF2-40B4-BE49-F238E27FC236}">
              <a16:creationId xmlns:a16="http://schemas.microsoft.com/office/drawing/2014/main" id="{EEF5069C-240C-4113-BE59-21758706B09B}"/>
            </a:ext>
          </a:extLst>
        </xdr:cNvPr>
        <xdr:cNvSpPr/>
      </xdr:nvSpPr>
      <xdr:spPr>
        <a:xfrm>
          <a:off x="14649450" y="705947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10358</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811F3E68-3DA7-4490-96C3-ADB45734DB4B}"/>
            </a:ext>
          </a:extLst>
        </xdr:cNvPr>
        <xdr:cNvSpPr txBox="1"/>
      </xdr:nvSpPr>
      <xdr:spPr>
        <a:xfrm>
          <a:off x="14742160" y="70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537" name="楕円 536">
          <a:extLst>
            <a:ext uri="{FF2B5EF4-FFF2-40B4-BE49-F238E27FC236}">
              <a16:creationId xmlns:a16="http://schemas.microsoft.com/office/drawing/2014/main" id="{AFDD2D6C-3787-43EB-B3BF-832722B984FE}"/>
            </a:ext>
          </a:extLst>
        </xdr:cNvPr>
        <xdr:cNvSpPr/>
      </xdr:nvSpPr>
      <xdr:spPr>
        <a:xfrm>
          <a:off x="13887450" y="70504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68035</xdr:rowOff>
    </xdr:from>
    <xdr:to>
      <xdr:col>85</xdr:col>
      <xdr:colOff>127000</xdr:colOff>
      <xdr:row>41</xdr:row>
      <xdr:rowOff>82731</xdr:rowOff>
    </xdr:to>
    <xdr:cxnSp macro="">
      <xdr:nvCxnSpPr>
        <xdr:cNvPr id="538" name="直線コネクタ 537">
          <a:extLst>
            <a:ext uri="{FF2B5EF4-FFF2-40B4-BE49-F238E27FC236}">
              <a16:creationId xmlns:a16="http://schemas.microsoft.com/office/drawing/2014/main" id="{18B2844C-C394-4E8D-8377-0C7A94C8A910}"/>
            </a:ext>
          </a:extLst>
        </xdr:cNvPr>
        <xdr:cNvCxnSpPr/>
      </xdr:nvCxnSpPr>
      <xdr:spPr>
        <a:xfrm>
          <a:off x="13942060" y="709558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169091</xdr:rowOff>
    </xdr:from>
    <xdr:to>
      <xdr:col>76</xdr:col>
      <xdr:colOff>165100</xdr:colOff>
      <xdr:row>41</xdr:row>
      <xdr:rowOff>99241</xdr:rowOff>
    </xdr:to>
    <xdr:sp macro="" textlink="">
      <xdr:nvSpPr>
        <xdr:cNvPr id="539" name="楕円 538">
          <a:extLst>
            <a:ext uri="{FF2B5EF4-FFF2-40B4-BE49-F238E27FC236}">
              <a16:creationId xmlns:a16="http://schemas.microsoft.com/office/drawing/2014/main" id="{B1A6804F-AA3C-4915-B3BC-57A67CF42649}"/>
            </a:ext>
          </a:extLst>
        </xdr:cNvPr>
        <xdr:cNvSpPr/>
      </xdr:nvSpPr>
      <xdr:spPr>
        <a:xfrm>
          <a:off x="13089890" y="703090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48441</xdr:rowOff>
    </xdr:from>
    <xdr:to>
      <xdr:col>81</xdr:col>
      <xdr:colOff>50800</xdr:colOff>
      <xdr:row>41</xdr:row>
      <xdr:rowOff>68035</xdr:rowOff>
    </xdr:to>
    <xdr:cxnSp macro="">
      <xdr:nvCxnSpPr>
        <xdr:cNvPr id="540" name="直線コネクタ 539">
          <a:extLst>
            <a:ext uri="{FF2B5EF4-FFF2-40B4-BE49-F238E27FC236}">
              <a16:creationId xmlns:a16="http://schemas.microsoft.com/office/drawing/2014/main" id="{42114463-0BA0-444E-BAC7-7107C76B1149}"/>
            </a:ext>
          </a:extLst>
        </xdr:cNvPr>
        <xdr:cNvCxnSpPr/>
      </xdr:nvCxnSpPr>
      <xdr:spPr>
        <a:xfrm>
          <a:off x="13144500" y="7079796"/>
          <a:ext cx="7975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125004</xdr:rowOff>
    </xdr:from>
    <xdr:to>
      <xdr:col>72</xdr:col>
      <xdr:colOff>38100</xdr:colOff>
      <xdr:row>42</xdr:row>
      <xdr:rowOff>55154</xdr:rowOff>
    </xdr:to>
    <xdr:sp macro="" textlink="">
      <xdr:nvSpPr>
        <xdr:cNvPr id="541" name="楕円 540">
          <a:extLst>
            <a:ext uri="{FF2B5EF4-FFF2-40B4-BE49-F238E27FC236}">
              <a16:creationId xmlns:a16="http://schemas.microsoft.com/office/drawing/2014/main" id="{DB471C60-E027-46E3-B4C3-EF493C057BFA}"/>
            </a:ext>
          </a:extLst>
        </xdr:cNvPr>
        <xdr:cNvSpPr/>
      </xdr:nvSpPr>
      <xdr:spPr>
        <a:xfrm>
          <a:off x="12303760" y="71563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48441</xdr:rowOff>
    </xdr:from>
    <xdr:to>
      <xdr:col>76</xdr:col>
      <xdr:colOff>114300</xdr:colOff>
      <xdr:row>42</xdr:row>
      <xdr:rowOff>4354</xdr:rowOff>
    </xdr:to>
    <xdr:cxnSp macro="">
      <xdr:nvCxnSpPr>
        <xdr:cNvPr id="542" name="直線コネクタ 541">
          <a:extLst>
            <a:ext uri="{FF2B5EF4-FFF2-40B4-BE49-F238E27FC236}">
              <a16:creationId xmlns:a16="http://schemas.microsoft.com/office/drawing/2014/main" id="{28EAAB26-BCF2-4743-A599-C0F6B8FDB0CA}"/>
            </a:ext>
          </a:extLst>
        </xdr:cNvPr>
        <xdr:cNvCxnSpPr/>
      </xdr:nvCxnSpPr>
      <xdr:spPr>
        <a:xfrm flipV="1">
          <a:off x="12346940" y="7079796"/>
          <a:ext cx="79756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115207</xdr:rowOff>
    </xdr:from>
    <xdr:to>
      <xdr:col>67</xdr:col>
      <xdr:colOff>101600</xdr:colOff>
      <xdr:row>42</xdr:row>
      <xdr:rowOff>45357</xdr:rowOff>
    </xdr:to>
    <xdr:sp macro="" textlink="">
      <xdr:nvSpPr>
        <xdr:cNvPr id="543" name="楕円 542">
          <a:extLst>
            <a:ext uri="{FF2B5EF4-FFF2-40B4-BE49-F238E27FC236}">
              <a16:creationId xmlns:a16="http://schemas.microsoft.com/office/drawing/2014/main" id="{2AD6C174-EA07-4F8A-97A4-3A4023344896}"/>
            </a:ext>
          </a:extLst>
        </xdr:cNvPr>
        <xdr:cNvSpPr/>
      </xdr:nvSpPr>
      <xdr:spPr>
        <a:xfrm>
          <a:off x="11487150" y="71446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166007</xdr:rowOff>
    </xdr:from>
    <xdr:to>
      <xdr:col>71</xdr:col>
      <xdr:colOff>177800</xdr:colOff>
      <xdr:row>42</xdr:row>
      <xdr:rowOff>4354</xdr:rowOff>
    </xdr:to>
    <xdr:cxnSp macro="">
      <xdr:nvCxnSpPr>
        <xdr:cNvPr id="544" name="直線コネクタ 543">
          <a:extLst>
            <a:ext uri="{FF2B5EF4-FFF2-40B4-BE49-F238E27FC236}">
              <a16:creationId xmlns:a16="http://schemas.microsoft.com/office/drawing/2014/main" id="{FCB24BE4-1688-4CEF-9E94-D23D5D63D45B}"/>
            </a:ext>
          </a:extLst>
        </xdr:cNvPr>
        <xdr:cNvCxnSpPr/>
      </xdr:nvCxnSpPr>
      <xdr:spPr>
        <a:xfrm>
          <a:off x="11541760" y="7199267"/>
          <a:ext cx="80518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D22F4148-0081-4538-8128-31929D10E790}"/>
            </a:ext>
          </a:extLst>
        </xdr:cNvPr>
        <xdr:cNvSpPr txBox="1"/>
      </xdr:nvSpPr>
      <xdr:spPr>
        <a:xfrm>
          <a:off x="13738234" y="622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27ECDBB6-93FF-49AE-9E63-7A9A712A7818}"/>
            </a:ext>
          </a:extLst>
        </xdr:cNvPr>
        <xdr:cNvSpPr txBox="1"/>
      </xdr:nvSpPr>
      <xdr:spPr>
        <a:xfrm>
          <a:off x="12957184" y="62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96A28427-FD4C-45CF-A631-CBAA9EDDC406}"/>
            </a:ext>
          </a:extLst>
        </xdr:cNvPr>
        <xdr:cNvSpPr txBox="1"/>
      </xdr:nvSpPr>
      <xdr:spPr>
        <a:xfrm>
          <a:off x="12171054" y="62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990FA6E9-3004-462C-B645-106FCD472266}"/>
            </a:ext>
          </a:extLst>
        </xdr:cNvPr>
        <xdr:cNvSpPr txBox="1"/>
      </xdr:nvSpPr>
      <xdr:spPr>
        <a:xfrm>
          <a:off x="1135444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2E9A9FB4-EE84-4F34-9530-7A9ADCC276E5}"/>
            </a:ext>
          </a:extLst>
        </xdr:cNvPr>
        <xdr:cNvSpPr txBox="1"/>
      </xdr:nvSpPr>
      <xdr:spPr>
        <a:xfrm>
          <a:off x="13738234" y="713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90368</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88D1CE6A-D649-4C1C-A6AF-E189CF26E893}"/>
            </a:ext>
          </a:extLst>
        </xdr:cNvPr>
        <xdr:cNvSpPr txBox="1"/>
      </xdr:nvSpPr>
      <xdr:spPr>
        <a:xfrm>
          <a:off x="12957184" y="712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46281</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EA32B48C-C074-43A9-AB06-D9DC99B2C888}"/>
            </a:ext>
          </a:extLst>
        </xdr:cNvPr>
        <xdr:cNvSpPr txBox="1"/>
      </xdr:nvSpPr>
      <xdr:spPr>
        <a:xfrm>
          <a:off x="12171054" y="724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36484</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41176AD5-6BC8-408A-8986-8AC61361B1FB}"/>
            </a:ext>
          </a:extLst>
        </xdr:cNvPr>
        <xdr:cNvSpPr txBox="1"/>
      </xdr:nvSpPr>
      <xdr:spPr>
        <a:xfrm>
          <a:off x="113544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A90ADD26-0F53-4D6C-A22F-C17A2C0EBE2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F1D8FD3-37EF-4E18-9634-A050E43EAFF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16EA3339-3EE3-499E-A4CC-94578217A89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47E4442F-F453-4932-8968-26022F3B5A5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FE092EC2-EE4A-467B-8505-E7D2750C02D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526C808-7E0D-4AD0-A165-11B711B9E5E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02F04A6-A6E9-45C3-996D-42CD31870E6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C44A3A52-B31D-4E51-ABF5-6B6CC6BBD43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B318A541-0D52-44D1-BA46-1463692907E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A6801381-4FDD-46A9-BAC8-BE0F87BDC85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AF6BA445-0F0B-47BA-BF04-AE096D61E1B0}"/>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13B8CD36-53CF-4018-904C-AAA684BEC7CD}"/>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CA124D4-7D1A-4B48-A54C-B6F407A19DB0}"/>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F32A257F-3A0F-4742-BDE9-D5231EBA2910}"/>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DD1E262E-E5D8-4493-8EAE-9E77327204D1}"/>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253304DA-0C4E-43A4-9713-85BB34678B45}"/>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F76156D7-D531-46F7-856C-7647C632FB5F}"/>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E8C7B2D2-D3CB-424F-9F05-FACC3762AC66}"/>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C2847A9B-C684-4257-82EE-C04236D5173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638AADC4-6CF2-41A2-B813-72F12B365B6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88BC47F6-F218-4950-A036-F4FFF9BDD94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77B0286B-14AE-423C-AB67-9D95BBC27EEF}"/>
            </a:ext>
          </a:extLst>
        </xdr:cNvPr>
        <xdr:cNvCxnSpPr/>
      </xdr:nvCxnSpPr>
      <xdr:spPr>
        <a:xfrm flipV="1">
          <a:off x="19947254" y="5698846"/>
          <a:ext cx="0" cy="1424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4B41724D-AB59-46FA-82DD-82A7BB053EB5}"/>
            </a:ext>
          </a:extLst>
        </xdr:cNvPr>
        <xdr:cNvSpPr txBox="1"/>
      </xdr:nvSpPr>
      <xdr:spPr>
        <a:xfrm>
          <a:off x="19985990" y="71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0C92A0A6-0F0B-489B-926C-A1801435AED8}"/>
            </a:ext>
          </a:extLst>
        </xdr:cNvPr>
        <xdr:cNvCxnSpPr/>
      </xdr:nvCxnSpPr>
      <xdr:spPr>
        <a:xfrm>
          <a:off x="19885660" y="7123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EC0732E0-E0DF-4AE3-AB44-6480B07EF42A}"/>
            </a:ext>
          </a:extLst>
        </xdr:cNvPr>
        <xdr:cNvSpPr txBox="1"/>
      </xdr:nvSpPr>
      <xdr:spPr>
        <a:xfrm>
          <a:off x="19985990" y="54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F3DE3C8C-B438-432B-B602-12BF2F316402}"/>
            </a:ext>
          </a:extLst>
        </xdr:cNvPr>
        <xdr:cNvCxnSpPr/>
      </xdr:nvCxnSpPr>
      <xdr:spPr>
        <a:xfrm>
          <a:off x="19885660" y="5698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FE0549B4-4D59-4CA8-B74A-3679448D9CD8}"/>
            </a:ext>
          </a:extLst>
        </xdr:cNvPr>
        <xdr:cNvSpPr txBox="1"/>
      </xdr:nvSpPr>
      <xdr:spPr>
        <a:xfrm>
          <a:off x="19985990" y="657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EC6959C0-D713-4A00-9905-255E22094E15}"/>
            </a:ext>
          </a:extLst>
        </xdr:cNvPr>
        <xdr:cNvSpPr/>
      </xdr:nvSpPr>
      <xdr:spPr>
        <a:xfrm>
          <a:off x="19904710" y="67132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43AD09BF-FC1D-4E8C-847D-17747CFD2795}"/>
            </a:ext>
          </a:extLst>
        </xdr:cNvPr>
        <xdr:cNvSpPr/>
      </xdr:nvSpPr>
      <xdr:spPr>
        <a:xfrm>
          <a:off x="19161760" y="67279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317DA59A-4C0A-4174-ABBB-F46327C2DDB6}"/>
            </a:ext>
          </a:extLst>
        </xdr:cNvPr>
        <xdr:cNvSpPr/>
      </xdr:nvSpPr>
      <xdr:spPr>
        <a:xfrm>
          <a:off x="18345150" y="67353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450597C0-C620-416E-BB04-EEDE50F75AA7}"/>
            </a:ext>
          </a:extLst>
        </xdr:cNvPr>
        <xdr:cNvSpPr/>
      </xdr:nvSpPr>
      <xdr:spPr>
        <a:xfrm>
          <a:off x="17547590" y="674639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CD3F0B8F-C602-4536-9D4F-44F7293B928B}"/>
            </a:ext>
          </a:extLst>
        </xdr:cNvPr>
        <xdr:cNvSpPr/>
      </xdr:nvSpPr>
      <xdr:spPr>
        <a:xfrm>
          <a:off x="16761460" y="673717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E020B5A-56B1-4DEF-84FB-0FE292DA67D7}"/>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781E7FB-7D8C-499D-8BB9-58ADC43E7D2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EB1A02C-992B-4C2F-8681-4D65F509D05A}"/>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977EE6F-CF8E-4922-8842-221043A59D1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3612C42-85D0-434C-82B1-F1326B53A0E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65177</xdr:rowOff>
    </xdr:from>
    <xdr:to>
      <xdr:col>116</xdr:col>
      <xdr:colOff>114300</xdr:colOff>
      <xdr:row>39</xdr:row>
      <xdr:rowOff>166777</xdr:rowOff>
    </xdr:to>
    <xdr:sp macro="" textlink="">
      <xdr:nvSpPr>
        <xdr:cNvPr id="590" name="楕円 589">
          <a:extLst>
            <a:ext uri="{FF2B5EF4-FFF2-40B4-BE49-F238E27FC236}">
              <a16:creationId xmlns:a16="http://schemas.microsoft.com/office/drawing/2014/main" id="{9A7CDB21-0E37-4CD2-98B7-75B58E603289}"/>
            </a:ext>
          </a:extLst>
        </xdr:cNvPr>
        <xdr:cNvSpPr/>
      </xdr:nvSpPr>
      <xdr:spPr>
        <a:xfrm>
          <a:off x="19904710" y="674982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43604</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1D359D72-D5FC-452E-B903-D3AE126D2579}"/>
            </a:ext>
          </a:extLst>
        </xdr:cNvPr>
        <xdr:cNvSpPr txBox="1"/>
      </xdr:nvSpPr>
      <xdr:spPr>
        <a:xfrm>
          <a:off x="19985990" y="67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87122</xdr:rowOff>
    </xdr:from>
    <xdr:to>
      <xdr:col>112</xdr:col>
      <xdr:colOff>38100</xdr:colOff>
      <xdr:row>40</xdr:row>
      <xdr:rowOff>17272</xdr:rowOff>
    </xdr:to>
    <xdr:sp macro="" textlink="">
      <xdr:nvSpPr>
        <xdr:cNvPr id="592" name="楕円 591">
          <a:extLst>
            <a:ext uri="{FF2B5EF4-FFF2-40B4-BE49-F238E27FC236}">
              <a16:creationId xmlns:a16="http://schemas.microsoft.com/office/drawing/2014/main" id="{0FBB7FB6-676A-4AF0-85A1-728968976D76}"/>
            </a:ext>
          </a:extLst>
        </xdr:cNvPr>
        <xdr:cNvSpPr/>
      </xdr:nvSpPr>
      <xdr:spPr>
        <a:xfrm>
          <a:off x="19161760" y="67755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115977</xdr:rowOff>
    </xdr:from>
    <xdr:to>
      <xdr:col>116</xdr:col>
      <xdr:colOff>63500</xdr:colOff>
      <xdr:row>39</xdr:row>
      <xdr:rowOff>137922</xdr:rowOff>
    </xdr:to>
    <xdr:cxnSp macro="">
      <xdr:nvCxnSpPr>
        <xdr:cNvPr id="593" name="直線コネクタ 592">
          <a:extLst>
            <a:ext uri="{FF2B5EF4-FFF2-40B4-BE49-F238E27FC236}">
              <a16:creationId xmlns:a16="http://schemas.microsoft.com/office/drawing/2014/main" id="{3F3822FE-6CD5-4F20-A0D4-0A0ECEBE0CD0}"/>
            </a:ext>
          </a:extLst>
        </xdr:cNvPr>
        <xdr:cNvCxnSpPr/>
      </xdr:nvCxnSpPr>
      <xdr:spPr>
        <a:xfrm flipV="1">
          <a:off x="19204940" y="6802527"/>
          <a:ext cx="74295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93523</xdr:rowOff>
    </xdr:from>
    <xdr:to>
      <xdr:col>107</xdr:col>
      <xdr:colOff>101600</xdr:colOff>
      <xdr:row>40</xdr:row>
      <xdr:rowOff>23673</xdr:rowOff>
    </xdr:to>
    <xdr:sp macro="" textlink="">
      <xdr:nvSpPr>
        <xdr:cNvPr id="594" name="楕円 593">
          <a:extLst>
            <a:ext uri="{FF2B5EF4-FFF2-40B4-BE49-F238E27FC236}">
              <a16:creationId xmlns:a16="http://schemas.microsoft.com/office/drawing/2014/main" id="{4830697A-EF1B-4F4D-8E96-047BED12C20F}"/>
            </a:ext>
          </a:extLst>
        </xdr:cNvPr>
        <xdr:cNvSpPr/>
      </xdr:nvSpPr>
      <xdr:spPr>
        <a:xfrm>
          <a:off x="18345150" y="678388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137922</xdr:rowOff>
    </xdr:from>
    <xdr:to>
      <xdr:col>111</xdr:col>
      <xdr:colOff>177800</xdr:colOff>
      <xdr:row>39</xdr:row>
      <xdr:rowOff>144323</xdr:rowOff>
    </xdr:to>
    <xdr:cxnSp macro="">
      <xdr:nvCxnSpPr>
        <xdr:cNvPr id="595" name="直線コネクタ 594">
          <a:extLst>
            <a:ext uri="{FF2B5EF4-FFF2-40B4-BE49-F238E27FC236}">
              <a16:creationId xmlns:a16="http://schemas.microsoft.com/office/drawing/2014/main" id="{5D25BBAC-CD2C-4D13-BFF8-425B2B8A802D}"/>
            </a:ext>
          </a:extLst>
        </xdr:cNvPr>
        <xdr:cNvCxnSpPr/>
      </xdr:nvCxnSpPr>
      <xdr:spPr>
        <a:xfrm flipV="1">
          <a:off x="18399760" y="6820662"/>
          <a:ext cx="80518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112725</xdr:rowOff>
    </xdr:from>
    <xdr:to>
      <xdr:col>102</xdr:col>
      <xdr:colOff>165100</xdr:colOff>
      <xdr:row>40</xdr:row>
      <xdr:rowOff>42875</xdr:rowOff>
    </xdr:to>
    <xdr:sp macro="" textlink="">
      <xdr:nvSpPr>
        <xdr:cNvPr id="596" name="楕円 595">
          <a:extLst>
            <a:ext uri="{FF2B5EF4-FFF2-40B4-BE49-F238E27FC236}">
              <a16:creationId xmlns:a16="http://schemas.microsoft.com/office/drawing/2014/main" id="{F409352B-2202-4AAC-99A1-FD96E251F54B}"/>
            </a:ext>
          </a:extLst>
        </xdr:cNvPr>
        <xdr:cNvSpPr/>
      </xdr:nvSpPr>
      <xdr:spPr>
        <a:xfrm>
          <a:off x="17547590" y="67992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144323</xdr:rowOff>
    </xdr:from>
    <xdr:to>
      <xdr:col>107</xdr:col>
      <xdr:colOff>50800</xdr:colOff>
      <xdr:row>39</xdr:row>
      <xdr:rowOff>163525</xdr:rowOff>
    </xdr:to>
    <xdr:cxnSp macro="">
      <xdr:nvCxnSpPr>
        <xdr:cNvPr id="597" name="直線コネクタ 596">
          <a:extLst>
            <a:ext uri="{FF2B5EF4-FFF2-40B4-BE49-F238E27FC236}">
              <a16:creationId xmlns:a16="http://schemas.microsoft.com/office/drawing/2014/main" id="{95D2BA86-1A8D-40F6-A8D4-9C13D4B41436}"/>
            </a:ext>
          </a:extLst>
        </xdr:cNvPr>
        <xdr:cNvCxnSpPr/>
      </xdr:nvCxnSpPr>
      <xdr:spPr>
        <a:xfrm flipV="1">
          <a:off x="17602200" y="6828968"/>
          <a:ext cx="79756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117297</xdr:rowOff>
    </xdr:from>
    <xdr:to>
      <xdr:col>98</xdr:col>
      <xdr:colOff>38100</xdr:colOff>
      <xdr:row>40</xdr:row>
      <xdr:rowOff>47447</xdr:rowOff>
    </xdr:to>
    <xdr:sp macro="" textlink="">
      <xdr:nvSpPr>
        <xdr:cNvPr id="598" name="楕円 597">
          <a:extLst>
            <a:ext uri="{FF2B5EF4-FFF2-40B4-BE49-F238E27FC236}">
              <a16:creationId xmlns:a16="http://schemas.microsoft.com/office/drawing/2014/main" id="{6733718C-EE6C-480D-99C2-53A94927BA99}"/>
            </a:ext>
          </a:extLst>
        </xdr:cNvPr>
        <xdr:cNvSpPr/>
      </xdr:nvSpPr>
      <xdr:spPr>
        <a:xfrm>
          <a:off x="16761460" y="680384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163525</xdr:rowOff>
    </xdr:from>
    <xdr:to>
      <xdr:col>102</xdr:col>
      <xdr:colOff>114300</xdr:colOff>
      <xdr:row>39</xdr:row>
      <xdr:rowOff>168097</xdr:rowOff>
    </xdr:to>
    <xdr:cxnSp macro="">
      <xdr:nvCxnSpPr>
        <xdr:cNvPr id="599" name="直線コネクタ 598">
          <a:extLst>
            <a:ext uri="{FF2B5EF4-FFF2-40B4-BE49-F238E27FC236}">
              <a16:creationId xmlns:a16="http://schemas.microsoft.com/office/drawing/2014/main" id="{5A6C3128-ED60-4D19-9253-90CCFF73EAC5}"/>
            </a:ext>
          </a:extLst>
        </xdr:cNvPr>
        <xdr:cNvCxnSpPr/>
      </xdr:nvCxnSpPr>
      <xdr:spPr>
        <a:xfrm flipV="1">
          <a:off x="16804640" y="6851980"/>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BA3B3F7C-D591-4DED-B596-EE1F4E51E0C2}"/>
            </a:ext>
          </a:extLst>
        </xdr:cNvPr>
        <xdr:cNvSpPr txBox="1"/>
      </xdr:nvSpPr>
      <xdr:spPr>
        <a:xfrm>
          <a:off x="18982132" y="65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87B7A3EE-856E-4119-9ED3-5778C2735A9D}"/>
            </a:ext>
          </a:extLst>
        </xdr:cNvPr>
        <xdr:cNvSpPr txBox="1"/>
      </xdr:nvSpPr>
      <xdr:spPr>
        <a:xfrm>
          <a:off x="18182032" y="65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CB0C3081-6DD7-4D2A-BAC7-3DC702505620}"/>
            </a:ext>
          </a:extLst>
        </xdr:cNvPr>
        <xdr:cNvSpPr txBox="1"/>
      </xdr:nvSpPr>
      <xdr:spPr>
        <a:xfrm>
          <a:off x="17384472"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1936229A-D262-49D0-849A-414F1E36EBE4}"/>
            </a:ext>
          </a:extLst>
        </xdr:cNvPr>
        <xdr:cNvSpPr txBox="1"/>
      </xdr:nvSpPr>
      <xdr:spPr>
        <a:xfrm>
          <a:off x="16588817" y="651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8399</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D0D462FA-294D-445E-8508-4B6A7393B236}"/>
            </a:ext>
          </a:extLst>
        </xdr:cNvPr>
        <xdr:cNvSpPr txBox="1"/>
      </xdr:nvSpPr>
      <xdr:spPr>
        <a:xfrm>
          <a:off x="18982132" y="686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14800</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68695FB7-8B13-4954-8E96-421E6D33C834}"/>
            </a:ext>
          </a:extLst>
        </xdr:cNvPr>
        <xdr:cNvSpPr txBox="1"/>
      </xdr:nvSpPr>
      <xdr:spPr>
        <a:xfrm>
          <a:off x="18182032" y="687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34002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660CD7C6-EDEE-4AC5-BD80-105024553742}"/>
            </a:ext>
          </a:extLst>
        </xdr:cNvPr>
        <xdr:cNvSpPr txBox="1"/>
      </xdr:nvSpPr>
      <xdr:spPr>
        <a:xfrm>
          <a:off x="17384472" y="68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38574</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FEBE7075-FB84-46F1-9774-9BC5289DECBB}"/>
            </a:ext>
          </a:extLst>
        </xdr:cNvPr>
        <xdr:cNvSpPr txBox="1"/>
      </xdr:nvSpPr>
      <xdr:spPr>
        <a:xfrm>
          <a:off x="16588817" y="68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59B744E1-573E-4ADA-A2BF-4B71830B1D5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DD608BFF-DEBC-4D1C-B734-1784BD43823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8FDBCA0F-3E40-4FF2-9F32-0876EFDF8DB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28CB302C-92FC-4972-9710-559CFBF33FCA}"/>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5A114CFC-DA01-4B69-BB31-9442B0C13D0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C169A5C-9121-4544-B68C-B58ED7561BD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F6351E92-9617-463C-8482-E92FD059C7E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50BADE2C-911B-4735-B7CC-4C680E7B414E}"/>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144D630B-5191-493B-AFDF-96BD3E23DA78}"/>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32A1CBF2-EAA0-4E16-9838-75243987926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6D282A2F-ED83-4B33-85EE-E5190C6CDC6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9B0A2C0D-9E22-428D-9DE4-934023F19090}"/>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EB17158-A192-4784-ABDD-EC6DEB941408}"/>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395C46E4-0BB1-4BF2-9A40-022C9D5C7E3F}"/>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6B799EA8-6108-48FD-AF1D-F5407A5B2127}"/>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851CCC86-0AA4-40EE-9985-00BFBDAC40FA}"/>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3FDE2669-2807-493F-8CBB-9A9CB2D7FE8B}"/>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7CBAD29D-AACA-4A09-9BCB-BE6C52DB300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D04B1F6F-0C44-435C-80E1-67C483E09598}"/>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3F7F8323-61BD-467A-8619-894C56FD28E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A0C55430-DEAE-4A04-8886-DE39E5AF56E7}"/>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2662F2E5-E5C9-4CF0-AE27-ED2698FD6F35}"/>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7CB8A651-2F8B-4EFE-A1FD-420AACD8B33E}"/>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B8827ECA-A719-4AB9-AD24-F1D4F09E145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1F364162-7C38-48DF-82F9-B54EE2B7727C}"/>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B07D7F63-5B8D-4133-801F-126C0CEA790F}"/>
            </a:ext>
          </a:extLst>
        </xdr:cNvPr>
        <xdr:cNvCxnSpPr/>
      </xdr:nvCxnSpPr>
      <xdr:spPr>
        <a:xfrm flipV="1">
          <a:off x="14703424" y="9504862"/>
          <a:ext cx="0" cy="1602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DA841BB4-9ADC-4DE8-A9A8-F3C01AEFA84D}"/>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2AC0CA0C-1EE0-4A5B-8E73-0F8FB75A7207}"/>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812B4BD7-8542-4FE9-BC52-561AB78F259B}"/>
            </a:ext>
          </a:extLst>
        </xdr:cNvPr>
        <xdr:cNvSpPr txBox="1"/>
      </xdr:nvSpPr>
      <xdr:spPr>
        <a:xfrm>
          <a:off x="14742160" y="9276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7135C457-EAD2-486C-851C-E2F7DE34E548}"/>
            </a:ext>
          </a:extLst>
        </xdr:cNvPr>
        <xdr:cNvCxnSpPr/>
      </xdr:nvCxnSpPr>
      <xdr:spPr>
        <a:xfrm>
          <a:off x="14611350" y="950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AEA45F78-807B-4CE8-9830-F4A05FD241E8}"/>
            </a:ext>
          </a:extLst>
        </xdr:cNvPr>
        <xdr:cNvSpPr txBox="1"/>
      </xdr:nvSpPr>
      <xdr:spPr>
        <a:xfrm>
          <a:off x="14742160" y="1043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BC87A3B3-B94E-4BC4-B7C2-09FA65DD4CF4}"/>
            </a:ext>
          </a:extLst>
        </xdr:cNvPr>
        <xdr:cNvSpPr/>
      </xdr:nvSpPr>
      <xdr:spPr>
        <a:xfrm>
          <a:off x="14649450" y="1045881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07B3A9DA-ECED-4042-985A-8B45885ADC72}"/>
            </a:ext>
          </a:extLst>
        </xdr:cNvPr>
        <xdr:cNvSpPr/>
      </xdr:nvSpPr>
      <xdr:spPr>
        <a:xfrm>
          <a:off x="13887450" y="1042697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467C504E-7E8D-484F-B36D-E1384168BD33}"/>
            </a:ext>
          </a:extLst>
        </xdr:cNvPr>
        <xdr:cNvSpPr/>
      </xdr:nvSpPr>
      <xdr:spPr>
        <a:xfrm>
          <a:off x="13089890" y="1038424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5ABC2FBA-A3C9-4F2D-B418-7558632D57A8}"/>
            </a:ext>
          </a:extLst>
        </xdr:cNvPr>
        <xdr:cNvSpPr/>
      </xdr:nvSpPr>
      <xdr:spPr>
        <a:xfrm>
          <a:off x="12303760" y="1038206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4FCA60BE-018A-463E-B847-739743A1CEB1}"/>
            </a:ext>
          </a:extLst>
        </xdr:cNvPr>
        <xdr:cNvSpPr/>
      </xdr:nvSpPr>
      <xdr:spPr>
        <a:xfrm>
          <a:off x="11487150" y="103651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070F6D9-BAAA-426A-B84B-F9C87832EBC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7F42765-EDC4-4CFB-8D2E-AB69A865839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F195D44-1265-49D5-8FD0-2CFD97BC3D4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02FF9B9-C2B5-4DBA-8188-7261FB63605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9F2BFA2-B812-4ED3-B004-25C528956B3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649" name="楕円 648">
          <a:extLst>
            <a:ext uri="{FF2B5EF4-FFF2-40B4-BE49-F238E27FC236}">
              <a16:creationId xmlns:a16="http://schemas.microsoft.com/office/drawing/2014/main" id="{A0480E36-AA72-4C26-AE15-E73E6B606964}"/>
            </a:ext>
          </a:extLst>
        </xdr:cNvPr>
        <xdr:cNvSpPr/>
      </xdr:nvSpPr>
      <xdr:spPr>
        <a:xfrm>
          <a:off x="14649450" y="102514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22A99A99-B870-4715-BF3F-3164C2C0A880}"/>
            </a:ext>
          </a:extLst>
        </xdr:cNvPr>
        <xdr:cNvSpPr txBox="1"/>
      </xdr:nvSpPr>
      <xdr:spPr>
        <a:xfrm>
          <a:off x="1474216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102688</xdr:rowOff>
    </xdr:from>
    <xdr:to>
      <xdr:col>81</xdr:col>
      <xdr:colOff>101600</xdr:colOff>
      <xdr:row>60</xdr:row>
      <xdr:rowOff>32838</xdr:rowOff>
    </xdr:to>
    <xdr:sp macro="" textlink="">
      <xdr:nvSpPr>
        <xdr:cNvPr id="651" name="楕円 650">
          <a:extLst>
            <a:ext uri="{FF2B5EF4-FFF2-40B4-BE49-F238E27FC236}">
              <a16:creationId xmlns:a16="http://schemas.microsoft.com/office/drawing/2014/main" id="{C7A58A36-663F-4E11-90F8-FE37B5B0C100}"/>
            </a:ext>
          </a:extLst>
        </xdr:cNvPr>
        <xdr:cNvSpPr/>
      </xdr:nvSpPr>
      <xdr:spPr>
        <a:xfrm>
          <a:off x="13887450" y="102144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153488</xdr:rowOff>
    </xdr:from>
    <xdr:to>
      <xdr:col>85</xdr:col>
      <xdr:colOff>127000</xdr:colOff>
      <xdr:row>60</xdr:row>
      <xdr:rowOff>11430</xdr:rowOff>
    </xdr:to>
    <xdr:cxnSp macro="">
      <xdr:nvCxnSpPr>
        <xdr:cNvPr id="652" name="直線コネクタ 651">
          <a:extLst>
            <a:ext uri="{FF2B5EF4-FFF2-40B4-BE49-F238E27FC236}">
              <a16:creationId xmlns:a16="http://schemas.microsoft.com/office/drawing/2014/main" id="{F95E7E54-D8AC-48B1-9B33-5400C329C82D}"/>
            </a:ext>
          </a:extLst>
        </xdr:cNvPr>
        <xdr:cNvCxnSpPr/>
      </xdr:nvCxnSpPr>
      <xdr:spPr>
        <a:xfrm>
          <a:off x="13942060" y="10269038"/>
          <a:ext cx="76200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3" name="楕円 652">
          <a:extLst>
            <a:ext uri="{FF2B5EF4-FFF2-40B4-BE49-F238E27FC236}">
              <a16:creationId xmlns:a16="http://schemas.microsoft.com/office/drawing/2014/main" id="{B6A52EF4-426D-4EED-9156-80C852C02477}"/>
            </a:ext>
          </a:extLst>
        </xdr:cNvPr>
        <xdr:cNvSpPr/>
      </xdr:nvSpPr>
      <xdr:spPr>
        <a:xfrm>
          <a:off x="13089890" y="102073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59</xdr:row>
      <xdr:rowOff>153488</xdr:rowOff>
    </xdr:to>
    <xdr:cxnSp macro="">
      <xdr:nvCxnSpPr>
        <xdr:cNvPr id="654" name="直線コネクタ 653">
          <a:extLst>
            <a:ext uri="{FF2B5EF4-FFF2-40B4-BE49-F238E27FC236}">
              <a16:creationId xmlns:a16="http://schemas.microsoft.com/office/drawing/2014/main" id="{9B448D54-66DA-4D09-BB71-4B2ABF89FECD}"/>
            </a:ext>
          </a:extLst>
        </xdr:cNvPr>
        <xdr:cNvCxnSpPr/>
      </xdr:nvCxnSpPr>
      <xdr:spPr>
        <a:xfrm>
          <a:off x="13144500" y="10250533"/>
          <a:ext cx="797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50437</xdr:rowOff>
    </xdr:from>
    <xdr:to>
      <xdr:col>72</xdr:col>
      <xdr:colOff>38100</xdr:colOff>
      <xdr:row>59</xdr:row>
      <xdr:rowOff>152037</xdr:rowOff>
    </xdr:to>
    <xdr:sp macro="" textlink="">
      <xdr:nvSpPr>
        <xdr:cNvPr id="655" name="楕円 654">
          <a:extLst>
            <a:ext uri="{FF2B5EF4-FFF2-40B4-BE49-F238E27FC236}">
              <a16:creationId xmlns:a16="http://schemas.microsoft.com/office/drawing/2014/main" id="{43F6AB57-5928-485D-98B1-9001B841CA5C}"/>
            </a:ext>
          </a:extLst>
        </xdr:cNvPr>
        <xdr:cNvSpPr/>
      </xdr:nvSpPr>
      <xdr:spPr>
        <a:xfrm>
          <a:off x="12303760" y="101697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101237</xdr:rowOff>
    </xdr:from>
    <xdr:to>
      <xdr:col>76</xdr:col>
      <xdr:colOff>114300</xdr:colOff>
      <xdr:row>59</xdr:row>
      <xdr:rowOff>138793</xdr:rowOff>
    </xdr:to>
    <xdr:cxnSp macro="">
      <xdr:nvCxnSpPr>
        <xdr:cNvPr id="656" name="直線コネクタ 655">
          <a:extLst>
            <a:ext uri="{FF2B5EF4-FFF2-40B4-BE49-F238E27FC236}">
              <a16:creationId xmlns:a16="http://schemas.microsoft.com/office/drawing/2014/main" id="{7B89920D-8A00-498B-BAD7-03CE631BB917}"/>
            </a:ext>
          </a:extLst>
        </xdr:cNvPr>
        <xdr:cNvCxnSpPr/>
      </xdr:nvCxnSpPr>
      <xdr:spPr>
        <a:xfrm>
          <a:off x="12346940" y="10212977"/>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25944</xdr:rowOff>
    </xdr:from>
    <xdr:to>
      <xdr:col>67</xdr:col>
      <xdr:colOff>101600</xdr:colOff>
      <xdr:row>59</xdr:row>
      <xdr:rowOff>127544</xdr:rowOff>
    </xdr:to>
    <xdr:sp macro="" textlink="">
      <xdr:nvSpPr>
        <xdr:cNvPr id="657" name="楕円 656">
          <a:extLst>
            <a:ext uri="{FF2B5EF4-FFF2-40B4-BE49-F238E27FC236}">
              <a16:creationId xmlns:a16="http://schemas.microsoft.com/office/drawing/2014/main" id="{46459B28-35FD-4D80-A50C-CD8D95734C0F}"/>
            </a:ext>
          </a:extLst>
        </xdr:cNvPr>
        <xdr:cNvSpPr/>
      </xdr:nvSpPr>
      <xdr:spPr>
        <a:xfrm>
          <a:off x="11487150" y="1013768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76744</xdr:rowOff>
    </xdr:from>
    <xdr:to>
      <xdr:col>71</xdr:col>
      <xdr:colOff>177800</xdr:colOff>
      <xdr:row>59</xdr:row>
      <xdr:rowOff>101237</xdr:rowOff>
    </xdr:to>
    <xdr:cxnSp macro="">
      <xdr:nvCxnSpPr>
        <xdr:cNvPr id="658" name="直線コネクタ 657">
          <a:extLst>
            <a:ext uri="{FF2B5EF4-FFF2-40B4-BE49-F238E27FC236}">
              <a16:creationId xmlns:a16="http://schemas.microsoft.com/office/drawing/2014/main" id="{B2F6B489-1677-4311-9E4D-A0730A56FDA1}"/>
            </a:ext>
          </a:extLst>
        </xdr:cNvPr>
        <xdr:cNvCxnSpPr/>
      </xdr:nvCxnSpPr>
      <xdr:spPr>
        <a:xfrm>
          <a:off x="11541760" y="10192294"/>
          <a:ext cx="80518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EAE2C06A-955F-422E-B866-42CFF98BA512}"/>
            </a:ext>
          </a:extLst>
        </xdr:cNvPr>
        <xdr:cNvSpPr txBox="1"/>
      </xdr:nvSpPr>
      <xdr:spPr>
        <a:xfrm>
          <a:off x="13738234" y="105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C9D59C81-A6EE-4360-B422-63BF3DA6ED22}"/>
            </a:ext>
          </a:extLst>
        </xdr:cNvPr>
        <xdr:cNvSpPr txBox="1"/>
      </xdr:nvSpPr>
      <xdr:spPr>
        <a:xfrm>
          <a:off x="12957184" y="104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D470F284-C3A9-4B56-88F9-F71519C45663}"/>
            </a:ext>
          </a:extLst>
        </xdr:cNvPr>
        <xdr:cNvSpPr txBox="1"/>
      </xdr:nvSpPr>
      <xdr:spPr>
        <a:xfrm>
          <a:off x="12171054" y="1047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733694B3-A338-4D97-BA3A-05301CC6F640}"/>
            </a:ext>
          </a:extLst>
        </xdr:cNvPr>
        <xdr:cNvSpPr txBox="1"/>
      </xdr:nvSpPr>
      <xdr:spPr>
        <a:xfrm>
          <a:off x="1135444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49365</xdr:rowOff>
    </xdr:from>
    <xdr:ext cx="405111" cy="259045"/>
    <xdr:sp macro="" textlink="">
      <xdr:nvSpPr>
        <xdr:cNvPr id="663" name="n_1mainValue【学校施設】&#10;有形固定資産減価償却率">
          <a:extLst>
            <a:ext uri="{FF2B5EF4-FFF2-40B4-BE49-F238E27FC236}">
              <a16:creationId xmlns:a16="http://schemas.microsoft.com/office/drawing/2014/main" id="{ACCD5ED6-50C7-40F6-9CAC-7DD9B69BB3BB}"/>
            </a:ext>
          </a:extLst>
        </xdr:cNvPr>
        <xdr:cNvSpPr txBox="1"/>
      </xdr:nvSpPr>
      <xdr:spPr>
        <a:xfrm>
          <a:off x="13738234" y="999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4" name="n_2mainValue【学校施設】&#10;有形固定資産減価償却率">
          <a:extLst>
            <a:ext uri="{FF2B5EF4-FFF2-40B4-BE49-F238E27FC236}">
              <a16:creationId xmlns:a16="http://schemas.microsoft.com/office/drawing/2014/main" id="{36D2A0B6-AE5A-431A-872B-C7F393053249}"/>
            </a:ext>
          </a:extLst>
        </xdr:cNvPr>
        <xdr:cNvSpPr txBox="1"/>
      </xdr:nvSpPr>
      <xdr:spPr>
        <a:xfrm>
          <a:off x="1295718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168564</xdr:rowOff>
    </xdr:from>
    <xdr:ext cx="405111" cy="259045"/>
    <xdr:sp macro="" textlink="">
      <xdr:nvSpPr>
        <xdr:cNvPr id="665" name="n_3mainValue【学校施設】&#10;有形固定資産減価償却率">
          <a:extLst>
            <a:ext uri="{FF2B5EF4-FFF2-40B4-BE49-F238E27FC236}">
              <a16:creationId xmlns:a16="http://schemas.microsoft.com/office/drawing/2014/main" id="{D2204CDF-ACF9-411A-B8C9-C896EB0CBF4E}"/>
            </a:ext>
          </a:extLst>
        </xdr:cNvPr>
        <xdr:cNvSpPr txBox="1"/>
      </xdr:nvSpPr>
      <xdr:spPr>
        <a:xfrm>
          <a:off x="1217105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6" name="n_4mainValue【学校施設】&#10;有形固定資産減価償却率">
          <a:extLst>
            <a:ext uri="{FF2B5EF4-FFF2-40B4-BE49-F238E27FC236}">
              <a16:creationId xmlns:a16="http://schemas.microsoft.com/office/drawing/2014/main" id="{C3913BDC-820B-476C-9949-C6A3355EBB43}"/>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EF800E4F-E691-4C17-B021-CDF0A451A4D1}"/>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D876F8D7-3DB0-473C-8D1E-28FD675770E4}"/>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701B3891-1C74-43CD-BFD1-4FF4F6AF65DA}"/>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76ACF5BB-24FF-43A2-AE7E-71FF3AA2F2E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41FB222C-FE74-4949-B302-C387285F85E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F885B8A1-312F-4C0E-AA62-2525D3AB2A6C}"/>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5FFFED48-86AB-4A21-B195-A76315F65BBE}"/>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49431852-B422-4AAF-BDBC-FD8FE3FAA82B}"/>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4E8C86DB-2214-4F99-9EDC-D0D4581982B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1E5400F9-E629-4CCA-A76E-2293DC197269}"/>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5E78E7EC-123E-43D6-9DF6-E9C96F4B3FBC}"/>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98C002B1-F067-4A9B-B2B5-4B63350AEE6E}"/>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E7EC0642-39F3-41C5-AB09-F412EAE3C498}"/>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04AE05E5-376F-4ECA-9232-A9045EF79D95}"/>
            </a:ext>
          </a:extLst>
        </xdr:cNvPr>
        <xdr:cNvSpPr txBox="1"/>
      </xdr:nvSpPr>
      <xdr:spPr>
        <a:xfrm>
          <a:off x="15985051" y="1037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CC95EDA3-DA23-45CB-A9A4-985AE32ECC3E}"/>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FF313760-4200-49C9-ACAC-BFF4CD8410E3}"/>
            </a:ext>
          </a:extLst>
        </xdr:cNvPr>
        <xdr:cNvSpPr txBox="1"/>
      </xdr:nvSpPr>
      <xdr:spPr>
        <a:xfrm>
          <a:off x="15985051" y="991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E95B1183-33DA-4640-9EB3-7E261CADE935}"/>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2AFF97EE-6E78-4026-93C4-82FA108374A0}"/>
            </a:ext>
          </a:extLst>
        </xdr:cNvPr>
        <xdr:cNvSpPr txBox="1"/>
      </xdr:nvSpPr>
      <xdr:spPr>
        <a:xfrm>
          <a:off x="15985051" y="945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F0337CAF-8A8F-4C8E-8D3F-1BF9996A3C4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CDC0D33B-296D-411D-84F8-ED79FDDCBD83}"/>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5D5DC8AD-30A4-443F-A1FC-204AA775533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14A32F8B-74EE-4AEE-8723-07C3D15AB69B}"/>
            </a:ext>
          </a:extLst>
        </xdr:cNvPr>
        <xdr:cNvCxnSpPr/>
      </xdr:nvCxnSpPr>
      <xdr:spPr>
        <a:xfrm flipV="1">
          <a:off x="19947254" y="9689242"/>
          <a:ext cx="0" cy="124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1C7E026C-E821-413A-8D9B-580016A6851D}"/>
            </a:ext>
          </a:extLst>
        </xdr:cNvPr>
        <xdr:cNvSpPr txBox="1"/>
      </xdr:nvSpPr>
      <xdr:spPr>
        <a:xfrm>
          <a:off x="19985990" y="1093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11D932B1-A809-4405-AE8E-87867081702A}"/>
            </a:ext>
          </a:extLst>
        </xdr:cNvPr>
        <xdr:cNvCxnSpPr/>
      </xdr:nvCxnSpPr>
      <xdr:spPr>
        <a:xfrm>
          <a:off x="19885660" y="10932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10FE37BD-BF37-4926-AFF8-88C915844CA9}"/>
            </a:ext>
          </a:extLst>
        </xdr:cNvPr>
        <xdr:cNvSpPr txBox="1"/>
      </xdr:nvSpPr>
      <xdr:spPr>
        <a:xfrm>
          <a:off x="19985990" y="94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7D36C4B4-54C0-4AEA-BE82-3871A4FB4ABA}"/>
            </a:ext>
          </a:extLst>
        </xdr:cNvPr>
        <xdr:cNvCxnSpPr/>
      </xdr:nvCxnSpPr>
      <xdr:spPr>
        <a:xfrm>
          <a:off x="19885660" y="9689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693" name="【学校施設】&#10;一人当たり面積平均値テキスト">
          <a:extLst>
            <a:ext uri="{FF2B5EF4-FFF2-40B4-BE49-F238E27FC236}">
              <a16:creationId xmlns:a16="http://schemas.microsoft.com/office/drawing/2014/main" id="{1A1F2F01-EAA1-4202-B6EF-21B985C1302C}"/>
            </a:ext>
          </a:extLst>
        </xdr:cNvPr>
        <xdr:cNvSpPr txBox="1"/>
      </xdr:nvSpPr>
      <xdr:spPr>
        <a:xfrm>
          <a:off x="19985990" y="10579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45196E9D-0684-4567-B913-4EE71FC91BD1}"/>
            </a:ext>
          </a:extLst>
        </xdr:cNvPr>
        <xdr:cNvSpPr/>
      </xdr:nvSpPr>
      <xdr:spPr>
        <a:xfrm>
          <a:off x="19904710" y="107227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A9F50CD9-7601-4968-8709-F70E99F9A58C}"/>
            </a:ext>
          </a:extLst>
        </xdr:cNvPr>
        <xdr:cNvSpPr/>
      </xdr:nvSpPr>
      <xdr:spPr>
        <a:xfrm>
          <a:off x="19161760" y="1073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3F8F9D6D-7C88-4494-9566-80BB9E61074D}"/>
            </a:ext>
          </a:extLst>
        </xdr:cNvPr>
        <xdr:cNvSpPr/>
      </xdr:nvSpPr>
      <xdr:spPr>
        <a:xfrm>
          <a:off x="18345150" y="107344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C837AA2D-E024-4E7D-A3EB-03E49126255B}"/>
            </a:ext>
          </a:extLst>
        </xdr:cNvPr>
        <xdr:cNvSpPr/>
      </xdr:nvSpPr>
      <xdr:spPr>
        <a:xfrm>
          <a:off x="17547590" y="107223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3DA1F1D2-1259-4DBE-9053-68056DB92490}"/>
            </a:ext>
          </a:extLst>
        </xdr:cNvPr>
        <xdr:cNvSpPr/>
      </xdr:nvSpPr>
      <xdr:spPr>
        <a:xfrm>
          <a:off x="16761460" y="1072487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FA7B6F6-2CC2-4F6C-8DED-B597F7C6D6D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7A076BC-375E-4DE7-8A45-021D642964D2}"/>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2679517-B3E6-46FA-AA4B-E7C32EDFDA52}"/>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DE8C053-7B6B-4329-8192-542FBC7B786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DEE9DE9-7D2B-44AD-97A8-B884381CD83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99436</xdr:rowOff>
    </xdr:from>
    <xdr:to>
      <xdr:col>116</xdr:col>
      <xdr:colOff>114300</xdr:colOff>
      <xdr:row>63</xdr:row>
      <xdr:rowOff>29586</xdr:rowOff>
    </xdr:to>
    <xdr:sp macro="" textlink="">
      <xdr:nvSpPr>
        <xdr:cNvPr id="704" name="楕円 703">
          <a:extLst>
            <a:ext uri="{FF2B5EF4-FFF2-40B4-BE49-F238E27FC236}">
              <a16:creationId xmlns:a16="http://schemas.microsoft.com/office/drawing/2014/main" id="{F7DCDDBC-B94A-4772-B8BE-B6A3DAC36A73}"/>
            </a:ext>
          </a:extLst>
        </xdr:cNvPr>
        <xdr:cNvSpPr/>
      </xdr:nvSpPr>
      <xdr:spPr>
        <a:xfrm>
          <a:off x="19904710" y="107255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77863</xdr:rowOff>
    </xdr:from>
    <xdr:ext cx="469744" cy="259045"/>
    <xdr:sp macro="" textlink="">
      <xdr:nvSpPr>
        <xdr:cNvPr id="705" name="【学校施設】&#10;一人当たり面積該当値テキスト">
          <a:extLst>
            <a:ext uri="{FF2B5EF4-FFF2-40B4-BE49-F238E27FC236}">
              <a16:creationId xmlns:a16="http://schemas.microsoft.com/office/drawing/2014/main" id="{AF5A1AC2-F171-4F67-A24F-B2D5AACA3C39}"/>
            </a:ext>
          </a:extLst>
        </xdr:cNvPr>
        <xdr:cNvSpPr txBox="1"/>
      </xdr:nvSpPr>
      <xdr:spPr>
        <a:xfrm>
          <a:off x="19985990" y="1070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103414</xdr:rowOff>
    </xdr:from>
    <xdr:to>
      <xdr:col>112</xdr:col>
      <xdr:colOff>38100</xdr:colOff>
      <xdr:row>63</xdr:row>
      <xdr:rowOff>33564</xdr:rowOff>
    </xdr:to>
    <xdr:sp macro="" textlink="">
      <xdr:nvSpPr>
        <xdr:cNvPr id="706" name="楕円 705">
          <a:extLst>
            <a:ext uri="{FF2B5EF4-FFF2-40B4-BE49-F238E27FC236}">
              <a16:creationId xmlns:a16="http://schemas.microsoft.com/office/drawing/2014/main" id="{ED5D4AF3-1870-4B43-B11C-5C90563F5401}"/>
            </a:ext>
          </a:extLst>
        </xdr:cNvPr>
        <xdr:cNvSpPr/>
      </xdr:nvSpPr>
      <xdr:spPr>
        <a:xfrm>
          <a:off x="19161760" y="107314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150236</xdr:rowOff>
    </xdr:from>
    <xdr:to>
      <xdr:col>116</xdr:col>
      <xdr:colOff>63500</xdr:colOff>
      <xdr:row>62</xdr:row>
      <xdr:rowOff>154214</xdr:rowOff>
    </xdr:to>
    <xdr:cxnSp macro="">
      <xdr:nvCxnSpPr>
        <xdr:cNvPr id="707" name="直線コネクタ 706">
          <a:extLst>
            <a:ext uri="{FF2B5EF4-FFF2-40B4-BE49-F238E27FC236}">
              <a16:creationId xmlns:a16="http://schemas.microsoft.com/office/drawing/2014/main" id="{2F25A1D5-CAE9-4DD2-913A-E169B0DA77CA}"/>
            </a:ext>
          </a:extLst>
        </xdr:cNvPr>
        <xdr:cNvCxnSpPr/>
      </xdr:nvCxnSpPr>
      <xdr:spPr>
        <a:xfrm flipV="1">
          <a:off x="19204940" y="10780136"/>
          <a:ext cx="74295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107345</xdr:rowOff>
    </xdr:from>
    <xdr:to>
      <xdr:col>107</xdr:col>
      <xdr:colOff>101600</xdr:colOff>
      <xdr:row>63</xdr:row>
      <xdr:rowOff>37495</xdr:rowOff>
    </xdr:to>
    <xdr:sp macro="" textlink="">
      <xdr:nvSpPr>
        <xdr:cNvPr id="708" name="楕円 707">
          <a:extLst>
            <a:ext uri="{FF2B5EF4-FFF2-40B4-BE49-F238E27FC236}">
              <a16:creationId xmlns:a16="http://schemas.microsoft.com/office/drawing/2014/main" id="{07D3171B-78B9-4DAE-83F0-221FC6EE8420}"/>
            </a:ext>
          </a:extLst>
        </xdr:cNvPr>
        <xdr:cNvSpPr/>
      </xdr:nvSpPr>
      <xdr:spPr>
        <a:xfrm>
          <a:off x="18345150" y="107353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154214</xdr:rowOff>
    </xdr:from>
    <xdr:to>
      <xdr:col>111</xdr:col>
      <xdr:colOff>177800</xdr:colOff>
      <xdr:row>62</xdr:row>
      <xdr:rowOff>158145</xdr:rowOff>
    </xdr:to>
    <xdr:cxnSp macro="">
      <xdr:nvCxnSpPr>
        <xdr:cNvPr id="709" name="直線コネクタ 708">
          <a:extLst>
            <a:ext uri="{FF2B5EF4-FFF2-40B4-BE49-F238E27FC236}">
              <a16:creationId xmlns:a16="http://schemas.microsoft.com/office/drawing/2014/main" id="{FF186423-5D55-4F24-8424-A460B72A3415}"/>
            </a:ext>
          </a:extLst>
        </xdr:cNvPr>
        <xdr:cNvCxnSpPr/>
      </xdr:nvCxnSpPr>
      <xdr:spPr>
        <a:xfrm flipV="1">
          <a:off x="18399760" y="10784114"/>
          <a:ext cx="80518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110500</xdr:rowOff>
    </xdr:from>
    <xdr:to>
      <xdr:col>102</xdr:col>
      <xdr:colOff>165100</xdr:colOff>
      <xdr:row>63</xdr:row>
      <xdr:rowOff>40650</xdr:rowOff>
    </xdr:to>
    <xdr:sp macro="" textlink="">
      <xdr:nvSpPr>
        <xdr:cNvPr id="710" name="楕円 709">
          <a:extLst>
            <a:ext uri="{FF2B5EF4-FFF2-40B4-BE49-F238E27FC236}">
              <a16:creationId xmlns:a16="http://schemas.microsoft.com/office/drawing/2014/main" id="{56488D1B-728A-4EC3-A408-05AF112E8E46}"/>
            </a:ext>
          </a:extLst>
        </xdr:cNvPr>
        <xdr:cNvSpPr/>
      </xdr:nvSpPr>
      <xdr:spPr>
        <a:xfrm>
          <a:off x="17547590" y="107404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158145</xdr:rowOff>
    </xdr:from>
    <xdr:to>
      <xdr:col>107</xdr:col>
      <xdr:colOff>50800</xdr:colOff>
      <xdr:row>62</xdr:row>
      <xdr:rowOff>161300</xdr:rowOff>
    </xdr:to>
    <xdr:cxnSp macro="">
      <xdr:nvCxnSpPr>
        <xdr:cNvPr id="711" name="直線コネクタ 710">
          <a:extLst>
            <a:ext uri="{FF2B5EF4-FFF2-40B4-BE49-F238E27FC236}">
              <a16:creationId xmlns:a16="http://schemas.microsoft.com/office/drawing/2014/main" id="{2C43666F-8CA9-448F-8B8E-C5D8C81EF610}"/>
            </a:ext>
          </a:extLst>
        </xdr:cNvPr>
        <xdr:cNvCxnSpPr/>
      </xdr:nvCxnSpPr>
      <xdr:spPr>
        <a:xfrm flipV="1">
          <a:off x="17602200" y="10789950"/>
          <a:ext cx="79756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101082</xdr:rowOff>
    </xdr:from>
    <xdr:to>
      <xdr:col>98</xdr:col>
      <xdr:colOff>38100</xdr:colOff>
      <xdr:row>63</xdr:row>
      <xdr:rowOff>31232</xdr:rowOff>
    </xdr:to>
    <xdr:sp macro="" textlink="">
      <xdr:nvSpPr>
        <xdr:cNvPr id="712" name="楕円 711">
          <a:extLst>
            <a:ext uri="{FF2B5EF4-FFF2-40B4-BE49-F238E27FC236}">
              <a16:creationId xmlns:a16="http://schemas.microsoft.com/office/drawing/2014/main" id="{48FBE9A6-8667-4D94-9CF5-30C811DD9242}"/>
            </a:ext>
          </a:extLst>
        </xdr:cNvPr>
        <xdr:cNvSpPr/>
      </xdr:nvSpPr>
      <xdr:spPr>
        <a:xfrm>
          <a:off x="16761460" y="1072717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151882</xdr:rowOff>
    </xdr:from>
    <xdr:to>
      <xdr:col>102</xdr:col>
      <xdr:colOff>114300</xdr:colOff>
      <xdr:row>62</xdr:row>
      <xdr:rowOff>161300</xdr:rowOff>
    </xdr:to>
    <xdr:cxnSp macro="">
      <xdr:nvCxnSpPr>
        <xdr:cNvPr id="713" name="直線コネクタ 712">
          <a:extLst>
            <a:ext uri="{FF2B5EF4-FFF2-40B4-BE49-F238E27FC236}">
              <a16:creationId xmlns:a16="http://schemas.microsoft.com/office/drawing/2014/main" id="{F21BEFFD-E0AA-405F-ABFB-73D7C1E3A965}"/>
            </a:ext>
          </a:extLst>
        </xdr:cNvPr>
        <xdr:cNvCxnSpPr/>
      </xdr:nvCxnSpPr>
      <xdr:spPr>
        <a:xfrm>
          <a:off x="16804640" y="10781782"/>
          <a:ext cx="79756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a:extLst>
            <a:ext uri="{FF2B5EF4-FFF2-40B4-BE49-F238E27FC236}">
              <a16:creationId xmlns:a16="http://schemas.microsoft.com/office/drawing/2014/main" id="{ED987AEF-EFB1-43D2-8B52-63114F964992}"/>
            </a:ext>
          </a:extLst>
        </xdr:cNvPr>
        <xdr:cNvSpPr txBox="1"/>
      </xdr:nvSpPr>
      <xdr:spPr>
        <a:xfrm>
          <a:off x="18982132" y="108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715" name="n_2aveValue【学校施設】&#10;一人当たり面積">
          <a:extLst>
            <a:ext uri="{FF2B5EF4-FFF2-40B4-BE49-F238E27FC236}">
              <a16:creationId xmlns:a16="http://schemas.microsoft.com/office/drawing/2014/main" id="{AA894766-60B5-45C3-B6C6-0DFDA207FFFF}"/>
            </a:ext>
          </a:extLst>
        </xdr:cNvPr>
        <xdr:cNvSpPr txBox="1"/>
      </xdr:nvSpPr>
      <xdr:spPr>
        <a:xfrm>
          <a:off x="18182032" y="1051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716" name="n_3aveValue【学校施設】&#10;一人当たり面積">
          <a:extLst>
            <a:ext uri="{FF2B5EF4-FFF2-40B4-BE49-F238E27FC236}">
              <a16:creationId xmlns:a16="http://schemas.microsoft.com/office/drawing/2014/main" id="{AE8D0297-7094-4765-A4E2-B7070BC6980E}"/>
            </a:ext>
          </a:extLst>
        </xdr:cNvPr>
        <xdr:cNvSpPr txBox="1"/>
      </xdr:nvSpPr>
      <xdr:spPr>
        <a:xfrm>
          <a:off x="17384472" y="1050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717" name="n_4aveValue【学校施設】&#10;一人当たり面積">
          <a:extLst>
            <a:ext uri="{FF2B5EF4-FFF2-40B4-BE49-F238E27FC236}">
              <a16:creationId xmlns:a16="http://schemas.microsoft.com/office/drawing/2014/main" id="{850CAE24-1E0D-4D73-B81A-84872AE4AB50}"/>
            </a:ext>
          </a:extLst>
        </xdr:cNvPr>
        <xdr:cNvSpPr txBox="1"/>
      </xdr:nvSpPr>
      <xdr:spPr>
        <a:xfrm>
          <a:off x="1658881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50091</xdr:rowOff>
    </xdr:from>
    <xdr:ext cx="469744" cy="259045"/>
    <xdr:sp macro="" textlink="">
      <xdr:nvSpPr>
        <xdr:cNvPr id="718" name="n_1mainValue【学校施設】&#10;一人当たり面積">
          <a:extLst>
            <a:ext uri="{FF2B5EF4-FFF2-40B4-BE49-F238E27FC236}">
              <a16:creationId xmlns:a16="http://schemas.microsoft.com/office/drawing/2014/main" id="{E685A997-6A49-4364-8846-C92E58B54EFD}"/>
            </a:ext>
          </a:extLst>
        </xdr:cNvPr>
        <xdr:cNvSpPr txBox="1"/>
      </xdr:nvSpPr>
      <xdr:spPr>
        <a:xfrm>
          <a:off x="18982132" y="105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28622</xdr:rowOff>
    </xdr:from>
    <xdr:ext cx="469744" cy="259045"/>
    <xdr:sp macro="" textlink="">
      <xdr:nvSpPr>
        <xdr:cNvPr id="719" name="n_2mainValue【学校施設】&#10;一人当たり面積">
          <a:extLst>
            <a:ext uri="{FF2B5EF4-FFF2-40B4-BE49-F238E27FC236}">
              <a16:creationId xmlns:a16="http://schemas.microsoft.com/office/drawing/2014/main" id="{2674810D-9EFD-45F6-A5C3-19F9F745CF35}"/>
            </a:ext>
          </a:extLst>
        </xdr:cNvPr>
        <xdr:cNvSpPr txBox="1"/>
      </xdr:nvSpPr>
      <xdr:spPr>
        <a:xfrm>
          <a:off x="18182032" y="1082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31777</xdr:rowOff>
    </xdr:from>
    <xdr:ext cx="469744" cy="259045"/>
    <xdr:sp macro="" textlink="">
      <xdr:nvSpPr>
        <xdr:cNvPr id="720" name="n_3mainValue【学校施設】&#10;一人当たり面積">
          <a:extLst>
            <a:ext uri="{FF2B5EF4-FFF2-40B4-BE49-F238E27FC236}">
              <a16:creationId xmlns:a16="http://schemas.microsoft.com/office/drawing/2014/main" id="{BC813A11-D19D-4567-BE28-6B3068309920}"/>
            </a:ext>
          </a:extLst>
        </xdr:cNvPr>
        <xdr:cNvSpPr txBox="1"/>
      </xdr:nvSpPr>
      <xdr:spPr>
        <a:xfrm>
          <a:off x="17384472" y="1083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22359</xdr:rowOff>
    </xdr:from>
    <xdr:ext cx="469744" cy="259045"/>
    <xdr:sp macro="" textlink="">
      <xdr:nvSpPr>
        <xdr:cNvPr id="721" name="n_4mainValue【学校施設】&#10;一人当たり面積">
          <a:extLst>
            <a:ext uri="{FF2B5EF4-FFF2-40B4-BE49-F238E27FC236}">
              <a16:creationId xmlns:a16="http://schemas.microsoft.com/office/drawing/2014/main" id="{A3E1537C-CA6B-4459-8FE8-602C72D627F2}"/>
            </a:ext>
          </a:extLst>
        </xdr:cNvPr>
        <xdr:cNvSpPr txBox="1"/>
      </xdr:nvSpPr>
      <xdr:spPr>
        <a:xfrm>
          <a:off x="16588817" y="1081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A5FF94D-0284-43D2-8431-429747D90CE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69F1A8A3-611E-4E54-BADC-F23DA558FE4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3FE10F76-F20D-45F2-85BF-465D7F779615}"/>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1262857A-CB1C-40E0-A157-BFF8A1A46A90}"/>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6956C83-A44D-4533-AA90-BFDF415945A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140BAB75-4CD3-4CAC-A6AA-7417B3FE196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43DA2EF8-8F56-4000-A34F-C80B01F94B8F}"/>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4749C554-013F-45C3-A72B-E4C8308CD0E7}"/>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679410B-EA2B-4B6E-9F93-50BCD7A6577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BEED795B-70F3-4559-B3FB-46017C029DB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4950C34F-2E7A-4C29-B164-B41F9E3B936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99AC7477-8AD0-498E-8BC6-406D3F53778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EC1A6353-F6C2-49E5-9564-1A874597E5A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9C104890-6292-4FA1-BEC2-56C574FAB89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3DE0F0EA-0366-44AF-8B07-C42E8E95206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DB1B1D08-2D61-471B-A230-E9D33D0BA8B1}"/>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C7DE8C9F-1140-4AC7-AC60-053A5213BF8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ABBA9182-DDB4-4342-B93D-B83B3BBE5D4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563B7B64-F590-48B9-B23F-5E5E61AE005B}"/>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903F6860-C705-433F-97F1-93DB411C513A}"/>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D458CA23-6B9D-461B-8A2F-0A86D9AFF44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53F97FD0-19E1-41E6-A2A4-291B71CD0DBA}"/>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E0511B44-24EE-4577-825F-42274A5F0D6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BEF4CEA7-7A67-495E-BCFF-F798D0DFE88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5731559-484D-4E46-ACE3-9FEEC810E7B8}"/>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A392F711-09A1-4532-A46D-156CDE425DF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B953D435-20BD-42E0-A668-26AABCACCDE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D06A1A94-087E-4DB1-98FA-E6180178D199}"/>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FA8BF401-6329-481B-B9B0-BC56B9CE1E46}"/>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897A681C-3AB9-41D2-A8A2-BD7E1A41F821}"/>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2E10F54E-CA99-4F5F-85C4-14C1E026123A}"/>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31C8E790-3552-43B1-8CFB-78818A23B883}"/>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E993CC54-D788-4F2B-91E3-86FFFAD9317E}"/>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4367FAED-8FE4-46BD-B630-7EB92F760A4E}"/>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FE07A2E5-DF1E-4519-8670-0DF2A8F1D7A2}"/>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D156EFE5-1A91-4D57-968A-0B0C6EC5AA79}"/>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BB4BFCB8-6330-4B92-A79E-2F42F316D275}"/>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1E7EC351-C891-44B7-8118-3DD1BBA4ADB5}"/>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1F6251A9-7DB7-469D-A403-B6A772CA0A39}"/>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7042BDE4-05AA-4BEC-A502-0203A839371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D74FE24A-A842-4F31-9B03-464348F0C38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9882A32E-A7FF-4424-B54B-A182782E9EBC}"/>
            </a:ext>
          </a:extLst>
        </xdr:cNvPr>
        <xdr:cNvCxnSpPr/>
      </xdr:nvCxnSpPr>
      <xdr:spPr>
        <a:xfrm flipV="1">
          <a:off x="1470342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D6D029F0-32F0-4390-A3E5-7315BF7D6D3E}"/>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55BD1339-9DFA-4D33-ABFE-C991B4115A02}"/>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508F9E53-025C-4B8D-B558-CF39F6BF1A41}"/>
            </a:ext>
          </a:extLst>
        </xdr:cNvPr>
        <xdr:cNvSpPr txBox="1"/>
      </xdr:nvSpPr>
      <xdr:spPr>
        <a:xfrm>
          <a:off x="1474216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C2D77E8A-4D47-4E42-8D5B-2D8A7E4132CC}"/>
            </a:ext>
          </a:extLst>
        </xdr:cNvPr>
        <xdr:cNvCxnSpPr/>
      </xdr:nvCxnSpPr>
      <xdr:spPr>
        <a:xfrm>
          <a:off x="1461135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68" name="【公民館】&#10;有形固定資産減価償却率平均値テキスト">
          <a:extLst>
            <a:ext uri="{FF2B5EF4-FFF2-40B4-BE49-F238E27FC236}">
              <a16:creationId xmlns:a16="http://schemas.microsoft.com/office/drawing/2014/main" id="{4FAE1A1B-8770-4DFD-A599-873ED28F482C}"/>
            </a:ext>
          </a:extLst>
        </xdr:cNvPr>
        <xdr:cNvSpPr txBox="1"/>
      </xdr:nvSpPr>
      <xdr:spPr>
        <a:xfrm>
          <a:off x="14742160" y="18048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A51C7DE4-670B-4CB4-8498-96CB6A81A6DE}"/>
            </a:ext>
          </a:extLst>
        </xdr:cNvPr>
        <xdr:cNvSpPr/>
      </xdr:nvSpPr>
      <xdr:spPr>
        <a:xfrm>
          <a:off x="14649450" y="1806656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FC2D7BA2-E9DB-4BC2-8D41-66F425380757}"/>
            </a:ext>
          </a:extLst>
        </xdr:cNvPr>
        <xdr:cNvSpPr/>
      </xdr:nvSpPr>
      <xdr:spPr>
        <a:xfrm>
          <a:off x="13887450" y="1809840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DD9C0BEF-5DC7-40A9-B59C-09C46F47663F}"/>
            </a:ext>
          </a:extLst>
        </xdr:cNvPr>
        <xdr:cNvSpPr/>
      </xdr:nvSpPr>
      <xdr:spPr>
        <a:xfrm>
          <a:off x="13089890" y="1812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1D093F42-F225-4C14-9AAF-12D48E84957B}"/>
            </a:ext>
          </a:extLst>
        </xdr:cNvPr>
        <xdr:cNvSpPr/>
      </xdr:nvSpPr>
      <xdr:spPr>
        <a:xfrm>
          <a:off x="12303760" y="180564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E5354491-ED3C-416C-99EC-84F09ABA5725}"/>
            </a:ext>
          </a:extLst>
        </xdr:cNvPr>
        <xdr:cNvSpPr/>
      </xdr:nvSpPr>
      <xdr:spPr>
        <a:xfrm>
          <a:off x="11487150" y="180475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1195E36-B07E-489E-892E-7F5B354D47E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41AEC3F-90E1-41F0-96AD-71541A401E3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D818DA9-B9C3-4EC5-8492-A371A10FED5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AE2DA99-9116-4226-B712-2883BB75D0D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785051B-11D1-4E0F-BC58-00BC13124E0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160927</xdr:rowOff>
    </xdr:from>
    <xdr:to>
      <xdr:col>72</xdr:col>
      <xdr:colOff>38100</xdr:colOff>
      <xdr:row>106</xdr:row>
      <xdr:rowOff>91077</xdr:rowOff>
    </xdr:to>
    <xdr:sp macro="" textlink="">
      <xdr:nvSpPr>
        <xdr:cNvPr id="779" name="楕円 778">
          <a:extLst>
            <a:ext uri="{FF2B5EF4-FFF2-40B4-BE49-F238E27FC236}">
              <a16:creationId xmlns:a16="http://schemas.microsoft.com/office/drawing/2014/main" id="{8F59A4B2-8C3B-4916-A9BD-979830D4838B}"/>
            </a:ext>
          </a:extLst>
        </xdr:cNvPr>
        <xdr:cNvSpPr/>
      </xdr:nvSpPr>
      <xdr:spPr>
        <a:xfrm>
          <a:off x="12303760" y="1816508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131536</xdr:rowOff>
    </xdr:from>
    <xdr:to>
      <xdr:col>67</xdr:col>
      <xdr:colOff>101600</xdr:colOff>
      <xdr:row>106</xdr:row>
      <xdr:rowOff>61686</xdr:rowOff>
    </xdr:to>
    <xdr:sp macro="" textlink="">
      <xdr:nvSpPr>
        <xdr:cNvPr id="780" name="楕円 779">
          <a:extLst>
            <a:ext uri="{FF2B5EF4-FFF2-40B4-BE49-F238E27FC236}">
              <a16:creationId xmlns:a16="http://schemas.microsoft.com/office/drawing/2014/main" id="{2FB2EEAA-7F60-4142-A14C-AA94FF42A53D}"/>
            </a:ext>
          </a:extLst>
        </xdr:cNvPr>
        <xdr:cNvSpPr/>
      </xdr:nvSpPr>
      <xdr:spPr>
        <a:xfrm>
          <a:off x="11487150" y="1813759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10886</xdr:rowOff>
    </xdr:from>
    <xdr:to>
      <xdr:col>71</xdr:col>
      <xdr:colOff>177800</xdr:colOff>
      <xdr:row>106</xdr:row>
      <xdr:rowOff>40277</xdr:rowOff>
    </xdr:to>
    <xdr:cxnSp macro="">
      <xdr:nvCxnSpPr>
        <xdr:cNvPr id="781" name="直線コネクタ 780">
          <a:extLst>
            <a:ext uri="{FF2B5EF4-FFF2-40B4-BE49-F238E27FC236}">
              <a16:creationId xmlns:a16="http://schemas.microsoft.com/office/drawing/2014/main" id="{437B78D3-AECA-4610-97E6-F72843F6C1C1}"/>
            </a:ext>
          </a:extLst>
        </xdr:cNvPr>
        <xdr:cNvCxnSpPr/>
      </xdr:nvCxnSpPr>
      <xdr:spPr>
        <a:xfrm>
          <a:off x="11541760" y="18186491"/>
          <a:ext cx="80518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2" name="n_1aveValue【公民館】&#10;有形固定資産減価償却率">
          <a:extLst>
            <a:ext uri="{FF2B5EF4-FFF2-40B4-BE49-F238E27FC236}">
              <a16:creationId xmlns:a16="http://schemas.microsoft.com/office/drawing/2014/main" id="{2E442B65-6C15-482A-B1C3-2FDE85238ECA}"/>
            </a:ext>
          </a:extLst>
        </xdr:cNvPr>
        <xdr:cNvSpPr txBox="1"/>
      </xdr:nvSpPr>
      <xdr:spPr>
        <a:xfrm>
          <a:off x="1373823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83" name="n_2aveValue【公民館】&#10;有形固定資産減価償却率">
          <a:extLst>
            <a:ext uri="{FF2B5EF4-FFF2-40B4-BE49-F238E27FC236}">
              <a16:creationId xmlns:a16="http://schemas.microsoft.com/office/drawing/2014/main" id="{47F52CF9-9991-40CF-B83A-1779CB779AAA}"/>
            </a:ext>
          </a:extLst>
        </xdr:cNvPr>
        <xdr:cNvSpPr txBox="1"/>
      </xdr:nvSpPr>
      <xdr:spPr>
        <a:xfrm>
          <a:off x="12957184" y="1789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84" name="n_3aveValue【公民館】&#10;有形固定資産減価償却率">
          <a:extLst>
            <a:ext uri="{FF2B5EF4-FFF2-40B4-BE49-F238E27FC236}">
              <a16:creationId xmlns:a16="http://schemas.microsoft.com/office/drawing/2014/main" id="{39E156BF-D6DB-4A48-B2D6-5FEF6EF3A54D}"/>
            </a:ext>
          </a:extLst>
        </xdr:cNvPr>
        <xdr:cNvSpPr txBox="1"/>
      </xdr:nvSpPr>
      <xdr:spPr>
        <a:xfrm>
          <a:off x="12171054" y="178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85" name="n_4aveValue【公民館】&#10;有形固定資産減価償却率">
          <a:extLst>
            <a:ext uri="{FF2B5EF4-FFF2-40B4-BE49-F238E27FC236}">
              <a16:creationId xmlns:a16="http://schemas.microsoft.com/office/drawing/2014/main" id="{A29FB269-8B7D-4B00-B4E3-9E15CFDA1ED6}"/>
            </a:ext>
          </a:extLst>
        </xdr:cNvPr>
        <xdr:cNvSpPr txBox="1"/>
      </xdr:nvSpPr>
      <xdr:spPr>
        <a:xfrm>
          <a:off x="11354444" y="1782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86" name="n_3mainValue【公民館】&#10;有形固定資産減価償却率">
          <a:extLst>
            <a:ext uri="{FF2B5EF4-FFF2-40B4-BE49-F238E27FC236}">
              <a16:creationId xmlns:a16="http://schemas.microsoft.com/office/drawing/2014/main" id="{FF999ADB-5D1D-44EE-B0CB-4A3D6EC413BF}"/>
            </a:ext>
          </a:extLst>
        </xdr:cNvPr>
        <xdr:cNvSpPr txBox="1"/>
      </xdr:nvSpPr>
      <xdr:spPr>
        <a:xfrm>
          <a:off x="12171054" y="1825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787" name="n_4mainValue【公民館】&#10;有形固定資産減価償却率">
          <a:extLst>
            <a:ext uri="{FF2B5EF4-FFF2-40B4-BE49-F238E27FC236}">
              <a16:creationId xmlns:a16="http://schemas.microsoft.com/office/drawing/2014/main" id="{396F8691-40C6-4593-A529-4E49D4109D3C}"/>
            </a:ext>
          </a:extLst>
        </xdr:cNvPr>
        <xdr:cNvSpPr txBox="1"/>
      </xdr:nvSpPr>
      <xdr:spPr>
        <a:xfrm>
          <a:off x="11354444" y="182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96AD444C-A39B-4877-8C1B-1D7CED75C42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A3ED2650-1231-4DA6-954E-78B6FDC44808}"/>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AFD75B76-5679-477D-9B64-2361BC28887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90E46910-65FB-4244-A8F2-D8A3F9702ED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60F1DADC-2D53-4F03-9660-186DEEA3E32B}"/>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D99BE2AA-0F77-4676-BABD-857C32BDD28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E31716BC-CB85-48B9-A105-E1573197EE7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63C34A9A-F976-4D20-96EB-8198E3738BB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8725CB3C-FBEB-448B-ABF4-7FCC0820715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24D53F59-3677-4696-BFF9-BD16D5DF29B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a:extLst>
            <a:ext uri="{FF2B5EF4-FFF2-40B4-BE49-F238E27FC236}">
              <a16:creationId xmlns:a16="http://schemas.microsoft.com/office/drawing/2014/main" id="{0A1C9AA6-C256-42BC-8037-9DFB29A7E45E}"/>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a:extLst>
            <a:ext uri="{FF2B5EF4-FFF2-40B4-BE49-F238E27FC236}">
              <a16:creationId xmlns:a16="http://schemas.microsoft.com/office/drawing/2014/main" id="{0B7237D8-A83E-4275-BE87-C5D4F7FFB2C3}"/>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a:extLst>
            <a:ext uri="{FF2B5EF4-FFF2-40B4-BE49-F238E27FC236}">
              <a16:creationId xmlns:a16="http://schemas.microsoft.com/office/drawing/2014/main" id="{ED1A5336-9283-4B10-9916-A27D80AC9045}"/>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a:extLst>
            <a:ext uri="{FF2B5EF4-FFF2-40B4-BE49-F238E27FC236}">
              <a16:creationId xmlns:a16="http://schemas.microsoft.com/office/drawing/2014/main" id="{0AAE0478-5B70-42FD-8C6E-C8E9296B5DC3}"/>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a:extLst>
            <a:ext uri="{FF2B5EF4-FFF2-40B4-BE49-F238E27FC236}">
              <a16:creationId xmlns:a16="http://schemas.microsoft.com/office/drawing/2014/main" id="{774955C1-FBF8-4EC1-90EF-9AACFC1AEF87}"/>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3" name="テキスト ボックス 802">
          <a:extLst>
            <a:ext uri="{FF2B5EF4-FFF2-40B4-BE49-F238E27FC236}">
              <a16:creationId xmlns:a16="http://schemas.microsoft.com/office/drawing/2014/main" id="{DA98FEAC-BF9E-4D12-9238-E264CCC7EEBC}"/>
            </a:ext>
          </a:extLst>
        </xdr:cNvPr>
        <xdr:cNvSpPr txBox="1"/>
      </xdr:nvSpPr>
      <xdr:spPr>
        <a:xfrm>
          <a:off x="15985051" y="1776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a:extLst>
            <a:ext uri="{FF2B5EF4-FFF2-40B4-BE49-F238E27FC236}">
              <a16:creationId xmlns:a16="http://schemas.microsoft.com/office/drawing/2014/main" id="{5707661B-C567-4F6B-B0F5-62AEB8E40E46}"/>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5" name="テキスト ボックス 804">
          <a:extLst>
            <a:ext uri="{FF2B5EF4-FFF2-40B4-BE49-F238E27FC236}">
              <a16:creationId xmlns:a16="http://schemas.microsoft.com/office/drawing/2014/main" id="{B1BD8526-5AAB-418D-B16B-8E0CE1234A71}"/>
            </a:ext>
          </a:extLst>
        </xdr:cNvPr>
        <xdr:cNvSpPr txBox="1"/>
      </xdr:nvSpPr>
      <xdr:spPr>
        <a:xfrm>
          <a:off x="15985051" y="1738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a:extLst>
            <a:ext uri="{FF2B5EF4-FFF2-40B4-BE49-F238E27FC236}">
              <a16:creationId xmlns:a16="http://schemas.microsoft.com/office/drawing/2014/main" id="{84CDEAC3-80E3-440A-B685-6B7BA87FA35C}"/>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7" name="テキスト ボックス 806">
          <a:extLst>
            <a:ext uri="{FF2B5EF4-FFF2-40B4-BE49-F238E27FC236}">
              <a16:creationId xmlns:a16="http://schemas.microsoft.com/office/drawing/2014/main" id="{7C4C999C-38F3-4CD3-8C2F-61AB375C35E5}"/>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5E2E7EAF-5334-4321-8549-3BA98084FD85}"/>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9" name="テキスト ボックス 808">
          <a:extLst>
            <a:ext uri="{FF2B5EF4-FFF2-40B4-BE49-F238E27FC236}">
              <a16:creationId xmlns:a16="http://schemas.microsoft.com/office/drawing/2014/main" id="{423FE8D2-7389-4413-A09C-6ABBEF569841}"/>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8298FBFA-3801-4823-8434-CD406F158A1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11" name="直線コネクタ 810">
          <a:extLst>
            <a:ext uri="{FF2B5EF4-FFF2-40B4-BE49-F238E27FC236}">
              <a16:creationId xmlns:a16="http://schemas.microsoft.com/office/drawing/2014/main" id="{8DA013DC-6ACC-455D-A668-B88359763EB3}"/>
            </a:ext>
          </a:extLst>
        </xdr:cNvPr>
        <xdr:cNvCxnSpPr/>
      </xdr:nvCxnSpPr>
      <xdr:spPr>
        <a:xfrm flipV="1">
          <a:off x="19947254" y="17305019"/>
          <a:ext cx="0" cy="1361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2" name="【公民館】&#10;一人当たり面積最小値テキスト">
          <a:extLst>
            <a:ext uri="{FF2B5EF4-FFF2-40B4-BE49-F238E27FC236}">
              <a16:creationId xmlns:a16="http://schemas.microsoft.com/office/drawing/2014/main" id="{FCCED678-8E6E-43DA-B18C-A3249C59E150}"/>
            </a:ext>
          </a:extLst>
        </xdr:cNvPr>
        <xdr:cNvSpPr txBox="1"/>
      </xdr:nvSpPr>
      <xdr:spPr>
        <a:xfrm>
          <a:off x="1998599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3" name="直線コネクタ 812">
          <a:extLst>
            <a:ext uri="{FF2B5EF4-FFF2-40B4-BE49-F238E27FC236}">
              <a16:creationId xmlns:a16="http://schemas.microsoft.com/office/drawing/2014/main" id="{BFA4C31D-3A4D-4AFC-8191-AB84E891CFB1}"/>
            </a:ext>
          </a:extLst>
        </xdr:cNvPr>
        <xdr:cNvCxnSpPr/>
      </xdr:nvCxnSpPr>
      <xdr:spPr>
        <a:xfrm>
          <a:off x="19885660" y="18666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14" name="【公民館】&#10;一人当たり面積最大値テキスト">
          <a:extLst>
            <a:ext uri="{FF2B5EF4-FFF2-40B4-BE49-F238E27FC236}">
              <a16:creationId xmlns:a16="http://schemas.microsoft.com/office/drawing/2014/main" id="{9A06CDE1-3C7C-46B8-8EE6-4A84AB652774}"/>
            </a:ext>
          </a:extLst>
        </xdr:cNvPr>
        <xdr:cNvSpPr txBox="1"/>
      </xdr:nvSpPr>
      <xdr:spPr>
        <a:xfrm>
          <a:off x="19985990" y="1707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15" name="直線コネクタ 814">
          <a:extLst>
            <a:ext uri="{FF2B5EF4-FFF2-40B4-BE49-F238E27FC236}">
              <a16:creationId xmlns:a16="http://schemas.microsoft.com/office/drawing/2014/main" id="{16056556-F239-4EC8-84F1-48B67973537A}"/>
            </a:ext>
          </a:extLst>
        </xdr:cNvPr>
        <xdr:cNvCxnSpPr/>
      </xdr:nvCxnSpPr>
      <xdr:spPr>
        <a:xfrm>
          <a:off x="19885660" y="17305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16" name="【公民館】&#10;一人当たり面積平均値テキスト">
          <a:extLst>
            <a:ext uri="{FF2B5EF4-FFF2-40B4-BE49-F238E27FC236}">
              <a16:creationId xmlns:a16="http://schemas.microsoft.com/office/drawing/2014/main" id="{00F9BFE3-F238-49C5-9540-50ABD7D4B4CA}"/>
            </a:ext>
          </a:extLst>
        </xdr:cNvPr>
        <xdr:cNvSpPr txBox="1"/>
      </xdr:nvSpPr>
      <xdr:spPr>
        <a:xfrm>
          <a:off x="19985990" y="18525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17" name="フローチャート: 判断 816">
          <a:extLst>
            <a:ext uri="{FF2B5EF4-FFF2-40B4-BE49-F238E27FC236}">
              <a16:creationId xmlns:a16="http://schemas.microsoft.com/office/drawing/2014/main" id="{275423ED-4AE0-415F-830E-04516F437011}"/>
            </a:ext>
          </a:extLst>
        </xdr:cNvPr>
        <xdr:cNvSpPr/>
      </xdr:nvSpPr>
      <xdr:spPr>
        <a:xfrm>
          <a:off x="19904710" y="1854329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18" name="フローチャート: 判断 817">
          <a:extLst>
            <a:ext uri="{FF2B5EF4-FFF2-40B4-BE49-F238E27FC236}">
              <a16:creationId xmlns:a16="http://schemas.microsoft.com/office/drawing/2014/main" id="{AA716B20-8C17-4A04-8B4D-6A480841B036}"/>
            </a:ext>
          </a:extLst>
        </xdr:cNvPr>
        <xdr:cNvSpPr/>
      </xdr:nvSpPr>
      <xdr:spPr>
        <a:xfrm>
          <a:off x="19161760" y="1854207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19" name="フローチャート: 判断 818">
          <a:extLst>
            <a:ext uri="{FF2B5EF4-FFF2-40B4-BE49-F238E27FC236}">
              <a16:creationId xmlns:a16="http://schemas.microsoft.com/office/drawing/2014/main" id="{60871BBC-DA15-4C84-BB5C-7042609BFA2B}"/>
            </a:ext>
          </a:extLst>
        </xdr:cNvPr>
        <xdr:cNvSpPr/>
      </xdr:nvSpPr>
      <xdr:spPr>
        <a:xfrm>
          <a:off x="18345150" y="1854177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0" name="フローチャート: 判断 819">
          <a:extLst>
            <a:ext uri="{FF2B5EF4-FFF2-40B4-BE49-F238E27FC236}">
              <a16:creationId xmlns:a16="http://schemas.microsoft.com/office/drawing/2014/main" id="{D0CAF5D8-698E-4866-8B23-8CE3D1E9E5BB}"/>
            </a:ext>
          </a:extLst>
        </xdr:cNvPr>
        <xdr:cNvSpPr/>
      </xdr:nvSpPr>
      <xdr:spPr>
        <a:xfrm>
          <a:off x="17547590" y="1853476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21" name="フローチャート: 判断 820">
          <a:extLst>
            <a:ext uri="{FF2B5EF4-FFF2-40B4-BE49-F238E27FC236}">
              <a16:creationId xmlns:a16="http://schemas.microsoft.com/office/drawing/2014/main" id="{51133254-77F5-4C07-8A82-B4079826C629}"/>
            </a:ext>
          </a:extLst>
        </xdr:cNvPr>
        <xdr:cNvSpPr/>
      </xdr:nvSpPr>
      <xdr:spPr>
        <a:xfrm>
          <a:off x="16761460" y="18538799"/>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711E15A6-1FA2-4428-9A87-52189BE2289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C143FCDC-6678-4A5C-9D44-8F0A6CCFF64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3104DB0B-683E-4880-8D59-1E3158082A7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0E83060-B354-44ED-8396-400418DB01B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54EFF00-7DE8-47A6-B010-ADCA4EF5A3C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70892</xdr:rowOff>
    </xdr:from>
    <xdr:to>
      <xdr:col>102</xdr:col>
      <xdr:colOff>165100</xdr:colOff>
      <xdr:row>109</xdr:row>
      <xdr:rowOff>1042</xdr:rowOff>
    </xdr:to>
    <xdr:sp macro="" textlink="">
      <xdr:nvSpPr>
        <xdr:cNvPr id="827" name="楕円 826">
          <a:extLst>
            <a:ext uri="{FF2B5EF4-FFF2-40B4-BE49-F238E27FC236}">
              <a16:creationId xmlns:a16="http://schemas.microsoft.com/office/drawing/2014/main" id="{28170A45-0045-4460-82A0-3A87DF070630}"/>
            </a:ext>
          </a:extLst>
        </xdr:cNvPr>
        <xdr:cNvSpPr/>
      </xdr:nvSpPr>
      <xdr:spPr>
        <a:xfrm>
          <a:off x="17547590" y="1858558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68148</xdr:rowOff>
    </xdr:from>
    <xdr:to>
      <xdr:col>98</xdr:col>
      <xdr:colOff>38100</xdr:colOff>
      <xdr:row>108</xdr:row>
      <xdr:rowOff>169748</xdr:rowOff>
    </xdr:to>
    <xdr:sp macro="" textlink="">
      <xdr:nvSpPr>
        <xdr:cNvPr id="828" name="楕円 827">
          <a:extLst>
            <a:ext uri="{FF2B5EF4-FFF2-40B4-BE49-F238E27FC236}">
              <a16:creationId xmlns:a16="http://schemas.microsoft.com/office/drawing/2014/main" id="{BB9CFD96-6AD7-4DAE-B42E-3A7FD79F001A}"/>
            </a:ext>
          </a:extLst>
        </xdr:cNvPr>
        <xdr:cNvSpPr/>
      </xdr:nvSpPr>
      <xdr:spPr>
        <a:xfrm>
          <a:off x="16761460" y="1858284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118948</xdr:rowOff>
    </xdr:from>
    <xdr:to>
      <xdr:col>102</xdr:col>
      <xdr:colOff>114300</xdr:colOff>
      <xdr:row>108</xdr:row>
      <xdr:rowOff>121692</xdr:rowOff>
    </xdr:to>
    <xdr:cxnSp macro="">
      <xdr:nvCxnSpPr>
        <xdr:cNvPr id="829" name="直線コネクタ 828">
          <a:extLst>
            <a:ext uri="{FF2B5EF4-FFF2-40B4-BE49-F238E27FC236}">
              <a16:creationId xmlns:a16="http://schemas.microsoft.com/office/drawing/2014/main" id="{3C804270-3B57-47B2-9572-22383FE13B1D}"/>
            </a:ext>
          </a:extLst>
        </xdr:cNvPr>
        <xdr:cNvCxnSpPr/>
      </xdr:nvCxnSpPr>
      <xdr:spPr>
        <a:xfrm>
          <a:off x="16804640" y="18637453"/>
          <a:ext cx="79756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30" name="n_1aveValue【公民館】&#10;一人当たり面積">
          <a:extLst>
            <a:ext uri="{FF2B5EF4-FFF2-40B4-BE49-F238E27FC236}">
              <a16:creationId xmlns:a16="http://schemas.microsoft.com/office/drawing/2014/main" id="{49BB7072-EF28-4C47-9F8C-409D5A626C7E}"/>
            </a:ext>
          </a:extLst>
        </xdr:cNvPr>
        <xdr:cNvSpPr txBox="1"/>
      </xdr:nvSpPr>
      <xdr:spPr>
        <a:xfrm>
          <a:off x="18982132" y="183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31" name="n_2aveValue【公民館】&#10;一人当たり面積">
          <a:extLst>
            <a:ext uri="{FF2B5EF4-FFF2-40B4-BE49-F238E27FC236}">
              <a16:creationId xmlns:a16="http://schemas.microsoft.com/office/drawing/2014/main" id="{ED0CCF15-ABB0-4871-9817-98A50932D94E}"/>
            </a:ext>
          </a:extLst>
        </xdr:cNvPr>
        <xdr:cNvSpPr txBox="1"/>
      </xdr:nvSpPr>
      <xdr:spPr>
        <a:xfrm>
          <a:off x="18182032" y="183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32" name="n_3aveValue【公民館】&#10;一人当たり面積">
          <a:extLst>
            <a:ext uri="{FF2B5EF4-FFF2-40B4-BE49-F238E27FC236}">
              <a16:creationId xmlns:a16="http://schemas.microsoft.com/office/drawing/2014/main" id="{C7ECB9A2-C336-49F1-A177-B763F6F23B2B}"/>
            </a:ext>
          </a:extLst>
        </xdr:cNvPr>
        <xdr:cNvSpPr txBox="1"/>
      </xdr:nvSpPr>
      <xdr:spPr>
        <a:xfrm>
          <a:off x="17384472" y="18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33" name="n_4aveValue【公民館】&#10;一人当たり面積">
          <a:extLst>
            <a:ext uri="{FF2B5EF4-FFF2-40B4-BE49-F238E27FC236}">
              <a16:creationId xmlns:a16="http://schemas.microsoft.com/office/drawing/2014/main" id="{381ADB49-FB6E-419F-9C6A-A2A2B59B7F21}"/>
            </a:ext>
          </a:extLst>
        </xdr:cNvPr>
        <xdr:cNvSpPr txBox="1"/>
      </xdr:nvSpPr>
      <xdr:spPr>
        <a:xfrm>
          <a:off x="16588817"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163619</xdr:rowOff>
    </xdr:from>
    <xdr:ext cx="469744" cy="259045"/>
    <xdr:sp macro="" textlink="">
      <xdr:nvSpPr>
        <xdr:cNvPr id="834" name="n_3mainValue【公民館】&#10;一人当たり面積">
          <a:extLst>
            <a:ext uri="{FF2B5EF4-FFF2-40B4-BE49-F238E27FC236}">
              <a16:creationId xmlns:a16="http://schemas.microsoft.com/office/drawing/2014/main" id="{2ADF4F30-9489-4C38-84EF-B4FCC9DCA8F0}"/>
            </a:ext>
          </a:extLst>
        </xdr:cNvPr>
        <xdr:cNvSpPr txBox="1"/>
      </xdr:nvSpPr>
      <xdr:spPr>
        <a:xfrm>
          <a:off x="17384472" y="186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160875</xdr:rowOff>
    </xdr:from>
    <xdr:ext cx="469744" cy="259045"/>
    <xdr:sp macro="" textlink="">
      <xdr:nvSpPr>
        <xdr:cNvPr id="835" name="n_4mainValue【公民館】&#10;一人当たり面積">
          <a:extLst>
            <a:ext uri="{FF2B5EF4-FFF2-40B4-BE49-F238E27FC236}">
              <a16:creationId xmlns:a16="http://schemas.microsoft.com/office/drawing/2014/main" id="{FA731CE4-2A9E-40AD-8CBA-756D4590738E}"/>
            </a:ext>
          </a:extLst>
        </xdr:cNvPr>
        <xdr:cNvSpPr txBox="1"/>
      </xdr:nvSpPr>
      <xdr:spPr>
        <a:xfrm>
          <a:off x="16588817" y="186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a:extLst>
            <a:ext uri="{FF2B5EF4-FFF2-40B4-BE49-F238E27FC236}">
              <a16:creationId xmlns:a16="http://schemas.microsoft.com/office/drawing/2014/main" id="{31C3F4C8-DE67-4AF7-A2D2-7D5295FEC6F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a:extLst>
            <a:ext uri="{FF2B5EF4-FFF2-40B4-BE49-F238E27FC236}">
              <a16:creationId xmlns:a16="http://schemas.microsoft.com/office/drawing/2014/main" id="{A0C3D3FA-5524-4CE6-8782-1442038CB8B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a:extLst>
            <a:ext uri="{FF2B5EF4-FFF2-40B4-BE49-F238E27FC236}">
              <a16:creationId xmlns:a16="http://schemas.microsoft.com/office/drawing/2014/main" id="{515A98EB-0E76-44C2-9D72-152DAD292EA8}"/>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施設において、有形固定資産減価償却率は類似団体平均を上回っており特に漁港・港湾、認定こども園・幼稚園・保育所の有形固定資産減価償却率が高くなっている。漁港・港湾、橋りょう・トンネルについては、長寿命化計画に基づき施設の維持管理を行っている。認定こども園・幼稚園・保育所については、町内に対象施設が２カ所（保育所）あり必要な耐震改修工事を完了しており今後は施設の維持管理工事を計画している。一方、学校施設については、２校あった中学校を統合し平成２６年度に新しく建築したため類似団体平均よりも低く、公民館とともに長寿命化計画に基づき施設の維持管理を行う。また公営住宅についても長寿命化計画を策定中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493AAE-1BD0-43DD-BF4E-C1C63D65ED6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9B28B6-1C4C-4208-8592-C4CEC2BF230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170607-4D61-43FC-BEA3-C72430214EF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36E19B-0645-4E82-8820-57FE4D9559F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AFFDE9-3732-4DD6-B175-79B6C275DAB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501DAC-6B93-4E78-B328-1318D536AE2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9F55DA-4C1D-469D-8E1A-20838A667CF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050161-AB55-4140-80B4-1C68E216280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29F9A9-361A-4851-AF77-7D81AE2F7316}"/>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A6A7A42-64BE-427C-A282-6DF0C6975E7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
1,983
61.95
3,730,947
3,413,828
203,079
1,945,923
4,095,490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6ECE43-8184-474C-9E9B-4CD502CEF188}"/>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DD4261-97D2-44E7-AC73-8FCBDECE8CB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AB13F7-400F-4552-9EDD-F81E206EB5D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547377-F422-4F70-B776-A130957BF9F4}"/>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70BB65-15C7-4501-A157-8F212206C28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11B666-D87F-4A2C-B590-A9D12AB186D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D875D3-64A7-4CFD-8BBA-59559D2489F3}"/>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486467-CBB4-4A3A-9B8B-3D96E3F8239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0844CB-6E7F-47D8-BFB7-D1EBC827490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1A1E97-39C8-43FC-A9AD-F8EAA7B07A3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AFCD2B-A53D-4425-B12C-23C45749122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1B6491-AE22-436B-9DBA-253A2E65FC4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6CFF45-25E0-4F0F-A923-5317881CC8C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6554BD-99D2-4189-BE2E-11DAA642129E}"/>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0A8E66-CC2A-49D7-825B-D33D0AAA1DB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984F13-44DA-496D-AD3F-B8D472FA0EA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954A11-A279-4498-8463-7C1FC85FF41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E15D14-A7A3-4F09-994B-4C1EC892957A}"/>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8F3550-C4AA-4986-A45C-B125338562D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3ADEC6E-D2CE-4396-B8F0-6866E659344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15CCE5-3CCE-4C1B-AA1C-7F7B5727925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229423-2812-4C84-BE08-D61A712585E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6B198DE-CEF2-4FEB-A344-6464F487282E}"/>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15FF11-8B78-4948-85C9-58B718C2955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E6ED25-D07F-4AED-B09E-CF9DB56300B4}"/>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C20600-4160-4CC5-B927-9FDF76CB269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932853-4B31-4237-AEB3-28B41F7526E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CCF92F-036B-4D8E-9777-9177D0F4C345}"/>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13A6D3-D285-407C-8646-D198A2FD9B7A}"/>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3F2DE4F-AD33-482F-9AFC-F222E2422E5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CA5BAA8-5E2E-49F7-8CA0-CEB5C83B46A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B4AF248-6D5F-413E-8C6D-D792E5B2E96F}"/>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3FDC934-8261-49FA-9DB0-C14860077E0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61518EA-5BC3-4935-832A-C0D0A2A5344C}"/>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6B2219C-20DD-40E5-8CF0-A02F562F39D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106B7BD-F1A6-4107-8AEC-1214D06748B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F4C2C63-8ED3-4865-AA0F-75D9DC101135}"/>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0DCA6E8-AC4E-403A-87C0-9167EE0B311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16CDBF5-E8B1-4487-813E-6C11D55F439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0DB0BA5-2012-4BDF-AAC2-F3039580E6C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8DD61FD-F394-4C5E-8E65-530474640AE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58F1BAD-8104-410D-A9DD-BF2F600C498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9C78719-7510-4321-BFC8-D91806E5642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AEC818E-A8CE-4844-BBAA-7D6B855B35F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03DC9A8-7A60-475F-839B-C68166B21919}"/>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C774B69-CB1F-4A5A-B706-52E34C2E1A3A}"/>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72FDBBD-3B59-4CC2-A71E-85622A34DEF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121A8CE-ABC9-4CDF-A805-F0FBE612F6C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DFB6B2A-9A06-4EEE-8B84-D18AC72A116B}"/>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E9A54F7-01EA-490C-9EBD-316EAB20137B}"/>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EF90A75-FA9F-4F59-817B-4F47EAD9B352}"/>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B786D1D0-0768-4D60-B3D1-7B9B50536C27}"/>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F382144-99A9-4318-B9AB-E436FC5194B5}"/>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F5E2528F-8123-49D2-AD0F-7D32657E82E0}"/>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BE5D7DC-0D40-421E-AD51-9CD4AF54EABB}"/>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99A8767D-7E77-40A7-B368-DE82021A9DD5}"/>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514358D6-1106-468D-A0D0-49A5BD7F36FF}"/>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89DD16A4-919D-4700-A597-51E55DE174CA}"/>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2CEF676-362E-4061-A8E4-CEBA5DD412F1}"/>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3A25E4EF-6713-4835-A559-027951BC17F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7DC7347-842B-484A-AE97-A2E1C4DA641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B6977CC-D0D2-4A03-B951-67FE104A38CD}"/>
            </a:ext>
          </a:extLst>
        </xdr:cNvPr>
        <xdr:cNvCxnSpPr/>
      </xdr:nvCxnSpPr>
      <xdr:spPr>
        <a:xfrm flipV="1">
          <a:off x="4173855" y="9435465"/>
          <a:ext cx="0" cy="1613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CA67B95-18F6-48BD-A852-515819750D67}"/>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5B876451-2A37-4F45-BE9A-BA4793A0293C}"/>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C860B4DA-7F6D-46BC-B7E5-0A3FA2E83C0F}"/>
            </a:ext>
          </a:extLst>
        </xdr:cNvPr>
        <xdr:cNvSpPr txBox="1"/>
      </xdr:nvSpPr>
      <xdr:spPr>
        <a:xfrm>
          <a:off x="4212590"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785E5F5-65B6-4FA2-BED0-02014591C1F8}"/>
            </a:ext>
          </a:extLst>
        </xdr:cNvPr>
        <xdr:cNvCxnSpPr/>
      </xdr:nvCxnSpPr>
      <xdr:spPr>
        <a:xfrm>
          <a:off x="4112260" y="943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74C06D0-6E99-4AA9-B233-0484267FE3B4}"/>
            </a:ext>
          </a:extLst>
        </xdr:cNvPr>
        <xdr:cNvSpPr txBox="1"/>
      </xdr:nvSpPr>
      <xdr:spPr>
        <a:xfrm>
          <a:off x="4212590" y="10594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CFF8E240-47A4-4704-939A-EA70C2C77C97}"/>
            </a:ext>
          </a:extLst>
        </xdr:cNvPr>
        <xdr:cNvSpPr/>
      </xdr:nvSpPr>
      <xdr:spPr>
        <a:xfrm>
          <a:off x="4131310" y="10737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2F29F272-FAE0-4DC5-BC0D-5FC771ECE64B}"/>
            </a:ext>
          </a:extLst>
        </xdr:cNvPr>
        <xdr:cNvSpPr/>
      </xdr:nvSpPr>
      <xdr:spPr>
        <a:xfrm>
          <a:off x="3388360" y="104190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13F7B3A0-D520-4223-B84B-4951E20281E1}"/>
            </a:ext>
          </a:extLst>
        </xdr:cNvPr>
        <xdr:cNvSpPr/>
      </xdr:nvSpPr>
      <xdr:spPr>
        <a:xfrm>
          <a:off x="2571750" y="10455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4C32C16-20A6-4631-BCD2-E201C695BEA8}"/>
            </a:ext>
          </a:extLst>
        </xdr:cNvPr>
        <xdr:cNvSpPr/>
      </xdr:nvSpPr>
      <xdr:spPr>
        <a:xfrm>
          <a:off x="1774190" y="10409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7BFA1445-2F9A-49C2-B8E0-9456BF6F78F5}"/>
            </a:ext>
          </a:extLst>
        </xdr:cNvPr>
        <xdr:cNvSpPr/>
      </xdr:nvSpPr>
      <xdr:spPr>
        <a:xfrm>
          <a:off x="988060" y="103447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E597B78-FC83-4492-859F-DC83FF9A579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158613C-9392-4436-AF13-8CE9DB0D68E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4366BB8-08B1-40A8-BFD5-F42D70BF8D4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8AF664B-FDA7-47DC-BA45-4E056578240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B721C8D-DEC2-45FD-B784-60216B22806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F7386A35-4D8F-4AA8-95DD-ABABA4032B2A}"/>
            </a:ext>
          </a:extLst>
        </xdr:cNvPr>
        <xdr:cNvSpPr/>
      </xdr:nvSpPr>
      <xdr:spPr>
        <a:xfrm>
          <a:off x="4131310" y="109943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C0F20975-EA1E-46DB-8F5F-697E266BF11E}"/>
            </a:ext>
          </a:extLst>
        </xdr:cNvPr>
        <xdr:cNvSpPr txBox="1"/>
      </xdr:nvSpPr>
      <xdr:spPr>
        <a:xfrm>
          <a:off x="421259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128270</xdr:rowOff>
    </xdr:from>
    <xdr:to>
      <xdr:col>20</xdr:col>
      <xdr:colOff>38100</xdr:colOff>
      <xdr:row>64</xdr:row>
      <xdr:rowOff>58420</xdr:rowOff>
    </xdr:to>
    <xdr:sp macro="" textlink="">
      <xdr:nvSpPr>
        <xdr:cNvPr id="91" name="楕円 90">
          <a:extLst>
            <a:ext uri="{FF2B5EF4-FFF2-40B4-BE49-F238E27FC236}">
              <a16:creationId xmlns:a16="http://schemas.microsoft.com/office/drawing/2014/main" id="{2322E4A9-1CB2-4D0D-9C6B-EE71C13179BC}"/>
            </a:ext>
          </a:extLst>
        </xdr:cNvPr>
        <xdr:cNvSpPr/>
      </xdr:nvSpPr>
      <xdr:spPr>
        <a:xfrm>
          <a:off x="3388360" y="109334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E5D81505-439D-44F5-9DEF-F09693803F00}"/>
            </a:ext>
          </a:extLst>
        </xdr:cNvPr>
        <xdr:cNvCxnSpPr/>
      </xdr:nvCxnSpPr>
      <xdr:spPr>
        <a:xfrm>
          <a:off x="3431540" y="10982325"/>
          <a:ext cx="7429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109220</xdr:rowOff>
    </xdr:from>
    <xdr:to>
      <xdr:col>15</xdr:col>
      <xdr:colOff>101600</xdr:colOff>
      <xdr:row>64</xdr:row>
      <xdr:rowOff>39370</xdr:rowOff>
    </xdr:to>
    <xdr:sp macro="" textlink="">
      <xdr:nvSpPr>
        <xdr:cNvPr id="93" name="楕円 92">
          <a:extLst>
            <a:ext uri="{FF2B5EF4-FFF2-40B4-BE49-F238E27FC236}">
              <a16:creationId xmlns:a16="http://schemas.microsoft.com/office/drawing/2014/main" id="{8475A54D-B820-41D7-98A9-AE35ECF1E91E}"/>
            </a:ext>
          </a:extLst>
        </xdr:cNvPr>
        <xdr:cNvSpPr/>
      </xdr:nvSpPr>
      <xdr:spPr>
        <a:xfrm>
          <a:off x="2571750" y="109086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160020</xdr:rowOff>
    </xdr:from>
    <xdr:to>
      <xdr:col>19</xdr:col>
      <xdr:colOff>177800</xdr:colOff>
      <xdr:row>64</xdr:row>
      <xdr:rowOff>7620</xdr:rowOff>
    </xdr:to>
    <xdr:cxnSp macro="">
      <xdr:nvCxnSpPr>
        <xdr:cNvPr id="94" name="直線コネクタ 93">
          <a:extLst>
            <a:ext uri="{FF2B5EF4-FFF2-40B4-BE49-F238E27FC236}">
              <a16:creationId xmlns:a16="http://schemas.microsoft.com/office/drawing/2014/main" id="{F4946E4A-60BF-4C43-A35D-E37E02683DFD}"/>
            </a:ext>
          </a:extLst>
        </xdr:cNvPr>
        <xdr:cNvCxnSpPr/>
      </xdr:nvCxnSpPr>
      <xdr:spPr>
        <a:xfrm>
          <a:off x="2626360" y="10963275"/>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88265</xdr:rowOff>
    </xdr:from>
    <xdr:to>
      <xdr:col>10</xdr:col>
      <xdr:colOff>165100</xdr:colOff>
      <xdr:row>64</xdr:row>
      <xdr:rowOff>18415</xdr:rowOff>
    </xdr:to>
    <xdr:sp macro="" textlink="">
      <xdr:nvSpPr>
        <xdr:cNvPr id="95" name="楕円 94">
          <a:extLst>
            <a:ext uri="{FF2B5EF4-FFF2-40B4-BE49-F238E27FC236}">
              <a16:creationId xmlns:a16="http://schemas.microsoft.com/office/drawing/2014/main" id="{0CF373E9-4B9B-4F37-8E55-A7B17D81D51E}"/>
            </a:ext>
          </a:extLst>
        </xdr:cNvPr>
        <xdr:cNvSpPr/>
      </xdr:nvSpPr>
      <xdr:spPr>
        <a:xfrm>
          <a:off x="1774190" y="108934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139065</xdr:rowOff>
    </xdr:from>
    <xdr:to>
      <xdr:col>15</xdr:col>
      <xdr:colOff>50800</xdr:colOff>
      <xdr:row>63</xdr:row>
      <xdr:rowOff>160020</xdr:rowOff>
    </xdr:to>
    <xdr:cxnSp macro="">
      <xdr:nvCxnSpPr>
        <xdr:cNvPr id="96" name="直線コネクタ 95">
          <a:extLst>
            <a:ext uri="{FF2B5EF4-FFF2-40B4-BE49-F238E27FC236}">
              <a16:creationId xmlns:a16="http://schemas.microsoft.com/office/drawing/2014/main" id="{5CC17C94-4E91-40F0-8B90-58661BF9E50A}"/>
            </a:ext>
          </a:extLst>
        </xdr:cNvPr>
        <xdr:cNvCxnSpPr/>
      </xdr:nvCxnSpPr>
      <xdr:spPr>
        <a:xfrm>
          <a:off x="1828800" y="1093660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69215</xdr:rowOff>
    </xdr:from>
    <xdr:to>
      <xdr:col>6</xdr:col>
      <xdr:colOff>38100</xdr:colOff>
      <xdr:row>63</xdr:row>
      <xdr:rowOff>170815</xdr:rowOff>
    </xdr:to>
    <xdr:sp macro="" textlink="">
      <xdr:nvSpPr>
        <xdr:cNvPr id="97" name="楕円 96">
          <a:extLst>
            <a:ext uri="{FF2B5EF4-FFF2-40B4-BE49-F238E27FC236}">
              <a16:creationId xmlns:a16="http://schemas.microsoft.com/office/drawing/2014/main" id="{D6DFFB34-C62F-4601-84E6-CE737A2816E4}"/>
            </a:ext>
          </a:extLst>
        </xdr:cNvPr>
        <xdr:cNvSpPr/>
      </xdr:nvSpPr>
      <xdr:spPr>
        <a:xfrm>
          <a:off x="988060" y="108686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120015</xdr:rowOff>
    </xdr:from>
    <xdr:to>
      <xdr:col>10</xdr:col>
      <xdr:colOff>114300</xdr:colOff>
      <xdr:row>63</xdr:row>
      <xdr:rowOff>139065</xdr:rowOff>
    </xdr:to>
    <xdr:cxnSp macro="">
      <xdr:nvCxnSpPr>
        <xdr:cNvPr id="98" name="直線コネクタ 97">
          <a:extLst>
            <a:ext uri="{FF2B5EF4-FFF2-40B4-BE49-F238E27FC236}">
              <a16:creationId xmlns:a16="http://schemas.microsoft.com/office/drawing/2014/main" id="{F7C078B9-4682-4D42-A822-DF538BE6BD5C}"/>
            </a:ext>
          </a:extLst>
        </xdr:cNvPr>
        <xdr:cNvCxnSpPr/>
      </xdr:nvCxnSpPr>
      <xdr:spPr>
        <a:xfrm>
          <a:off x="1031240" y="10923270"/>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C94CCA46-2B2E-405E-A27A-8EC6745E0277}"/>
            </a:ext>
          </a:extLst>
        </xdr:cNvPr>
        <xdr:cNvSpPr txBox="1"/>
      </xdr:nvSpPr>
      <xdr:spPr>
        <a:xfrm>
          <a:off x="32391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67E74FD8-893B-4741-84B0-161226341443}"/>
            </a:ext>
          </a:extLst>
        </xdr:cNvPr>
        <xdr:cNvSpPr txBox="1"/>
      </xdr:nvSpPr>
      <xdr:spPr>
        <a:xfrm>
          <a:off x="2439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363ABAD3-C11D-45A6-845D-E9700EBFA3DA}"/>
            </a:ext>
          </a:extLst>
        </xdr:cNvPr>
        <xdr:cNvSpPr txBox="1"/>
      </xdr:nvSpPr>
      <xdr:spPr>
        <a:xfrm>
          <a:off x="164148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18B47E2D-0F4E-43B9-8E42-DA1FEAF0F811}"/>
            </a:ext>
          </a:extLst>
        </xdr:cNvPr>
        <xdr:cNvSpPr txBox="1"/>
      </xdr:nvSpPr>
      <xdr:spPr>
        <a:xfrm>
          <a:off x="85535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49547</xdr:rowOff>
    </xdr:from>
    <xdr:ext cx="405111" cy="259045"/>
    <xdr:sp macro="" textlink="">
      <xdr:nvSpPr>
        <xdr:cNvPr id="103" name="n_1mainValue【体育館・プール】&#10;有形固定資産減価償却率">
          <a:extLst>
            <a:ext uri="{FF2B5EF4-FFF2-40B4-BE49-F238E27FC236}">
              <a16:creationId xmlns:a16="http://schemas.microsoft.com/office/drawing/2014/main" id="{4C69BE2A-58CB-430B-BC1D-3A3396B9BCCE}"/>
            </a:ext>
          </a:extLst>
        </xdr:cNvPr>
        <xdr:cNvSpPr txBox="1"/>
      </xdr:nvSpPr>
      <xdr:spPr>
        <a:xfrm>
          <a:off x="32391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30497</xdr:rowOff>
    </xdr:from>
    <xdr:ext cx="405111" cy="259045"/>
    <xdr:sp macro="" textlink="">
      <xdr:nvSpPr>
        <xdr:cNvPr id="104" name="n_2mainValue【体育館・プール】&#10;有形固定資産減価償却率">
          <a:extLst>
            <a:ext uri="{FF2B5EF4-FFF2-40B4-BE49-F238E27FC236}">
              <a16:creationId xmlns:a16="http://schemas.microsoft.com/office/drawing/2014/main" id="{E10BA152-488A-4B1A-8C0E-D1A5E1900483}"/>
            </a:ext>
          </a:extLst>
        </xdr:cNvPr>
        <xdr:cNvSpPr txBox="1"/>
      </xdr:nvSpPr>
      <xdr:spPr>
        <a:xfrm>
          <a:off x="2439044"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9542</xdr:rowOff>
    </xdr:from>
    <xdr:ext cx="405111" cy="259045"/>
    <xdr:sp macro="" textlink="">
      <xdr:nvSpPr>
        <xdr:cNvPr id="105" name="n_3mainValue【体育館・プール】&#10;有形固定資産減価償却率">
          <a:extLst>
            <a:ext uri="{FF2B5EF4-FFF2-40B4-BE49-F238E27FC236}">
              <a16:creationId xmlns:a16="http://schemas.microsoft.com/office/drawing/2014/main" id="{37CB8BF3-5A97-4B25-9882-BFDD2C65A5B7}"/>
            </a:ext>
          </a:extLst>
        </xdr:cNvPr>
        <xdr:cNvSpPr txBox="1"/>
      </xdr:nvSpPr>
      <xdr:spPr>
        <a:xfrm>
          <a:off x="164148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161942</xdr:rowOff>
    </xdr:from>
    <xdr:ext cx="405111" cy="259045"/>
    <xdr:sp macro="" textlink="">
      <xdr:nvSpPr>
        <xdr:cNvPr id="106" name="n_4mainValue【体育館・プール】&#10;有形固定資産減価償却率">
          <a:extLst>
            <a:ext uri="{FF2B5EF4-FFF2-40B4-BE49-F238E27FC236}">
              <a16:creationId xmlns:a16="http://schemas.microsoft.com/office/drawing/2014/main" id="{067330A9-D624-4D97-A6B9-4F30DCF32474}"/>
            </a:ext>
          </a:extLst>
        </xdr:cNvPr>
        <xdr:cNvSpPr txBox="1"/>
      </xdr:nvSpPr>
      <xdr:spPr>
        <a:xfrm>
          <a:off x="85535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952CFD3-C161-48D7-8F7C-1E454FC40DB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36D4D17-13EB-4D8A-A736-09FE5EB0B85D}"/>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6F391D2-CE54-496B-A281-DBF4ACFB763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00F385D-4FDF-4D0D-B6DE-BBB9D45A3839}"/>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19C8C3BD-5965-49A2-A02F-E816BEC60AF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9A8AF154-8A76-4F7D-9672-4D14997C8DE4}"/>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3FB1730-3ED6-4593-A391-69E31604A2F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1E1D0DD-CF6D-4530-A3D8-AE05BDA0BEF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554723C9-5BC0-4B7D-B7A1-EB54B8BD775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EECD2E89-5831-4D92-9F55-137B26FF160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5AF151BB-6CDA-47E0-9D03-60ABD86212B3}"/>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2B3CBAD5-9E69-434E-B1CA-343C02D9D4A7}"/>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D7ED44C8-2911-4407-9C50-4E15C91BB3E0}"/>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FC8EB2E-F172-4867-A70F-7703B96B9984}"/>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1D5FA317-B593-4106-95A0-E57C1B34C9A3}"/>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C19C2083-7995-487D-BA7D-30C757FF3DB2}"/>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C8D53684-43AA-4583-9C44-426FA8FFA154}"/>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B0294E8B-C677-4B50-97D4-40CD1BBFF2A9}"/>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CCB7679-F45D-46DD-8FE6-4994196C861F}"/>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ED2002FE-DF3A-455C-892C-B0A72BF9528E}"/>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397EF15-1757-4224-A8A6-9FFEA83E2708}"/>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174664B7-52D3-43C5-9621-912D8BDCD956}"/>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30B9284-3820-46F4-943B-C730B03603C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99E95431-ABC9-416F-ABCF-9CD635C43D03}"/>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F4A7DFD8-A9CD-457E-B886-236363EE408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34C9177E-23DE-405F-B145-FDDB275886C7}"/>
            </a:ext>
          </a:extLst>
        </xdr:cNvPr>
        <xdr:cNvCxnSpPr/>
      </xdr:nvCxnSpPr>
      <xdr:spPr>
        <a:xfrm flipV="1">
          <a:off x="9429115" y="9547316"/>
          <a:ext cx="0" cy="149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BD3E6AB3-79B5-4C2F-AA0D-38A51AD69186}"/>
            </a:ext>
          </a:extLst>
        </xdr:cNvPr>
        <xdr:cNvSpPr txBox="1"/>
      </xdr:nvSpPr>
      <xdr:spPr>
        <a:xfrm>
          <a:off x="9467850" y="1104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8C30A895-A6D1-4207-AAC8-13FF954D4905}"/>
            </a:ext>
          </a:extLst>
        </xdr:cNvPr>
        <xdr:cNvCxnSpPr/>
      </xdr:nvCxnSpPr>
      <xdr:spPr>
        <a:xfrm>
          <a:off x="9356090" y="110391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3743176B-D76A-4C4E-8068-899DDCB6BD39}"/>
            </a:ext>
          </a:extLst>
        </xdr:cNvPr>
        <xdr:cNvSpPr txBox="1"/>
      </xdr:nvSpPr>
      <xdr:spPr>
        <a:xfrm>
          <a:off x="9467850" y="93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121FDAA0-6D82-4E54-B4D3-BE4BF7DA6819}"/>
            </a:ext>
          </a:extLst>
        </xdr:cNvPr>
        <xdr:cNvCxnSpPr/>
      </xdr:nvCxnSpPr>
      <xdr:spPr>
        <a:xfrm>
          <a:off x="9356090" y="95473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72E95DB8-0DC6-45AA-AE56-FE867D69DCE1}"/>
            </a:ext>
          </a:extLst>
        </xdr:cNvPr>
        <xdr:cNvSpPr txBox="1"/>
      </xdr:nvSpPr>
      <xdr:spPr>
        <a:xfrm>
          <a:off x="946785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62D046BB-4880-45D4-B937-17D4102FCF2D}"/>
            </a:ext>
          </a:extLst>
        </xdr:cNvPr>
        <xdr:cNvSpPr/>
      </xdr:nvSpPr>
      <xdr:spPr>
        <a:xfrm>
          <a:off x="9394190" y="1072333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9C655DD1-8B29-43E7-BAFA-E1A397D117CA}"/>
            </a:ext>
          </a:extLst>
        </xdr:cNvPr>
        <xdr:cNvSpPr/>
      </xdr:nvSpPr>
      <xdr:spPr>
        <a:xfrm>
          <a:off x="8632190" y="107051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7CA9A733-30BC-48CB-AA3B-408F0557270D}"/>
            </a:ext>
          </a:extLst>
        </xdr:cNvPr>
        <xdr:cNvSpPr/>
      </xdr:nvSpPr>
      <xdr:spPr>
        <a:xfrm>
          <a:off x="7846060" y="1072725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6AE888E8-0D40-48AC-898D-C43515E8AC38}"/>
            </a:ext>
          </a:extLst>
        </xdr:cNvPr>
        <xdr:cNvSpPr/>
      </xdr:nvSpPr>
      <xdr:spPr>
        <a:xfrm>
          <a:off x="7029450" y="107080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A2AA783A-3B3B-45FF-A522-E5046BF04832}"/>
            </a:ext>
          </a:extLst>
        </xdr:cNvPr>
        <xdr:cNvSpPr/>
      </xdr:nvSpPr>
      <xdr:spPr>
        <a:xfrm>
          <a:off x="6231890" y="1071196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FB2B63B-5825-4D27-A128-74DDB28E363F}"/>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6951D14-97D6-4845-815B-CA1DE00DE8BA}"/>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AD21B72-E77F-4F13-A469-9C26D22504B9}"/>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F1FBE07-8FA9-4EE3-847A-7FD98F6CC6F4}"/>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77838EE-9F75-4C17-B8C0-232450B0E28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71338</xdr:rowOff>
    </xdr:from>
    <xdr:to>
      <xdr:col>55</xdr:col>
      <xdr:colOff>50800</xdr:colOff>
      <xdr:row>64</xdr:row>
      <xdr:rowOff>1488</xdr:rowOff>
    </xdr:to>
    <xdr:sp macro="" textlink="">
      <xdr:nvSpPr>
        <xdr:cNvPr id="148" name="楕円 147">
          <a:extLst>
            <a:ext uri="{FF2B5EF4-FFF2-40B4-BE49-F238E27FC236}">
              <a16:creationId xmlns:a16="http://schemas.microsoft.com/office/drawing/2014/main" id="{2322A323-8B8D-43C7-8900-E30726892516}"/>
            </a:ext>
          </a:extLst>
        </xdr:cNvPr>
        <xdr:cNvSpPr/>
      </xdr:nvSpPr>
      <xdr:spPr>
        <a:xfrm>
          <a:off x="9394190" y="1087078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157715</xdr:rowOff>
    </xdr:from>
    <xdr:ext cx="469744" cy="259045"/>
    <xdr:sp macro="" textlink="">
      <xdr:nvSpPr>
        <xdr:cNvPr id="149" name="【体育館・プール】&#10;一人当たり面積該当値テキスト">
          <a:extLst>
            <a:ext uri="{FF2B5EF4-FFF2-40B4-BE49-F238E27FC236}">
              <a16:creationId xmlns:a16="http://schemas.microsoft.com/office/drawing/2014/main" id="{ABF7D356-9315-4AC2-9D27-3483D6CEE6B1}"/>
            </a:ext>
          </a:extLst>
        </xdr:cNvPr>
        <xdr:cNvSpPr txBox="1"/>
      </xdr:nvSpPr>
      <xdr:spPr>
        <a:xfrm>
          <a:off x="9467850" y="1078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75257</xdr:rowOff>
    </xdr:from>
    <xdr:to>
      <xdr:col>50</xdr:col>
      <xdr:colOff>165100</xdr:colOff>
      <xdr:row>64</xdr:row>
      <xdr:rowOff>5407</xdr:rowOff>
    </xdr:to>
    <xdr:sp macro="" textlink="">
      <xdr:nvSpPr>
        <xdr:cNvPr id="150" name="楕円 149">
          <a:extLst>
            <a:ext uri="{FF2B5EF4-FFF2-40B4-BE49-F238E27FC236}">
              <a16:creationId xmlns:a16="http://schemas.microsoft.com/office/drawing/2014/main" id="{65173EBA-9E38-4ABD-A8AE-1191E35AE891}"/>
            </a:ext>
          </a:extLst>
        </xdr:cNvPr>
        <xdr:cNvSpPr/>
      </xdr:nvSpPr>
      <xdr:spPr>
        <a:xfrm>
          <a:off x="8632190" y="108766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122138</xdr:rowOff>
    </xdr:from>
    <xdr:to>
      <xdr:col>55</xdr:col>
      <xdr:colOff>0</xdr:colOff>
      <xdr:row>63</xdr:row>
      <xdr:rowOff>126057</xdr:rowOff>
    </xdr:to>
    <xdr:cxnSp macro="">
      <xdr:nvCxnSpPr>
        <xdr:cNvPr id="151" name="直線コネクタ 150">
          <a:extLst>
            <a:ext uri="{FF2B5EF4-FFF2-40B4-BE49-F238E27FC236}">
              <a16:creationId xmlns:a16="http://schemas.microsoft.com/office/drawing/2014/main" id="{33548D19-5B2B-4209-904F-FBE02CB90368}"/>
            </a:ext>
          </a:extLst>
        </xdr:cNvPr>
        <xdr:cNvCxnSpPr/>
      </xdr:nvCxnSpPr>
      <xdr:spPr>
        <a:xfrm flipV="1">
          <a:off x="8686800" y="10925393"/>
          <a:ext cx="74295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156246</xdr:rowOff>
    </xdr:from>
    <xdr:to>
      <xdr:col>46</xdr:col>
      <xdr:colOff>38100</xdr:colOff>
      <xdr:row>63</xdr:row>
      <xdr:rowOff>86396</xdr:rowOff>
    </xdr:to>
    <xdr:sp macro="" textlink="">
      <xdr:nvSpPr>
        <xdr:cNvPr id="152" name="楕円 151">
          <a:extLst>
            <a:ext uri="{FF2B5EF4-FFF2-40B4-BE49-F238E27FC236}">
              <a16:creationId xmlns:a16="http://schemas.microsoft.com/office/drawing/2014/main" id="{96F8FB4D-1DE6-4A01-989E-26CB01CC894F}"/>
            </a:ext>
          </a:extLst>
        </xdr:cNvPr>
        <xdr:cNvSpPr/>
      </xdr:nvSpPr>
      <xdr:spPr>
        <a:xfrm>
          <a:off x="7846060" y="10788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35596</xdr:rowOff>
    </xdr:from>
    <xdr:to>
      <xdr:col>50</xdr:col>
      <xdr:colOff>114300</xdr:colOff>
      <xdr:row>63</xdr:row>
      <xdr:rowOff>126057</xdr:rowOff>
    </xdr:to>
    <xdr:cxnSp macro="">
      <xdr:nvCxnSpPr>
        <xdr:cNvPr id="153" name="直線コネクタ 152">
          <a:extLst>
            <a:ext uri="{FF2B5EF4-FFF2-40B4-BE49-F238E27FC236}">
              <a16:creationId xmlns:a16="http://schemas.microsoft.com/office/drawing/2014/main" id="{78379781-70BA-4D41-9EC4-9911DC04431D}"/>
            </a:ext>
          </a:extLst>
        </xdr:cNvPr>
        <xdr:cNvCxnSpPr/>
      </xdr:nvCxnSpPr>
      <xdr:spPr>
        <a:xfrm>
          <a:off x="7889240" y="10836946"/>
          <a:ext cx="797560" cy="9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160818</xdr:rowOff>
    </xdr:from>
    <xdr:to>
      <xdr:col>41</xdr:col>
      <xdr:colOff>101600</xdr:colOff>
      <xdr:row>63</xdr:row>
      <xdr:rowOff>90968</xdr:rowOff>
    </xdr:to>
    <xdr:sp macro="" textlink="">
      <xdr:nvSpPr>
        <xdr:cNvPr id="154" name="楕円 153">
          <a:extLst>
            <a:ext uri="{FF2B5EF4-FFF2-40B4-BE49-F238E27FC236}">
              <a16:creationId xmlns:a16="http://schemas.microsoft.com/office/drawing/2014/main" id="{EB432537-4E14-49D3-BEF0-43CE00756635}"/>
            </a:ext>
          </a:extLst>
        </xdr:cNvPr>
        <xdr:cNvSpPr/>
      </xdr:nvSpPr>
      <xdr:spPr>
        <a:xfrm>
          <a:off x="7029450" y="1079262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35596</xdr:rowOff>
    </xdr:from>
    <xdr:to>
      <xdr:col>45</xdr:col>
      <xdr:colOff>177800</xdr:colOff>
      <xdr:row>63</xdr:row>
      <xdr:rowOff>40168</xdr:rowOff>
    </xdr:to>
    <xdr:cxnSp macro="">
      <xdr:nvCxnSpPr>
        <xdr:cNvPr id="155" name="直線コネクタ 154">
          <a:extLst>
            <a:ext uri="{FF2B5EF4-FFF2-40B4-BE49-F238E27FC236}">
              <a16:creationId xmlns:a16="http://schemas.microsoft.com/office/drawing/2014/main" id="{6A850953-9D2D-48F8-BC41-EB86F2354896}"/>
            </a:ext>
          </a:extLst>
        </xdr:cNvPr>
        <xdr:cNvCxnSpPr/>
      </xdr:nvCxnSpPr>
      <xdr:spPr>
        <a:xfrm flipV="1">
          <a:off x="7084060" y="10836946"/>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164737</xdr:rowOff>
    </xdr:from>
    <xdr:to>
      <xdr:col>36</xdr:col>
      <xdr:colOff>165100</xdr:colOff>
      <xdr:row>63</xdr:row>
      <xdr:rowOff>94887</xdr:rowOff>
    </xdr:to>
    <xdr:sp macro="" textlink="">
      <xdr:nvSpPr>
        <xdr:cNvPr id="156" name="楕円 155">
          <a:extLst>
            <a:ext uri="{FF2B5EF4-FFF2-40B4-BE49-F238E27FC236}">
              <a16:creationId xmlns:a16="http://schemas.microsoft.com/office/drawing/2014/main" id="{A6B55690-FB49-4B83-8DBE-98E9E79C1112}"/>
            </a:ext>
          </a:extLst>
        </xdr:cNvPr>
        <xdr:cNvSpPr/>
      </xdr:nvSpPr>
      <xdr:spPr>
        <a:xfrm>
          <a:off x="6231890" y="107984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40168</xdr:rowOff>
    </xdr:from>
    <xdr:to>
      <xdr:col>41</xdr:col>
      <xdr:colOff>50800</xdr:colOff>
      <xdr:row>63</xdr:row>
      <xdr:rowOff>44087</xdr:rowOff>
    </xdr:to>
    <xdr:cxnSp macro="">
      <xdr:nvCxnSpPr>
        <xdr:cNvPr id="157" name="直線コネクタ 156">
          <a:extLst>
            <a:ext uri="{FF2B5EF4-FFF2-40B4-BE49-F238E27FC236}">
              <a16:creationId xmlns:a16="http://schemas.microsoft.com/office/drawing/2014/main" id="{E4B77695-BCDD-4E5D-9361-202956E74B26}"/>
            </a:ext>
          </a:extLst>
        </xdr:cNvPr>
        <xdr:cNvCxnSpPr/>
      </xdr:nvCxnSpPr>
      <xdr:spPr>
        <a:xfrm flipV="1">
          <a:off x="6286500" y="10841518"/>
          <a:ext cx="79756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F13052C1-3CEA-4102-889A-0A6749A932A1}"/>
            </a:ext>
          </a:extLst>
        </xdr:cNvPr>
        <xdr:cNvSpPr txBox="1"/>
      </xdr:nvSpPr>
      <xdr:spPr>
        <a:xfrm>
          <a:off x="8454467" y="1047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7A69B051-7208-4207-8313-9E22FAD1A149}"/>
            </a:ext>
          </a:extLst>
        </xdr:cNvPr>
        <xdr:cNvSpPr txBox="1"/>
      </xdr:nvSpPr>
      <xdr:spPr>
        <a:xfrm>
          <a:off x="767341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9B9A94F2-B7A3-40D0-A00A-8E6C922DCBE7}"/>
            </a:ext>
          </a:extLst>
        </xdr:cNvPr>
        <xdr:cNvSpPr txBox="1"/>
      </xdr:nvSpPr>
      <xdr:spPr>
        <a:xfrm>
          <a:off x="6866332" y="1047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FF9B1DD7-28A2-4B4A-8EFB-F29B8212292A}"/>
            </a:ext>
          </a:extLst>
        </xdr:cNvPr>
        <xdr:cNvSpPr txBox="1"/>
      </xdr:nvSpPr>
      <xdr:spPr>
        <a:xfrm>
          <a:off x="6068772" y="104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167984</xdr:rowOff>
    </xdr:from>
    <xdr:ext cx="469744" cy="259045"/>
    <xdr:sp macro="" textlink="">
      <xdr:nvSpPr>
        <xdr:cNvPr id="162" name="n_1mainValue【体育館・プール】&#10;一人当たり面積">
          <a:extLst>
            <a:ext uri="{FF2B5EF4-FFF2-40B4-BE49-F238E27FC236}">
              <a16:creationId xmlns:a16="http://schemas.microsoft.com/office/drawing/2014/main" id="{7B961816-1828-4394-A241-9848F3A50E23}"/>
            </a:ext>
          </a:extLst>
        </xdr:cNvPr>
        <xdr:cNvSpPr txBox="1"/>
      </xdr:nvSpPr>
      <xdr:spPr>
        <a:xfrm>
          <a:off x="8454467" y="109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77523</xdr:rowOff>
    </xdr:from>
    <xdr:ext cx="469744" cy="259045"/>
    <xdr:sp macro="" textlink="">
      <xdr:nvSpPr>
        <xdr:cNvPr id="163" name="n_2mainValue【体育館・プール】&#10;一人当たり面積">
          <a:extLst>
            <a:ext uri="{FF2B5EF4-FFF2-40B4-BE49-F238E27FC236}">
              <a16:creationId xmlns:a16="http://schemas.microsoft.com/office/drawing/2014/main" id="{50BAB0B9-E9E3-4900-BE50-4A3785C22A02}"/>
            </a:ext>
          </a:extLst>
        </xdr:cNvPr>
        <xdr:cNvSpPr txBox="1"/>
      </xdr:nvSpPr>
      <xdr:spPr>
        <a:xfrm>
          <a:off x="7673417" y="108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82095</xdr:rowOff>
    </xdr:from>
    <xdr:ext cx="469744" cy="259045"/>
    <xdr:sp macro="" textlink="">
      <xdr:nvSpPr>
        <xdr:cNvPr id="164" name="n_3mainValue【体育館・プール】&#10;一人当たり面積">
          <a:extLst>
            <a:ext uri="{FF2B5EF4-FFF2-40B4-BE49-F238E27FC236}">
              <a16:creationId xmlns:a16="http://schemas.microsoft.com/office/drawing/2014/main" id="{DEC768A0-6C2A-4C3B-810C-DE9F5BFAFA4A}"/>
            </a:ext>
          </a:extLst>
        </xdr:cNvPr>
        <xdr:cNvSpPr txBox="1"/>
      </xdr:nvSpPr>
      <xdr:spPr>
        <a:xfrm>
          <a:off x="6866332" y="108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86014</xdr:rowOff>
    </xdr:from>
    <xdr:ext cx="469744" cy="259045"/>
    <xdr:sp macro="" textlink="">
      <xdr:nvSpPr>
        <xdr:cNvPr id="165" name="n_4mainValue【体育館・プール】&#10;一人当たり面積">
          <a:extLst>
            <a:ext uri="{FF2B5EF4-FFF2-40B4-BE49-F238E27FC236}">
              <a16:creationId xmlns:a16="http://schemas.microsoft.com/office/drawing/2014/main" id="{B4DA12EE-7EC0-42BC-A6EC-93D93E6480E5}"/>
            </a:ext>
          </a:extLst>
        </xdr:cNvPr>
        <xdr:cNvSpPr txBox="1"/>
      </xdr:nvSpPr>
      <xdr:spPr>
        <a:xfrm>
          <a:off x="6068772" y="108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66DF6819-2350-43FB-984B-09D23378BA6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9357B274-07F0-4881-AD09-CC1C6882CC9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F62666E0-A81E-46FA-B996-AF48A975B1D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366CE36C-E0C6-4757-94E0-F8A389BD794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F8DEFFC7-34BC-4842-AC8B-C4C03C1AEFD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4DD4B83D-0991-4D05-B48B-E2FC0620F9F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C8A05DA0-65C7-4E8D-ABBA-32F8E08E414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8F014AB5-35C2-436E-8077-122D34ED478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29265EA1-765C-4B0D-AE8C-F1101DFDBF9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42BCA206-784C-4351-B106-69E684D2820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66217BA1-4BAC-4E5D-B4BC-2B743A806B94}"/>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5E54FA8F-7D62-4620-9D56-EE5721C53119}"/>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C13A47D7-49E0-498D-A7C5-74B75FF9DE8A}"/>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84D1A147-4C26-41D0-B962-9D91370DD260}"/>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1B710AE9-3022-4071-90C8-96575BD38656}"/>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8A480612-F417-4B2F-8D2A-43507D7C3F4A}"/>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59C954DE-3902-4549-8B38-1535826C38DC}"/>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46378F3F-0224-4175-AEC7-E0B0B0FB9CDA}"/>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19A1508E-F826-4533-A41F-CCEF23277E64}"/>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11B789C9-CD1D-4DC3-9920-82FF5E921BFA}"/>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04CBB55D-FD42-492A-A03C-B2A554A99BB3}"/>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3BFBF9C6-58A2-436B-8110-50EEEC7E531E}"/>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86C39CB8-342F-4A92-87B9-3A12D7F29DEF}"/>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E8617749-10CB-4AB9-B89B-36055592203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88A63F7F-A612-491D-968B-20802046A62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C1BD3898-B6B2-47F2-BFA5-CD6EF293F502}"/>
            </a:ext>
          </a:extLst>
        </xdr:cNvPr>
        <xdr:cNvCxnSpPr/>
      </xdr:nvCxnSpPr>
      <xdr:spPr>
        <a:xfrm flipV="1">
          <a:off x="4173855" y="13342347"/>
          <a:ext cx="0" cy="157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56324A05-9E8B-4536-B1E9-63FE0BBA92DD}"/>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CB0108A4-85A8-4081-855C-B8B256659089}"/>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58F30059-567F-4D0F-9272-C53F8DF15D45}"/>
            </a:ext>
          </a:extLst>
        </xdr:cNvPr>
        <xdr:cNvSpPr txBox="1"/>
      </xdr:nvSpPr>
      <xdr:spPr>
        <a:xfrm>
          <a:off x="4212590" y="13123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173D4819-73A8-4E14-9F24-E835F98FFADC}"/>
            </a:ext>
          </a:extLst>
        </xdr:cNvPr>
        <xdr:cNvCxnSpPr/>
      </xdr:nvCxnSpPr>
      <xdr:spPr>
        <a:xfrm>
          <a:off x="4112260" y="13342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F67CCED9-DDE4-4A48-8939-67D659320672}"/>
            </a:ext>
          </a:extLst>
        </xdr:cNvPr>
        <xdr:cNvSpPr txBox="1"/>
      </xdr:nvSpPr>
      <xdr:spPr>
        <a:xfrm>
          <a:off x="4212590" y="13980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8C0E2F48-E8C8-4B52-AFDA-DBE8440E6A67}"/>
            </a:ext>
          </a:extLst>
        </xdr:cNvPr>
        <xdr:cNvSpPr/>
      </xdr:nvSpPr>
      <xdr:spPr>
        <a:xfrm>
          <a:off x="4131310" y="141327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D28FE54B-649C-42E9-B609-167512379090}"/>
            </a:ext>
          </a:extLst>
        </xdr:cNvPr>
        <xdr:cNvSpPr/>
      </xdr:nvSpPr>
      <xdr:spPr>
        <a:xfrm>
          <a:off x="3388360" y="140935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C5B0519E-6AD1-46E5-AE97-CC911474BBC9}"/>
            </a:ext>
          </a:extLst>
        </xdr:cNvPr>
        <xdr:cNvSpPr/>
      </xdr:nvSpPr>
      <xdr:spPr>
        <a:xfrm>
          <a:off x="2571750" y="1407831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D411C05E-C512-4790-AA4B-D0FE6AB25B43}"/>
            </a:ext>
          </a:extLst>
        </xdr:cNvPr>
        <xdr:cNvSpPr/>
      </xdr:nvSpPr>
      <xdr:spPr>
        <a:xfrm>
          <a:off x="1774190" y="1403640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B2DE54FB-93F4-40B2-B060-ABB66ED24429}"/>
            </a:ext>
          </a:extLst>
        </xdr:cNvPr>
        <xdr:cNvSpPr/>
      </xdr:nvSpPr>
      <xdr:spPr>
        <a:xfrm>
          <a:off x="988060" y="139887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CF1557-7F45-4E2C-AAB0-AFB820137A1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5DCA188-0863-4745-A9CB-7C2732D360F1}"/>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17C36EE-AFFD-477E-8D06-DA0917573D6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864EF15F-6ED5-4274-9EA5-56BFF8FCDB1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7865E440-2E3C-4F4C-A0D2-0D90ECDFE670}"/>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139156</xdr:rowOff>
    </xdr:from>
    <xdr:to>
      <xdr:col>24</xdr:col>
      <xdr:colOff>114300</xdr:colOff>
      <xdr:row>85</xdr:row>
      <xdr:rowOff>69306</xdr:rowOff>
    </xdr:to>
    <xdr:sp macro="" textlink="">
      <xdr:nvSpPr>
        <xdr:cNvPr id="207" name="楕円 206">
          <a:extLst>
            <a:ext uri="{FF2B5EF4-FFF2-40B4-BE49-F238E27FC236}">
              <a16:creationId xmlns:a16="http://schemas.microsoft.com/office/drawing/2014/main" id="{C1811DA1-5191-44C4-A272-C778F82A9500}"/>
            </a:ext>
          </a:extLst>
        </xdr:cNvPr>
        <xdr:cNvSpPr/>
      </xdr:nvSpPr>
      <xdr:spPr>
        <a:xfrm>
          <a:off x="4131310" y="145371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117583</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B61BBA32-BEE9-4AFF-8A78-BC7E5BC3D2D3}"/>
            </a:ext>
          </a:extLst>
        </xdr:cNvPr>
        <xdr:cNvSpPr txBox="1"/>
      </xdr:nvSpPr>
      <xdr:spPr>
        <a:xfrm>
          <a:off x="4212590"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96701</xdr:rowOff>
    </xdr:from>
    <xdr:to>
      <xdr:col>20</xdr:col>
      <xdr:colOff>38100</xdr:colOff>
      <xdr:row>85</xdr:row>
      <xdr:rowOff>26851</xdr:rowOff>
    </xdr:to>
    <xdr:sp macro="" textlink="">
      <xdr:nvSpPr>
        <xdr:cNvPr id="209" name="楕円 208">
          <a:extLst>
            <a:ext uri="{FF2B5EF4-FFF2-40B4-BE49-F238E27FC236}">
              <a16:creationId xmlns:a16="http://schemas.microsoft.com/office/drawing/2014/main" id="{46F5EB8B-8500-4AFF-8519-EC485BDDA1EA}"/>
            </a:ext>
          </a:extLst>
        </xdr:cNvPr>
        <xdr:cNvSpPr/>
      </xdr:nvSpPr>
      <xdr:spPr>
        <a:xfrm>
          <a:off x="3388360" y="144946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147501</xdr:rowOff>
    </xdr:from>
    <xdr:to>
      <xdr:col>24</xdr:col>
      <xdr:colOff>63500</xdr:colOff>
      <xdr:row>85</xdr:row>
      <xdr:rowOff>18506</xdr:rowOff>
    </xdr:to>
    <xdr:cxnSp macro="">
      <xdr:nvCxnSpPr>
        <xdr:cNvPr id="210" name="直線コネクタ 209">
          <a:extLst>
            <a:ext uri="{FF2B5EF4-FFF2-40B4-BE49-F238E27FC236}">
              <a16:creationId xmlns:a16="http://schemas.microsoft.com/office/drawing/2014/main" id="{2C18755F-49EF-48B5-9B8B-40417EB58EC3}"/>
            </a:ext>
          </a:extLst>
        </xdr:cNvPr>
        <xdr:cNvCxnSpPr/>
      </xdr:nvCxnSpPr>
      <xdr:spPr>
        <a:xfrm>
          <a:off x="3431540" y="14547396"/>
          <a:ext cx="74295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52614</xdr:rowOff>
    </xdr:from>
    <xdr:to>
      <xdr:col>15</xdr:col>
      <xdr:colOff>101600</xdr:colOff>
      <xdr:row>84</xdr:row>
      <xdr:rowOff>154214</xdr:rowOff>
    </xdr:to>
    <xdr:sp macro="" textlink="">
      <xdr:nvSpPr>
        <xdr:cNvPr id="211" name="楕円 210">
          <a:extLst>
            <a:ext uri="{FF2B5EF4-FFF2-40B4-BE49-F238E27FC236}">
              <a16:creationId xmlns:a16="http://schemas.microsoft.com/office/drawing/2014/main" id="{132D6285-22B4-47C6-9BE0-8D54E0BAF0A8}"/>
            </a:ext>
          </a:extLst>
        </xdr:cNvPr>
        <xdr:cNvSpPr/>
      </xdr:nvSpPr>
      <xdr:spPr>
        <a:xfrm>
          <a:off x="2571750" y="144582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103414</xdr:rowOff>
    </xdr:from>
    <xdr:to>
      <xdr:col>19</xdr:col>
      <xdr:colOff>177800</xdr:colOff>
      <xdr:row>84</xdr:row>
      <xdr:rowOff>147501</xdr:rowOff>
    </xdr:to>
    <xdr:cxnSp macro="">
      <xdr:nvCxnSpPr>
        <xdr:cNvPr id="212" name="直線コネクタ 211">
          <a:extLst>
            <a:ext uri="{FF2B5EF4-FFF2-40B4-BE49-F238E27FC236}">
              <a16:creationId xmlns:a16="http://schemas.microsoft.com/office/drawing/2014/main" id="{5A5D44BB-5DE4-4F8C-AEB9-5C5E144B16C9}"/>
            </a:ext>
          </a:extLst>
        </xdr:cNvPr>
        <xdr:cNvCxnSpPr/>
      </xdr:nvCxnSpPr>
      <xdr:spPr>
        <a:xfrm>
          <a:off x="2626360" y="14503309"/>
          <a:ext cx="80518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13" name="楕円 212">
          <a:extLst>
            <a:ext uri="{FF2B5EF4-FFF2-40B4-BE49-F238E27FC236}">
              <a16:creationId xmlns:a16="http://schemas.microsoft.com/office/drawing/2014/main" id="{B0E6441C-F922-4498-914D-B8E35C2AAD3F}"/>
            </a:ext>
          </a:extLst>
        </xdr:cNvPr>
        <xdr:cNvSpPr/>
      </xdr:nvSpPr>
      <xdr:spPr>
        <a:xfrm>
          <a:off x="1774190" y="144138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103414</xdr:rowOff>
    </xdr:to>
    <xdr:cxnSp macro="">
      <xdr:nvCxnSpPr>
        <xdr:cNvPr id="214" name="直線コネクタ 213">
          <a:extLst>
            <a:ext uri="{FF2B5EF4-FFF2-40B4-BE49-F238E27FC236}">
              <a16:creationId xmlns:a16="http://schemas.microsoft.com/office/drawing/2014/main" id="{AA700224-6BE8-4FEB-B13C-8524DE761301}"/>
            </a:ext>
          </a:extLst>
        </xdr:cNvPr>
        <xdr:cNvCxnSpPr/>
      </xdr:nvCxnSpPr>
      <xdr:spPr>
        <a:xfrm>
          <a:off x="1828800" y="14458951"/>
          <a:ext cx="797560" cy="4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139156</xdr:rowOff>
    </xdr:from>
    <xdr:to>
      <xdr:col>6</xdr:col>
      <xdr:colOff>38100</xdr:colOff>
      <xdr:row>84</xdr:row>
      <xdr:rowOff>69306</xdr:rowOff>
    </xdr:to>
    <xdr:sp macro="" textlink="">
      <xdr:nvSpPr>
        <xdr:cNvPr id="215" name="楕円 214">
          <a:extLst>
            <a:ext uri="{FF2B5EF4-FFF2-40B4-BE49-F238E27FC236}">
              <a16:creationId xmlns:a16="http://schemas.microsoft.com/office/drawing/2014/main" id="{43802E9D-8A03-4B4E-A8B0-CF3998FFC0CA}"/>
            </a:ext>
          </a:extLst>
        </xdr:cNvPr>
        <xdr:cNvSpPr/>
      </xdr:nvSpPr>
      <xdr:spPr>
        <a:xfrm>
          <a:off x="988060" y="1436569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60961</xdr:rowOff>
    </xdr:to>
    <xdr:cxnSp macro="">
      <xdr:nvCxnSpPr>
        <xdr:cNvPr id="216" name="直線コネクタ 215">
          <a:extLst>
            <a:ext uri="{FF2B5EF4-FFF2-40B4-BE49-F238E27FC236}">
              <a16:creationId xmlns:a16="http://schemas.microsoft.com/office/drawing/2014/main" id="{0E9E93E7-30BB-4CA0-A1EC-2900AF98FDF7}"/>
            </a:ext>
          </a:extLst>
        </xdr:cNvPr>
        <xdr:cNvCxnSpPr/>
      </xdr:nvCxnSpPr>
      <xdr:spPr>
        <a:xfrm>
          <a:off x="1031240" y="14424116"/>
          <a:ext cx="79756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441C54A4-2E76-45CF-BBD8-0B79F9E66FB4}"/>
            </a:ext>
          </a:extLst>
        </xdr:cNvPr>
        <xdr:cNvSpPr txBox="1"/>
      </xdr:nvSpPr>
      <xdr:spPr>
        <a:xfrm>
          <a:off x="32391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3C463B53-44F3-4DF0-AB3E-A16D79C1D178}"/>
            </a:ext>
          </a:extLst>
        </xdr:cNvPr>
        <xdr:cNvSpPr txBox="1"/>
      </xdr:nvSpPr>
      <xdr:spPr>
        <a:xfrm>
          <a:off x="2439044" y="138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E292AD87-B24E-4155-9963-223F3B6AB9F6}"/>
            </a:ext>
          </a:extLst>
        </xdr:cNvPr>
        <xdr:cNvSpPr txBox="1"/>
      </xdr:nvSpPr>
      <xdr:spPr>
        <a:xfrm>
          <a:off x="1641484" y="138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1807939C-F7D2-4109-B5CB-D321F9D7220B}"/>
            </a:ext>
          </a:extLst>
        </xdr:cNvPr>
        <xdr:cNvSpPr txBox="1"/>
      </xdr:nvSpPr>
      <xdr:spPr>
        <a:xfrm>
          <a:off x="855354" y="1376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17978</xdr:rowOff>
    </xdr:from>
    <xdr:ext cx="405111" cy="259045"/>
    <xdr:sp macro="" textlink="">
      <xdr:nvSpPr>
        <xdr:cNvPr id="221" name="n_1mainValue【福祉施設】&#10;有形固定資産減価償却率">
          <a:extLst>
            <a:ext uri="{FF2B5EF4-FFF2-40B4-BE49-F238E27FC236}">
              <a16:creationId xmlns:a16="http://schemas.microsoft.com/office/drawing/2014/main" id="{174B3B0B-2673-4EF8-87E2-F6FDB708A45D}"/>
            </a:ext>
          </a:extLst>
        </xdr:cNvPr>
        <xdr:cNvSpPr txBox="1"/>
      </xdr:nvSpPr>
      <xdr:spPr>
        <a:xfrm>
          <a:off x="3239144" y="1459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145341</xdr:rowOff>
    </xdr:from>
    <xdr:ext cx="405111" cy="259045"/>
    <xdr:sp macro="" textlink="">
      <xdr:nvSpPr>
        <xdr:cNvPr id="222" name="n_2mainValue【福祉施設】&#10;有形固定資産減価償却率">
          <a:extLst>
            <a:ext uri="{FF2B5EF4-FFF2-40B4-BE49-F238E27FC236}">
              <a16:creationId xmlns:a16="http://schemas.microsoft.com/office/drawing/2014/main" id="{FD00EEA7-D6CE-4D76-A852-61E7F7AF1DEA}"/>
            </a:ext>
          </a:extLst>
        </xdr:cNvPr>
        <xdr:cNvSpPr txBox="1"/>
      </xdr:nvSpPr>
      <xdr:spPr>
        <a:xfrm>
          <a:off x="2439044" y="1454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223" name="n_3mainValue【福祉施設】&#10;有形固定資産減価償却率">
          <a:extLst>
            <a:ext uri="{FF2B5EF4-FFF2-40B4-BE49-F238E27FC236}">
              <a16:creationId xmlns:a16="http://schemas.microsoft.com/office/drawing/2014/main" id="{8CF7BAC9-D4C7-4F59-9468-CE141DA6BFD2}"/>
            </a:ext>
          </a:extLst>
        </xdr:cNvPr>
        <xdr:cNvSpPr txBox="1"/>
      </xdr:nvSpPr>
      <xdr:spPr>
        <a:xfrm>
          <a:off x="1641484" y="1450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60433</xdr:rowOff>
    </xdr:from>
    <xdr:ext cx="405111" cy="259045"/>
    <xdr:sp macro="" textlink="">
      <xdr:nvSpPr>
        <xdr:cNvPr id="224" name="n_4mainValue【福祉施設】&#10;有形固定資産減価償却率">
          <a:extLst>
            <a:ext uri="{FF2B5EF4-FFF2-40B4-BE49-F238E27FC236}">
              <a16:creationId xmlns:a16="http://schemas.microsoft.com/office/drawing/2014/main" id="{C0CFE6F8-5374-4C1D-80A8-A5C5800C145B}"/>
            </a:ext>
          </a:extLst>
        </xdr:cNvPr>
        <xdr:cNvSpPr txBox="1"/>
      </xdr:nvSpPr>
      <xdr:spPr>
        <a:xfrm>
          <a:off x="855354" y="144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C41D479C-0002-4CC5-8653-0C109AC2B23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47C32752-FB3C-4A5C-8977-79D11BCA6126}"/>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6C61616C-1B80-4179-8EC3-5D524F553C65}"/>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5E325AD3-8585-4376-A103-0FB05EEBCE2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6B707A62-6BBF-4D55-B8DF-4E1E269D638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3B01E39E-7D58-483E-8179-81429DA6C25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27BDED71-BA3E-484E-9F43-A9742EA263C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88BBFB55-CD27-4E7C-A3E0-68DE96E0174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4FB0A64C-A0FE-4FE9-A7A3-AB1FEFEDB0A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6E7014FE-076E-4B25-A04E-44A23329DA3A}"/>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E9DF233B-1D0E-4060-8389-0C86A52010B9}"/>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89D45D7C-C2BE-47F6-BF23-393714C40477}"/>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6E7C6793-2126-44B6-A8AD-860018DC9F30}"/>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99ACF2FF-6AD9-492E-A594-4C7624B312BC}"/>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72740E85-5E1B-47C8-8C16-3EDE344A9C87}"/>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FD31BF40-2A1F-4BD4-AEDC-24CF43B584FA}"/>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2579F534-00AC-487D-BDFF-5BD4DD7F03A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A70C6746-10DA-458A-84B9-3B2737BD6F86}"/>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67D6EDE4-6AF4-4DF5-91D1-CF9493792B88}"/>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9F076817-F13B-4CC3-A652-5D210DE87846}"/>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1E04BCA-8E3B-4FA2-92AB-19F78F68F1B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80EAE28B-05CD-47CF-86CE-CE182B137CFC}"/>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8A1E3178-7C07-4FBA-9F4F-9D849D470A5C}"/>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E1A342B1-7145-4DB4-9D29-CF1483BBC7CF}"/>
            </a:ext>
          </a:extLst>
        </xdr:cNvPr>
        <xdr:cNvCxnSpPr/>
      </xdr:nvCxnSpPr>
      <xdr:spPr>
        <a:xfrm flipV="1">
          <a:off x="9429115" y="13238987"/>
          <a:ext cx="0" cy="160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2917C04F-EE35-43F3-857B-FEEA031796E3}"/>
            </a:ext>
          </a:extLst>
        </xdr:cNvPr>
        <xdr:cNvSpPr txBox="1"/>
      </xdr:nvSpPr>
      <xdr:spPr>
        <a:xfrm>
          <a:off x="9467850" y="1484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9E16F9A9-A783-405A-B5B3-4700CEBDA5B7}"/>
            </a:ext>
          </a:extLst>
        </xdr:cNvPr>
        <xdr:cNvCxnSpPr/>
      </xdr:nvCxnSpPr>
      <xdr:spPr>
        <a:xfrm>
          <a:off x="9356090" y="14843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0CEB732F-E4BC-419D-9E1D-13D6A7B5DA40}"/>
            </a:ext>
          </a:extLst>
        </xdr:cNvPr>
        <xdr:cNvSpPr txBox="1"/>
      </xdr:nvSpPr>
      <xdr:spPr>
        <a:xfrm>
          <a:off x="946785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89A35195-3DFF-4AFB-AFDF-473048BC4651}"/>
            </a:ext>
          </a:extLst>
        </xdr:cNvPr>
        <xdr:cNvCxnSpPr/>
      </xdr:nvCxnSpPr>
      <xdr:spPr>
        <a:xfrm>
          <a:off x="9356090" y="132389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59872522-E8DD-4D9B-B51D-959DB64F90EA}"/>
            </a:ext>
          </a:extLst>
        </xdr:cNvPr>
        <xdr:cNvSpPr txBox="1"/>
      </xdr:nvSpPr>
      <xdr:spPr>
        <a:xfrm>
          <a:off x="9467850" y="1436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5B66A29F-8A97-49CF-8F7F-2F7ED4D31A07}"/>
            </a:ext>
          </a:extLst>
        </xdr:cNvPr>
        <xdr:cNvSpPr/>
      </xdr:nvSpPr>
      <xdr:spPr>
        <a:xfrm>
          <a:off x="9394190" y="1451025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F7646B59-2283-4610-9965-5D6911BAE904}"/>
            </a:ext>
          </a:extLst>
        </xdr:cNvPr>
        <xdr:cNvSpPr/>
      </xdr:nvSpPr>
      <xdr:spPr>
        <a:xfrm>
          <a:off x="8632190" y="145094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596C3283-DAC6-4D2F-B3C2-4CE3F74662D3}"/>
            </a:ext>
          </a:extLst>
        </xdr:cNvPr>
        <xdr:cNvSpPr/>
      </xdr:nvSpPr>
      <xdr:spPr>
        <a:xfrm>
          <a:off x="7846060" y="14469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9827F103-E61F-454A-9AD3-3268022C930F}"/>
            </a:ext>
          </a:extLst>
        </xdr:cNvPr>
        <xdr:cNvSpPr/>
      </xdr:nvSpPr>
      <xdr:spPr>
        <a:xfrm>
          <a:off x="7029450" y="144504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2B2DA370-2BD2-451D-AB3B-8A665DC8E12D}"/>
            </a:ext>
          </a:extLst>
        </xdr:cNvPr>
        <xdr:cNvSpPr/>
      </xdr:nvSpPr>
      <xdr:spPr>
        <a:xfrm>
          <a:off x="6231890" y="1446949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F38F01E-D66E-439B-B006-2D5EDDB03526}"/>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7719FBA-A4EA-45F5-8826-A783FECD20F6}"/>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7355486-BE06-4536-8431-16B2399C498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07E4F9E-E7FD-4F02-A592-E534B4EBD18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25876D83-7177-45E7-AEED-9F5E3F41E6D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21210</xdr:rowOff>
    </xdr:from>
    <xdr:to>
      <xdr:col>55</xdr:col>
      <xdr:colOff>50800</xdr:colOff>
      <xdr:row>85</xdr:row>
      <xdr:rowOff>122810</xdr:rowOff>
    </xdr:to>
    <xdr:sp macro="" textlink="">
      <xdr:nvSpPr>
        <xdr:cNvPr id="264" name="楕円 263">
          <a:extLst>
            <a:ext uri="{FF2B5EF4-FFF2-40B4-BE49-F238E27FC236}">
              <a16:creationId xmlns:a16="http://schemas.microsoft.com/office/drawing/2014/main" id="{F47CE992-5175-49C6-8E95-CAE0A04E497B}"/>
            </a:ext>
          </a:extLst>
        </xdr:cNvPr>
        <xdr:cNvSpPr/>
      </xdr:nvSpPr>
      <xdr:spPr>
        <a:xfrm>
          <a:off x="9394190" y="1459065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171087</xdr:rowOff>
    </xdr:from>
    <xdr:ext cx="469744" cy="259045"/>
    <xdr:sp macro="" textlink="">
      <xdr:nvSpPr>
        <xdr:cNvPr id="265" name="【福祉施設】&#10;一人当たり面積該当値テキスト">
          <a:extLst>
            <a:ext uri="{FF2B5EF4-FFF2-40B4-BE49-F238E27FC236}">
              <a16:creationId xmlns:a16="http://schemas.microsoft.com/office/drawing/2014/main" id="{AF33E95D-C795-4BFB-9FC8-D03F195B7264}"/>
            </a:ext>
          </a:extLst>
        </xdr:cNvPr>
        <xdr:cNvSpPr txBox="1"/>
      </xdr:nvSpPr>
      <xdr:spPr>
        <a:xfrm>
          <a:off x="9467850" y="145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25781</xdr:rowOff>
    </xdr:from>
    <xdr:to>
      <xdr:col>50</xdr:col>
      <xdr:colOff>165100</xdr:colOff>
      <xdr:row>85</xdr:row>
      <xdr:rowOff>127381</xdr:rowOff>
    </xdr:to>
    <xdr:sp macro="" textlink="">
      <xdr:nvSpPr>
        <xdr:cNvPr id="266" name="楕円 265">
          <a:extLst>
            <a:ext uri="{FF2B5EF4-FFF2-40B4-BE49-F238E27FC236}">
              <a16:creationId xmlns:a16="http://schemas.microsoft.com/office/drawing/2014/main" id="{9D091CFA-01FD-46DD-AC3E-5730C14757E4}"/>
            </a:ext>
          </a:extLst>
        </xdr:cNvPr>
        <xdr:cNvSpPr/>
      </xdr:nvSpPr>
      <xdr:spPr>
        <a:xfrm>
          <a:off x="8632190" y="14595221"/>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72010</xdr:rowOff>
    </xdr:from>
    <xdr:to>
      <xdr:col>55</xdr:col>
      <xdr:colOff>0</xdr:colOff>
      <xdr:row>85</xdr:row>
      <xdr:rowOff>76581</xdr:rowOff>
    </xdr:to>
    <xdr:cxnSp macro="">
      <xdr:nvCxnSpPr>
        <xdr:cNvPr id="267" name="直線コネクタ 266">
          <a:extLst>
            <a:ext uri="{FF2B5EF4-FFF2-40B4-BE49-F238E27FC236}">
              <a16:creationId xmlns:a16="http://schemas.microsoft.com/office/drawing/2014/main" id="{70AFD808-F718-40C9-9420-9736F78F77FD}"/>
            </a:ext>
          </a:extLst>
        </xdr:cNvPr>
        <xdr:cNvCxnSpPr/>
      </xdr:nvCxnSpPr>
      <xdr:spPr>
        <a:xfrm flipV="1">
          <a:off x="8686800" y="14643355"/>
          <a:ext cx="74295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29972</xdr:rowOff>
    </xdr:from>
    <xdr:to>
      <xdr:col>46</xdr:col>
      <xdr:colOff>38100</xdr:colOff>
      <xdr:row>85</xdr:row>
      <xdr:rowOff>131572</xdr:rowOff>
    </xdr:to>
    <xdr:sp macro="" textlink="">
      <xdr:nvSpPr>
        <xdr:cNvPr id="268" name="楕円 267">
          <a:extLst>
            <a:ext uri="{FF2B5EF4-FFF2-40B4-BE49-F238E27FC236}">
              <a16:creationId xmlns:a16="http://schemas.microsoft.com/office/drawing/2014/main" id="{D2C6E521-ED17-4A16-8A30-8BDB95B48B9A}"/>
            </a:ext>
          </a:extLst>
        </xdr:cNvPr>
        <xdr:cNvSpPr/>
      </xdr:nvSpPr>
      <xdr:spPr>
        <a:xfrm>
          <a:off x="7846060" y="1460131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76581</xdr:rowOff>
    </xdr:from>
    <xdr:to>
      <xdr:col>50</xdr:col>
      <xdr:colOff>114300</xdr:colOff>
      <xdr:row>85</xdr:row>
      <xdr:rowOff>80772</xdr:rowOff>
    </xdr:to>
    <xdr:cxnSp macro="">
      <xdr:nvCxnSpPr>
        <xdr:cNvPr id="269" name="直線コネクタ 268">
          <a:extLst>
            <a:ext uri="{FF2B5EF4-FFF2-40B4-BE49-F238E27FC236}">
              <a16:creationId xmlns:a16="http://schemas.microsoft.com/office/drawing/2014/main" id="{2E28E9F9-51FD-4B77-9CC7-D28A2AB44226}"/>
            </a:ext>
          </a:extLst>
        </xdr:cNvPr>
        <xdr:cNvCxnSpPr/>
      </xdr:nvCxnSpPr>
      <xdr:spPr>
        <a:xfrm flipV="1">
          <a:off x="7889240" y="14649831"/>
          <a:ext cx="79756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33401</xdr:rowOff>
    </xdr:from>
    <xdr:to>
      <xdr:col>41</xdr:col>
      <xdr:colOff>101600</xdr:colOff>
      <xdr:row>85</xdr:row>
      <xdr:rowOff>135001</xdr:rowOff>
    </xdr:to>
    <xdr:sp macro="" textlink="">
      <xdr:nvSpPr>
        <xdr:cNvPr id="270" name="楕円 269">
          <a:extLst>
            <a:ext uri="{FF2B5EF4-FFF2-40B4-BE49-F238E27FC236}">
              <a16:creationId xmlns:a16="http://schemas.microsoft.com/office/drawing/2014/main" id="{7B25E1C6-2ED7-4F85-A17F-B2D77C5848E4}"/>
            </a:ext>
          </a:extLst>
        </xdr:cNvPr>
        <xdr:cNvSpPr/>
      </xdr:nvSpPr>
      <xdr:spPr>
        <a:xfrm>
          <a:off x="7029450" y="146047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80772</xdr:rowOff>
    </xdr:from>
    <xdr:to>
      <xdr:col>45</xdr:col>
      <xdr:colOff>177800</xdr:colOff>
      <xdr:row>85</xdr:row>
      <xdr:rowOff>84201</xdr:rowOff>
    </xdr:to>
    <xdr:cxnSp macro="">
      <xdr:nvCxnSpPr>
        <xdr:cNvPr id="271" name="直線コネクタ 270">
          <a:extLst>
            <a:ext uri="{FF2B5EF4-FFF2-40B4-BE49-F238E27FC236}">
              <a16:creationId xmlns:a16="http://schemas.microsoft.com/office/drawing/2014/main" id="{9E0E48AC-76D7-43E1-B4C6-C23D4E978F9A}"/>
            </a:ext>
          </a:extLst>
        </xdr:cNvPr>
        <xdr:cNvCxnSpPr/>
      </xdr:nvCxnSpPr>
      <xdr:spPr>
        <a:xfrm flipV="1">
          <a:off x="7084060" y="14655927"/>
          <a:ext cx="80518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36449</xdr:rowOff>
    </xdr:from>
    <xdr:to>
      <xdr:col>36</xdr:col>
      <xdr:colOff>165100</xdr:colOff>
      <xdr:row>85</xdr:row>
      <xdr:rowOff>138049</xdr:rowOff>
    </xdr:to>
    <xdr:sp macro="" textlink="">
      <xdr:nvSpPr>
        <xdr:cNvPr id="272" name="楕円 271">
          <a:extLst>
            <a:ext uri="{FF2B5EF4-FFF2-40B4-BE49-F238E27FC236}">
              <a16:creationId xmlns:a16="http://schemas.microsoft.com/office/drawing/2014/main" id="{3D5198F3-ED8B-4182-8719-76EE3329AAC9}"/>
            </a:ext>
          </a:extLst>
        </xdr:cNvPr>
        <xdr:cNvSpPr/>
      </xdr:nvSpPr>
      <xdr:spPr>
        <a:xfrm>
          <a:off x="6231890" y="1460969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84201</xdr:rowOff>
    </xdr:from>
    <xdr:to>
      <xdr:col>41</xdr:col>
      <xdr:colOff>50800</xdr:colOff>
      <xdr:row>85</xdr:row>
      <xdr:rowOff>87249</xdr:rowOff>
    </xdr:to>
    <xdr:cxnSp macro="">
      <xdr:nvCxnSpPr>
        <xdr:cNvPr id="273" name="直線コネクタ 272">
          <a:extLst>
            <a:ext uri="{FF2B5EF4-FFF2-40B4-BE49-F238E27FC236}">
              <a16:creationId xmlns:a16="http://schemas.microsoft.com/office/drawing/2014/main" id="{99BECFA1-3288-4671-89F6-89DE16598F11}"/>
            </a:ext>
          </a:extLst>
        </xdr:cNvPr>
        <xdr:cNvCxnSpPr/>
      </xdr:nvCxnSpPr>
      <xdr:spPr>
        <a:xfrm flipV="1">
          <a:off x="6286500" y="14659356"/>
          <a:ext cx="79756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E25626DC-FC4F-4C6A-8BBF-9FC5147D0046}"/>
            </a:ext>
          </a:extLst>
        </xdr:cNvPr>
        <xdr:cNvSpPr txBox="1"/>
      </xdr:nvSpPr>
      <xdr:spPr>
        <a:xfrm>
          <a:off x="8454467" y="142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DC3E5C16-8242-483B-86B7-633DA7095E53}"/>
            </a:ext>
          </a:extLst>
        </xdr:cNvPr>
        <xdr:cNvSpPr txBox="1"/>
      </xdr:nvSpPr>
      <xdr:spPr>
        <a:xfrm>
          <a:off x="7673417" y="142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7B01E785-FA6A-4750-B455-EAB260F420E3}"/>
            </a:ext>
          </a:extLst>
        </xdr:cNvPr>
        <xdr:cNvSpPr txBox="1"/>
      </xdr:nvSpPr>
      <xdr:spPr>
        <a:xfrm>
          <a:off x="6866332" y="142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3E5C336A-5AA9-4C1C-964E-4D0B77E1A0B9}"/>
            </a:ext>
          </a:extLst>
        </xdr:cNvPr>
        <xdr:cNvSpPr txBox="1"/>
      </xdr:nvSpPr>
      <xdr:spPr>
        <a:xfrm>
          <a:off x="6068772" y="142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118508</xdr:rowOff>
    </xdr:from>
    <xdr:ext cx="469744" cy="259045"/>
    <xdr:sp macro="" textlink="">
      <xdr:nvSpPr>
        <xdr:cNvPr id="278" name="n_1mainValue【福祉施設】&#10;一人当たり面積">
          <a:extLst>
            <a:ext uri="{FF2B5EF4-FFF2-40B4-BE49-F238E27FC236}">
              <a16:creationId xmlns:a16="http://schemas.microsoft.com/office/drawing/2014/main" id="{D73BE24F-A9BA-428E-9607-5DEEB694F022}"/>
            </a:ext>
          </a:extLst>
        </xdr:cNvPr>
        <xdr:cNvSpPr txBox="1"/>
      </xdr:nvSpPr>
      <xdr:spPr>
        <a:xfrm>
          <a:off x="8454467" y="146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122699</xdr:rowOff>
    </xdr:from>
    <xdr:ext cx="469744" cy="259045"/>
    <xdr:sp macro="" textlink="">
      <xdr:nvSpPr>
        <xdr:cNvPr id="279" name="n_2mainValue【福祉施設】&#10;一人当たり面積">
          <a:extLst>
            <a:ext uri="{FF2B5EF4-FFF2-40B4-BE49-F238E27FC236}">
              <a16:creationId xmlns:a16="http://schemas.microsoft.com/office/drawing/2014/main" id="{916D3075-EA80-4E61-91B0-4A644C0DD9F4}"/>
            </a:ext>
          </a:extLst>
        </xdr:cNvPr>
        <xdr:cNvSpPr txBox="1"/>
      </xdr:nvSpPr>
      <xdr:spPr>
        <a:xfrm>
          <a:off x="767341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126128</xdr:rowOff>
    </xdr:from>
    <xdr:ext cx="469744" cy="259045"/>
    <xdr:sp macro="" textlink="">
      <xdr:nvSpPr>
        <xdr:cNvPr id="280" name="n_3mainValue【福祉施設】&#10;一人当たり面積">
          <a:extLst>
            <a:ext uri="{FF2B5EF4-FFF2-40B4-BE49-F238E27FC236}">
              <a16:creationId xmlns:a16="http://schemas.microsoft.com/office/drawing/2014/main" id="{B33AC245-8A16-4CEF-ADA4-3346A3FD25BF}"/>
            </a:ext>
          </a:extLst>
        </xdr:cNvPr>
        <xdr:cNvSpPr txBox="1"/>
      </xdr:nvSpPr>
      <xdr:spPr>
        <a:xfrm>
          <a:off x="6866332" y="1470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129176</xdr:rowOff>
    </xdr:from>
    <xdr:ext cx="469744" cy="259045"/>
    <xdr:sp macro="" textlink="">
      <xdr:nvSpPr>
        <xdr:cNvPr id="281" name="n_4mainValue【福祉施設】&#10;一人当たり面積">
          <a:extLst>
            <a:ext uri="{FF2B5EF4-FFF2-40B4-BE49-F238E27FC236}">
              <a16:creationId xmlns:a16="http://schemas.microsoft.com/office/drawing/2014/main" id="{843E96D6-FE10-4883-BF4F-8D145F777984}"/>
            </a:ext>
          </a:extLst>
        </xdr:cNvPr>
        <xdr:cNvSpPr txBox="1"/>
      </xdr:nvSpPr>
      <xdr:spPr>
        <a:xfrm>
          <a:off x="6068772" y="147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FA418962-0AC2-49B5-AD4F-00D3DBFC499B}"/>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3E2E3C71-F8C9-40C1-A3E3-01577D57D18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5D8C54EE-9157-42CA-99AA-808087DE4C8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9B721A07-A318-4BFA-8FF2-224FD56570F9}"/>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E0AD541E-33BE-4486-869A-AFAB95C5CB9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7EF4EAC-3768-4560-9491-29A725C201A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CDF4A40C-E9E4-4916-8C96-4B569277B27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F4B460F1-EBCD-410A-9CA7-0E9ABF127779}"/>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E8875820-A4CD-4650-B391-A843E7344905}"/>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69912ACA-9753-43DA-8696-92481176639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BE401A26-B1FA-46A3-9A72-0D21B17BAB35}"/>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C8FE3F58-B92A-48DB-A7C7-BE49AB05F7DB}"/>
            </a:ext>
          </a:extLst>
        </xdr:cNvPr>
        <xdr:cNvCxnSpPr/>
      </xdr:nvCxnSpPr>
      <xdr:spPr>
        <a:xfrm>
          <a:off x="6858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1B249813-276E-4EDD-91C7-3F8EC45853EE}"/>
            </a:ext>
          </a:extLst>
        </xdr:cNvPr>
        <xdr:cNvSpPr txBox="1"/>
      </xdr:nvSpPr>
      <xdr:spPr>
        <a:xfrm>
          <a:off x="2738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44FAA2D9-9307-4F91-9E94-21170C2EB7E3}"/>
            </a:ext>
          </a:extLst>
        </xdr:cNvPr>
        <xdr:cNvCxnSpPr/>
      </xdr:nvCxnSpPr>
      <xdr:spPr>
        <a:xfrm>
          <a:off x="6858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3237D5CA-FC06-4000-B32B-34C8E190A40F}"/>
            </a:ext>
          </a:extLst>
        </xdr:cNvPr>
        <xdr:cNvSpPr txBox="1"/>
      </xdr:nvSpPr>
      <xdr:spPr>
        <a:xfrm>
          <a:off x="34370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EEA8EB64-5032-420F-AE7D-CF6D4AA36093}"/>
            </a:ext>
          </a:extLst>
        </xdr:cNvPr>
        <xdr:cNvCxnSpPr/>
      </xdr:nvCxnSpPr>
      <xdr:spPr>
        <a:xfrm>
          <a:off x="6858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63F7A637-DF82-475D-920B-7EC5D1B51C9D}"/>
            </a:ext>
          </a:extLst>
        </xdr:cNvPr>
        <xdr:cNvSpPr txBox="1"/>
      </xdr:nvSpPr>
      <xdr:spPr>
        <a:xfrm>
          <a:off x="34370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8C6D4522-55DF-4143-B040-F679C23C8E82}"/>
            </a:ext>
          </a:extLst>
        </xdr:cNvPr>
        <xdr:cNvCxnSpPr/>
      </xdr:nvCxnSpPr>
      <xdr:spPr>
        <a:xfrm>
          <a:off x="6858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71671127-6991-4A55-A0B1-2AFCBC1AC8DE}"/>
            </a:ext>
          </a:extLst>
        </xdr:cNvPr>
        <xdr:cNvSpPr txBox="1"/>
      </xdr:nvSpPr>
      <xdr:spPr>
        <a:xfrm>
          <a:off x="34370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85E23EFF-DD03-4536-A33F-3DFBD35C69A0}"/>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C5074126-79B1-4520-9D6D-FA61919A299C}"/>
            </a:ext>
          </a:extLst>
        </xdr:cNvPr>
        <xdr:cNvSpPr txBox="1"/>
      </xdr:nvSpPr>
      <xdr:spPr>
        <a:xfrm>
          <a:off x="34370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CB45118C-9CE7-47A9-AE6D-7A690F4201A7}"/>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566BD540-EA57-4450-BA18-E49DA2E476D2}"/>
            </a:ext>
          </a:extLst>
        </xdr:cNvPr>
        <xdr:cNvCxnSpPr/>
      </xdr:nvCxnSpPr>
      <xdr:spPr>
        <a:xfrm flipV="1">
          <a:off x="4173855" y="1720786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81FA0F02-8982-4C51-AA21-5F614953741D}"/>
            </a:ext>
          </a:extLst>
        </xdr:cNvPr>
        <xdr:cNvSpPr txBox="1"/>
      </xdr:nvSpPr>
      <xdr:spPr>
        <a:xfrm>
          <a:off x="4212590"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9BAABA6E-CF47-47B7-83E4-F464936C9814}"/>
            </a:ext>
          </a:extLst>
        </xdr:cNvPr>
        <xdr:cNvCxnSpPr/>
      </xdr:nvCxnSpPr>
      <xdr:spPr>
        <a:xfrm>
          <a:off x="4112260" y="1859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34C8A475-FE97-4A5F-8F59-9677DEC58324}"/>
            </a:ext>
          </a:extLst>
        </xdr:cNvPr>
        <xdr:cNvSpPr txBox="1"/>
      </xdr:nvSpPr>
      <xdr:spPr>
        <a:xfrm>
          <a:off x="4212590" y="1698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a:extLst>
            <a:ext uri="{FF2B5EF4-FFF2-40B4-BE49-F238E27FC236}">
              <a16:creationId xmlns:a16="http://schemas.microsoft.com/office/drawing/2014/main" id="{77ED0417-280C-42F5-89C6-D48C2E3B83C4}"/>
            </a:ext>
          </a:extLst>
        </xdr:cNvPr>
        <xdr:cNvCxnSpPr/>
      </xdr:nvCxnSpPr>
      <xdr:spPr>
        <a:xfrm>
          <a:off x="4112260" y="1720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B085D877-0C9F-4F47-96D5-7201670E181B}"/>
            </a:ext>
          </a:extLst>
        </xdr:cNvPr>
        <xdr:cNvSpPr txBox="1"/>
      </xdr:nvSpPr>
      <xdr:spPr>
        <a:xfrm>
          <a:off x="4212590" y="17593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a:extLst>
            <a:ext uri="{FF2B5EF4-FFF2-40B4-BE49-F238E27FC236}">
              <a16:creationId xmlns:a16="http://schemas.microsoft.com/office/drawing/2014/main" id="{81BDD8F8-9A8E-4D4F-A102-4175F938EFB3}"/>
            </a:ext>
          </a:extLst>
        </xdr:cNvPr>
        <xdr:cNvSpPr/>
      </xdr:nvSpPr>
      <xdr:spPr>
        <a:xfrm>
          <a:off x="4131310" y="177460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a:extLst>
            <a:ext uri="{FF2B5EF4-FFF2-40B4-BE49-F238E27FC236}">
              <a16:creationId xmlns:a16="http://schemas.microsoft.com/office/drawing/2014/main" id="{4F3150C3-551E-4F07-8504-F1F1DEFD9914}"/>
            </a:ext>
          </a:extLst>
        </xdr:cNvPr>
        <xdr:cNvSpPr/>
      </xdr:nvSpPr>
      <xdr:spPr>
        <a:xfrm>
          <a:off x="3388360" y="177072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a:extLst>
            <a:ext uri="{FF2B5EF4-FFF2-40B4-BE49-F238E27FC236}">
              <a16:creationId xmlns:a16="http://schemas.microsoft.com/office/drawing/2014/main" id="{2FA2BDFD-C927-4454-A879-935A033BEAFC}"/>
            </a:ext>
          </a:extLst>
        </xdr:cNvPr>
        <xdr:cNvSpPr/>
      </xdr:nvSpPr>
      <xdr:spPr>
        <a:xfrm>
          <a:off x="2571750" y="176596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a:extLst>
            <a:ext uri="{FF2B5EF4-FFF2-40B4-BE49-F238E27FC236}">
              <a16:creationId xmlns:a16="http://schemas.microsoft.com/office/drawing/2014/main" id="{37169CCF-9071-4959-871E-92865988751D}"/>
            </a:ext>
          </a:extLst>
        </xdr:cNvPr>
        <xdr:cNvSpPr/>
      </xdr:nvSpPr>
      <xdr:spPr>
        <a:xfrm>
          <a:off x="1774190" y="1758340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a:extLst>
            <a:ext uri="{FF2B5EF4-FFF2-40B4-BE49-F238E27FC236}">
              <a16:creationId xmlns:a16="http://schemas.microsoft.com/office/drawing/2014/main" id="{646608E0-2CD1-4373-8CC7-012296A0AC06}"/>
            </a:ext>
          </a:extLst>
        </xdr:cNvPr>
        <xdr:cNvSpPr/>
      </xdr:nvSpPr>
      <xdr:spPr>
        <a:xfrm>
          <a:off x="988060" y="174992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A0EC98A-3922-4B48-BAF5-4137FED35C1C}"/>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3AAD33-2C10-4F81-90C4-CED8F1F1DA2B}"/>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EDA9A48-5257-4010-BF44-51813BF96CBD}"/>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9ABB65F-C1F9-4CB6-888A-3E472515E857}"/>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B8612FF-7CA3-400B-B2F5-BB8B6C61EE9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20" name="楕円 319">
          <a:extLst>
            <a:ext uri="{FF2B5EF4-FFF2-40B4-BE49-F238E27FC236}">
              <a16:creationId xmlns:a16="http://schemas.microsoft.com/office/drawing/2014/main" id="{FBD10125-DD09-4172-AC0F-2F0E1BAA37B1}"/>
            </a:ext>
          </a:extLst>
        </xdr:cNvPr>
        <xdr:cNvSpPr/>
      </xdr:nvSpPr>
      <xdr:spPr>
        <a:xfrm>
          <a:off x="4131310" y="180947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74692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F668F35A-F945-4115-86B7-AC2ED9908FA8}"/>
            </a:ext>
          </a:extLst>
        </xdr:cNvPr>
        <xdr:cNvSpPr txBox="1"/>
      </xdr:nvSpPr>
      <xdr:spPr>
        <a:xfrm>
          <a:off x="4212590"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18542</xdr:rowOff>
    </xdr:from>
    <xdr:to>
      <xdr:col>20</xdr:col>
      <xdr:colOff>38100</xdr:colOff>
      <xdr:row>105</xdr:row>
      <xdr:rowOff>120142</xdr:rowOff>
    </xdr:to>
    <xdr:sp macro="" textlink="">
      <xdr:nvSpPr>
        <xdr:cNvPr id="322" name="楕円 321">
          <a:extLst>
            <a:ext uri="{FF2B5EF4-FFF2-40B4-BE49-F238E27FC236}">
              <a16:creationId xmlns:a16="http://schemas.microsoft.com/office/drawing/2014/main" id="{30796356-93B7-40F5-898F-B7FC3D4FFF2D}"/>
            </a:ext>
          </a:extLst>
        </xdr:cNvPr>
        <xdr:cNvSpPr/>
      </xdr:nvSpPr>
      <xdr:spPr>
        <a:xfrm>
          <a:off x="3388360" y="180246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69342</xdr:rowOff>
    </xdr:from>
    <xdr:to>
      <xdr:col>24</xdr:col>
      <xdr:colOff>63500</xdr:colOff>
      <xdr:row>105</xdr:row>
      <xdr:rowOff>147065</xdr:rowOff>
    </xdr:to>
    <xdr:cxnSp macro="">
      <xdr:nvCxnSpPr>
        <xdr:cNvPr id="323" name="直線コネクタ 322">
          <a:extLst>
            <a:ext uri="{FF2B5EF4-FFF2-40B4-BE49-F238E27FC236}">
              <a16:creationId xmlns:a16="http://schemas.microsoft.com/office/drawing/2014/main" id="{DDFD42F7-E791-4DE7-8499-5AC57A533C04}"/>
            </a:ext>
          </a:extLst>
        </xdr:cNvPr>
        <xdr:cNvCxnSpPr/>
      </xdr:nvCxnSpPr>
      <xdr:spPr>
        <a:xfrm>
          <a:off x="3431540" y="18069687"/>
          <a:ext cx="74295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91694</xdr:rowOff>
    </xdr:from>
    <xdr:to>
      <xdr:col>15</xdr:col>
      <xdr:colOff>101600</xdr:colOff>
      <xdr:row>105</xdr:row>
      <xdr:rowOff>21844</xdr:rowOff>
    </xdr:to>
    <xdr:sp macro="" textlink="">
      <xdr:nvSpPr>
        <xdr:cNvPr id="324" name="楕円 323">
          <a:extLst>
            <a:ext uri="{FF2B5EF4-FFF2-40B4-BE49-F238E27FC236}">
              <a16:creationId xmlns:a16="http://schemas.microsoft.com/office/drawing/2014/main" id="{B386BBB5-E561-49A6-8D3B-74FABCF0BB99}"/>
            </a:ext>
          </a:extLst>
        </xdr:cNvPr>
        <xdr:cNvSpPr/>
      </xdr:nvSpPr>
      <xdr:spPr>
        <a:xfrm>
          <a:off x="2571750" y="1792630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142494</xdr:rowOff>
    </xdr:from>
    <xdr:to>
      <xdr:col>19</xdr:col>
      <xdr:colOff>177800</xdr:colOff>
      <xdr:row>105</xdr:row>
      <xdr:rowOff>69342</xdr:rowOff>
    </xdr:to>
    <xdr:cxnSp macro="">
      <xdr:nvCxnSpPr>
        <xdr:cNvPr id="325" name="直線コネクタ 324">
          <a:extLst>
            <a:ext uri="{FF2B5EF4-FFF2-40B4-BE49-F238E27FC236}">
              <a16:creationId xmlns:a16="http://schemas.microsoft.com/office/drawing/2014/main" id="{4821F4B7-3318-47CD-8153-E561CCF1BDFF}"/>
            </a:ext>
          </a:extLst>
        </xdr:cNvPr>
        <xdr:cNvCxnSpPr/>
      </xdr:nvCxnSpPr>
      <xdr:spPr>
        <a:xfrm>
          <a:off x="2626360" y="17971389"/>
          <a:ext cx="80518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xdr:rowOff>
    </xdr:from>
    <xdr:to>
      <xdr:col>10</xdr:col>
      <xdr:colOff>165100</xdr:colOff>
      <xdr:row>104</xdr:row>
      <xdr:rowOff>110998</xdr:rowOff>
    </xdr:to>
    <xdr:sp macro="" textlink="">
      <xdr:nvSpPr>
        <xdr:cNvPr id="326" name="楕円 325">
          <a:extLst>
            <a:ext uri="{FF2B5EF4-FFF2-40B4-BE49-F238E27FC236}">
              <a16:creationId xmlns:a16="http://schemas.microsoft.com/office/drawing/2014/main" id="{044AC8E9-5816-4042-BABE-901903AD72AE}"/>
            </a:ext>
          </a:extLst>
        </xdr:cNvPr>
        <xdr:cNvSpPr/>
      </xdr:nvSpPr>
      <xdr:spPr>
        <a:xfrm>
          <a:off x="1774190" y="1784210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60198</xdr:rowOff>
    </xdr:from>
    <xdr:to>
      <xdr:col>15</xdr:col>
      <xdr:colOff>50800</xdr:colOff>
      <xdr:row>104</xdr:row>
      <xdr:rowOff>142494</xdr:rowOff>
    </xdr:to>
    <xdr:cxnSp macro="">
      <xdr:nvCxnSpPr>
        <xdr:cNvPr id="327" name="直線コネクタ 326">
          <a:extLst>
            <a:ext uri="{FF2B5EF4-FFF2-40B4-BE49-F238E27FC236}">
              <a16:creationId xmlns:a16="http://schemas.microsoft.com/office/drawing/2014/main" id="{EBBDC052-6F80-44E8-9B94-5889BA397A47}"/>
            </a:ext>
          </a:extLst>
        </xdr:cNvPr>
        <xdr:cNvCxnSpPr/>
      </xdr:nvCxnSpPr>
      <xdr:spPr>
        <a:xfrm>
          <a:off x="1828800" y="17887188"/>
          <a:ext cx="79756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87122</xdr:rowOff>
    </xdr:from>
    <xdr:to>
      <xdr:col>6</xdr:col>
      <xdr:colOff>38100</xdr:colOff>
      <xdr:row>104</xdr:row>
      <xdr:rowOff>17272</xdr:rowOff>
    </xdr:to>
    <xdr:sp macro="" textlink="">
      <xdr:nvSpPr>
        <xdr:cNvPr id="328" name="楕円 327">
          <a:extLst>
            <a:ext uri="{FF2B5EF4-FFF2-40B4-BE49-F238E27FC236}">
              <a16:creationId xmlns:a16="http://schemas.microsoft.com/office/drawing/2014/main" id="{F824EF39-FC72-4993-B32E-96D43EF893C3}"/>
            </a:ext>
          </a:extLst>
        </xdr:cNvPr>
        <xdr:cNvSpPr/>
      </xdr:nvSpPr>
      <xdr:spPr>
        <a:xfrm>
          <a:off x="988060" y="177483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137922</xdr:rowOff>
    </xdr:from>
    <xdr:to>
      <xdr:col>10</xdr:col>
      <xdr:colOff>114300</xdr:colOff>
      <xdr:row>104</xdr:row>
      <xdr:rowOff>60198</xdr:rowOff>
    </xdr:to>
    <xdr:cxnSp macro="">
      <xdr:nvCxnSpPr>
        <xdr:cNvPr id="329" name="直線コネクタ 328">
          <a:extLst>
            <a:ext uri="{FF2B5EF4-FFF2-40B4-BE49-F238E27FC236}">
              <a16:creationId xmlns:a16="http://schemas.microsoft.com/office/drawing/2014/main" id="{2F079DE7-799C-4FDF-9ED1-49924A72EFFB}"/>
            </a:ext>
          </a:extLst>
        </xdr:cNvPr>
        <xdr:cNvCxnSpPr/>
      </xdr:nvCxnSpPr>
      <xdr:spPr>
        <a:xfrm>
          <a:off x="1031240" y="17793462"/>
          <a:ext cx="79756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0" name="n_1aveValue【市民会館】&#10;有形固定資産減価償却率">
          <a:extLst>
            <a:ext uri="{FF2B5EF4-FFF2-40B4-BE49-F238E27FC236}">
              <a16:creationId xmlns:a16="http://schemas.microsoft.com/office/drawing/2014/main" id="{F2F1C3C0-1BB0-4A28-A781-05B68B01A608}"/>
            </a:ext>
          </a:extLst>
        </xdr:cNvPr>
        <xdr:cNvSpPr txBox="1"/>
      </xdr:nvSpPr>
      <xdr:spPr>
        <a:xfrm>
          <a:off x="3239144" y="174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1" name="n_2aveValue【市民会館】&#10;有形固定資産減価償却率">
          <a:extLst>
            <a:ext uri="{FF2B5EF4-FFF2-40B4-BE49-F238E27FC236}">
              <a16:creationId xmlns:a16="http://schemas.microsoft.com/office/drawing/2014/main" id="{EDA82445-A7B6-4A80-ABE1-85AE738CE012}"/>
            </a:ext>
          </a:extLst>
        </xdr:cNvPr>
        <xdr:cNvSpPr txBox="1"/>
      </xdr:nvSpPr>
      <xdr:spPr>
        <a:xfrm>
          <a:off x="2439044" y="1743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2" name="n_3aveValue【市民会館】&#10;有形固定資産減価償却率">
          <a:extLst>
            <a:ext uri="{FF2B5EF4-FFF2-40B4-BE49-F238E27FC236}">
              <a16:creationId xmlns:a16="http://schemas.microsoft.com/office/drawing/2014/main" id="{AF000CE8-7F2E-4757-95F2-AFE6616B7A1B}"/>
            </a:ext>
          </a:extLst>
        </xdr:cNvPr>
        <xdr:cNvSpPr txBox="1"/>
      </xdr:nvSpPr>
      <xdr:spPr>
        <a:xfrm>
          <a:off x="164148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3" name="n_4aveValue【市民会館】&#10;有形固定資産減価償却率">
          <a:extLst>
            <a:ext uri="{FF2B5EF4-FFF2-40B4-BE49-F238E27FC236}">
              <a16:creationId xmlns:a16="http://schemas.microsoft.com/office/drawing/2014/main" id="{9703612B-1F20-4BE7-85D4-075EE42B7547}"/>
            </a:ext>
          </a:extLst>
        </xdr:cNvPr>
        <xdr:cNvSpPr txBox="1"/>
      </xdr:nvSpPr>
      <xdr:spPr>
        <a:xfrm>
          <a:off x="855354" y="1727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111269</xdr:rowOff>
    </xdr:from>
    <xdr:ext cx="405111" cy="259045"/>
    <xdr:sp macro="" textlink="">
      <xdr:nvSpPr>
        <xdr:cNvPr id="334" name="n_1mainValue【市民会館】&#10;有形固定資産減価償却率">
          <a:extLst>
            <a:ext uri="{FF2B5EF4-FFF2-40B4-BE49-F238E27FC236}">
              <a16:creationId xmlns:a16="http://schemas.microsoft.com/office/drawing/2014/main" id="{999433D9-4CCA-45E8-BFF4-001A3A3FE40D}"/>
            </a:ext>
          </a:extLst>
        </xdr:cNvPr>
        <xdr:cNvSpPr txBox="1"/>
      </xdr:nvSpPr>
      <xdr:spPr>
        <a:xfrm>
          <a:off x="3239144" y="1811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12971</xdr:rowOff>
    </xdr:from>
    <xdr:ext cx="405111" cy="259045"/>
    <xdr:sp macro="" textlink="">
      <xdr:nvSpPr>
        <xdr:cNvPr id="335" name="n_2mainValue【市民会館】&#10;有形固定資産減価償却率">
          <a:extLst>
            <a:ext uri="{FF2B5EF4-FFF2-40B4-BE49-F238E27FC236}">
              <a16:creationId xmlns:a16="http://schemas.microsoft.com/office/drawing/2014/main" id="{2ACD7749-57EA-4E7F-B249-B5758ABD05FD}"/>
            </a:ext>
          </a:extLst>
        </xdr:cNvPr>
        <xdr:cNvSpPr txBox="1"/>
      </xdr:nvSpPr>
      <xdr:spPr>
        <a:xfrm>
          <a:off x="2439044" y="1801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102125</xdr:rowOff>
    </xdr:from>
    <xdr:ext cx="405111" cy="259045"/>
    <xdr:sp macro="" textlink="">
      <xdr:nvSpPr>
        <xdr:cNvPr id="336" name="n_3mainValue【市民会館】&#10;有形固定資産減価償却率">
          <a:extLst>
            <a:ext uri="{FF2B5EF4-FFF2-40B4-BE49-F238E27FC236}">
              <a16:creationId xmlns:a16="http://schemas.microsoft.com/office/drawing/2014/main" id="{207E4CCD-1202-4653-9BCB-A0D3D2BC9347}"/>
            </a:ext>
          </a:extLst>
        </xdr:cNvPr>
        <xdr:cNvSpPr txBox="1"/>
      </xdr:nvSpPr>
      <xdr:spPr>
        <a:xfrm>
          <a:off x="1641484" y="1792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8399</xdr:rowOff>
    </xdr:from>
    <xdr:ext cx="405111" cy="259045"/>
    <xdr:sp macro="" textlink="">
      <xdr:nvSpPr>
        <xdr:cNvPr id="337" name="n_4mainValue【市民会館】&#10;有形固定資産減価償却率">
          <a:extLst>
            <a:ext uri="{FF2B5EF4-FFF2-40B4-BE49-F238E27FC236}">
              <a16:creationId xmlns:a16="http://schemas.microsoft.com/office/drawing/2014/main" id="{DA3D8A85-1981-4163-AFE2-A077E50236FC}"/>
            </a:ext>
          </a:extLst>
        </xdr:cNvPr>
        <xdr:cNvSpPr txBox="1"/>
      </xdr:nvSpPr>
      <xdr:spPr>
        <a:xfrm>
          <a:off x="855354" y="1784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26EFD17F-651B-4495-BF56-A1C383A3732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AFDB27B-6896-4F71-A125-D16409F2034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388716EA-B6C3-48E6-A19D-2C512842068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EC71104F-EE84-4C07-BC61-1D21C4061AF4}"/>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49529CBA-3963-473F-AF06-DF29625C670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6F730220-B6EC-4F41-B919-0E8B1F44661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DE5EC7AC-9318-483B-913F-ACEC295DB63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CBA3AFF0-2295-4550-96C9-AF2A441119DB}"/>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3AF02EBA-CDA5-450A-AC3C-EBAB7D927A4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E06B159D-4FD9-413B-A7B6-4CEB8ED25BF2}"/>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772E5EF6-4F7C-4A14-9926-39C7AA01009C}"/>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2706EA2F-D735-4308-BD3E-4C30BCB1B5D7}"/>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52747380-5DCF-4929-9279-BCCB1EC11903}"/>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5AFD7092-7E69-43C6-9F5C-6AC4858EE203}"/>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EA0091F8-0F07-4930-A8B9-F8FFD0620AED}"/>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8E3CDCD2-11D1-4E07-ADEA-60A7BCE0FF06}"/>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DDE59723-7852-4498-83C3-0F4F5D9C3FE9}"/>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D287AB64-FF83-4EC9-9898-C985C16E4912}"/>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1ECC4AAE-9160-40F2-962E-4CEB66369800}"/>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97266A73-619D-454A-922B-8C5EC632AFCD}"/>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8C74CDF-2564-4C07-B859-FA7E544DDF69}"/>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678C719-133B-4B91-92E7-DB7EA18056C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5C7783CC-FC51-4DC4-AEB6-0817CE59B82A}"/>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a:extLst>
            <a:ext uri="{FF2B5EF4-FFF2-40B4-BE49-F238E27FC236}">
              <a16:creationId xmlns:a16="http://schemas.microsoft.com/office/drawing/2014/main" id="{7E5A1C01-EACA-4113-ACCF-0D4D2CD3205D}"/>
            </a:ext>
          </a:extLst>
        </xdr:cNvPr>
        <xdr:cNvCxnSpPr/>
      </xdr:nvCxnSpPr>
      <xdr:spPr>
        <a:xfrm flipV="1">
          <a:off x="9429115" y="1737436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a:extLst>
            <a:ext uri="{FF2B5EF4-FFF2-40B4-BE49-F238E27FC236}">
              <a16:creationId xmlns:a16="http://schemas.microsoft.com/office/drawing/2014/main" id="{FDAE33FE-FFEE-4D9B-9837-9353646659BB}"/>
            </a:ext>
          </a:extLst>
        </xdr:cNvPr>
        <xdr:cNvSpPr txBox="1"/>
      </xdr:nvSpPr>
      <xdr:spPr>
        <a:xfrm>
          <a:off x="9467850" y="1865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a:extLst>
            <a:ext uri="{FF2B5EF4-FFF2-40B4-BE49-F238E27FC236}">
              <a16:creationId xmlns:a16="http://schemas.microsoft.com/office/drawing/2014/main" id="{EC55BD58-FEFA-4DB9-9A23-E96FD44D6050}"/>
            </a:ext>
          </a:extLst>
        </xdr:cNvPr>
        <xdr:cNvCxnSpPr/>
      </xdr:nvCxnSpPr>
      <xdr:spPr>
        <a:xfrm>
          <a:off x="9356090" y="18648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a:extLst>
            <a:ext uri="{FF2B5EF4-FFF2-40B4-BE49-F238E27FC236}">
              <a16:creationId xmlns:a16="http://schemas.microsoft.com/office/drawing/2014/main" id="{0626BE2A-2144-42D0-949E-AF15193F47E2}"/>
            </a:ext>
          </a:extLst>
        </xdr:cNvPr>
        <xdr:cNvSpPr txBox="1"/>
      </xdr:nvSpPr>
      <xdr:spPr>
        <a:xfrm>
          <a:off x="946785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a:extLst>
            <a:ext uri="{FF2B5EF4-FFF2-40B4-BE49-F238E27FC236}">
              <a16:creationId xmlns:a16="http://schemas.microsoft.com/office/drawing/2014/main" id="{F69F4ABB-1196-41BE-BC40-347022ABB8FD}"/>
            </a:ext>
          </a:extLst>
        </xdr:cNvPr>
        <xdr:cNvCxnSpPr/>
      </xdr:nvCxnSpPr>
      <xdr:spPr>
        <a:xfrm>
          <a:off x="9356090" y="173743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366" name="【市民会館】&#10;一人当たり面積平均値テキスト">
          <a:extLst>
            <a:ext uri="{FF2B5EF4-FFF2-40B4-BE49-F238E27FC236}">
              <a16:creationId xmlns:a16="http://schemas.microsoft.com/office/drawing/2014/main" id="{DAA48D41-9ABF-4374-9109-A0F745703630}"/>
            </a:ext>
          </a:extLst>
        </xdr:cNvPr>
        <xdr:cNvSpPr txBox="1"/>
      </xdr:nvSpPr>
      <xdr:spPr>
        <a:xfrm>
          <a:off x="9467850" y="18228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a:extLst>
            <a:ext uri="{FF2B5EF4-FFF2-40B4-BE49-F238E27FC236}">
              <a16:creationId xmlns:a16="http://schemas.microsoft.com/office/drawing/2014/main" id="{5D249A06-676B-4265-B274-D299F40BE7DD}"/>
            </a:ext>
          </a:extLst>
        </xdr:cNvPr>
        <xdr:cNvSpPr/>
      </xdr:nvSpPr>
      <xdr:spPr>
        <a:xfrm>
          <a:off x="9394190" y="1824405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a:extLst>
            <a:ext uri="{FF2B5EF4-FFF2-40B4-BE49-F238E27FC236}">
              <a16:creationId xmlns:a16="http://schemas.microsoft.com/office/drawing/2014/main" id="{BCA8E1C7-5DA6-4ABB-AF70-C089B4CAE5CC}"/>
            </a:ext>
          </a:extLst>
        </xdr:cNvPr>
        <xdr:cNvSpPr/>
      </xdr:nvSpPr>
      <xdr:spPr>
        <a:xfrm>
          <a:off x="8632190" y="1830463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a:extLst>
            <a:ext uri="{FF2B5EF4-FFF2-40B4-BE49-F238E27FC236}">
              <a16:creationId xmlns:a16="http://schemas.microsoft.com/office/drawing/2014/main" id="{448A4CA6-1C52-4EB5-A1B0-13600B0E3C3D}"/>
            </a:ext>
          </a:extLst>
        </xdr:cNvPr>
        <xdr:cNvSpPr/>
      </xdr:nvSpPr>
      <xdr:spPr>
        <a:xfrm>
          <a:off x="7846060" y="18266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a:extLst>
            <a:ext uri="{FF2B5EF4-FFF2-40B4-BE49-F238E27FC236}">
              <a16:creationId xmlns:a16="http://schemas.microsoft.com/office/drawing/2014/main" id="{A04404AB-649B-482F-B9E4-75227659BD50}"/>
            </a:ext>
          </a:extLst>
        </xdr:cNvPr>
        <xdr:cNvSpPr/>
      </xdr:nvSpPr>
      <xdr:spPr>
        <a:xfrm>
          <a:off x="7029450" y="182573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a:extLst>
            <a:ext uri="{FF2B5EF4-FFF2-40B4-BE49-F238E27FC236}">
              <a16:creationId xmlns:a16="http://schemas.microsoft.com/office/drawing/2014/main" id="{7AD864C1-F561-4E19-B7F9-E606C5FB0851}"/>
            </a:ext>
          </a:extLst>
        </xdr:cNvPr>
        <xdr:cNvSpPr/>
      </xdr:nvSpPr>
      <xdr:spPr>
        <a:xfrm>
          <a:off x="6231890" y="1827110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4C31CB5-729B-4618-A396-266ED11585DA}"/>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62E5D97-4159-4788-9953-7296E453349E}"/>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6584C5AB-1016-4B14-B199-84B477ABE60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89D5E7E-265F-4109-A56E-043222107A2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FF60823A-E2A9-4DD8-BCDD-C8DD26476E44}"/>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19304</xdr:rowOff>
    </xdr:from>
    <xdr:to>
      <xdr:col>55</xdr:col>
      <xdr:colOff>50800</xdr:colOff>
      <xdr:row>106</xdr:row>
      <xdr:rowOff>120904</xdr:rowOff>
    </xdr:to>
    <xdr:sp macro="" textlink="">
      <xdr:nvSpPr>
        <xdr:cNvPr id="377" name="楕円 376">
          <a:extLst>
            <a:ext uri="{FF2B5EF4-FFF2-40B4-BE49-F238E27FC236}">
              <a16:creationId xmlns:a16="http://schemas.microsoft.com/office/drawing/2014/main" id="{0D41DA6C-BC46-41FB-9BC7-E72C7C8C22F2}"/>
            </a:ext>
          </a:extLst>
        </xdr:cNvPr>
        <xdr:cNvSpPr/>
      </xdr:nvSpPr>
      <xdr:spPr>
        <a:xfrm>
          <a:off x="9394190" y="1818919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42181</xdr:rowOff>
    </xdr:from>
    <xdr:ext cx="469744" cy="259045"/>
    <xdr:sp macro="" textlink="">
      <xdr:nvSpPr>
        <xdr:cNvPr id="378" name="【市民会館】&#10;一人当たり面積該当値テキスト">
          <a:extLst>
            <a:ext uri="{FF2B5EF4-FFF2-40B4-BE49-F238E27FC236}">
              <a16:creationId xmlns:a16="http://schemas.microsoft.com/office/drawing/2014/main" id="{420FC50C-C068-4F2E-9D23-613B78E512EF}"/>
            </a:ext>
          </a:extLst>
        </xdr:cNvPr>
        <xdr:cNvSpPr txBox="1"/>
      </xdr:nvSpPr>
      <xdr:spPr>
        <a:xfrm>
          <a:off x="9467850" y="180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28067</xdr:rowOff>
    </xdr:from>
    <xdr:to>
      <xdr:col>50</xdr:col>
      <xdr:colOff>165100</xdr:colOff>
      <xdr:row>106</xdr:row>
      <xdr:rowOff>129667</xdr:rowOff>
    </xdr:to>
    <xdr:sp macro="" textlink="">
      <xdr:nvSpPr>
        <xdr:cNvPr id="379" name="楕円 378">
          <a:extLst>
            <a:ext uri="{FF2B5EF4-FFF2-40B4-BE49-F238E27FC236}">
              <a16:creationId xmlns:a16="http://schemas.microsoft.com/office/drawing/2014/main" id="{A5BD6CFA-4318-47A1-8DD3-0805AB2792EA}"/>
            </a:ext>
          </a:extLst>
        </xdr:cNvPr>
        <xdr:cNvSpPr/>
      </xdr:nvSpPr>
      <xdr:spPr>
        <a:xfrm>
          <a:off x="8632190" y="1819986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70104</xdr:rowOff>
    </xdr:from>
    <xdr:to>
      <xdr:col>55</xdr:col>
      <xdr:colOff>0</xdr:colOff>
      <xdr:row>106</xdr:row>
      <xdr:rowOff>78867</xdr:rowOff>
    </xdr:to>
    <xdr:cxnSp macro="">
      <xdr:nvCxnSpPr>
        <xdr:cNvPr id="380" name="直線コネクタ 379">
          <a:extLst>
            <a:ext uri="{FF2B5EF4-FFF2-40B4-BE49-F238E27FC236}">
              <a16:creationId xmlns:a16="http://schemas.microsoft.com/office/drawing/2014/main" id="{4EF02D68-1CFD-4916-8446-95D62ACA0516}"/>
            </a:ext>
          </a:extLst>
        </xdr:cNvPr>
        <xdr:cNvCxnSpPr/>
      </xdr:nvCxnSpPr>
      <xdr:spPr>
        <a:xfrm flipV="1">
          <a:off x="8686800" y="18241899"/>
          <a:ext cx="74295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81" name="楕円 380">
          <a:extLst>
            <a:ext uri="{FF2B5EF4-FFF2-40B4-BE49-F238E27FC236}">
              <a16:creationId xmlns:a16="http://schemas.microsoft.com/office/drawing/2014/main" id="{77EDDE32-F3B3-40AD-A04E-F1F4D00512B4}"/>
            </a:ext>
          </a:extLst>
        </xdr:cNvPr>
        <xdr:cNvSpPr/>
      </xdr:nvSpPr>
      <xdr:spPr>
        <a:xfrm>
          <a:off x="7846060" y="18210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78867</xdr:rowOff>
    </xdr:from>
    <xdr:to>
      <xdr:col>50</xdr:col>
      <xdr:colOff>114300</xdr:colOff>
      <xdr:row>106</xdr:row>
      <xdr:rowOff>87630</xdr:rowOff>
    </xdr:to>
    <xdr:cxnSp macro="">
      <xdr:nvCxnSpPr>
        <xdr:cNvPr id="382" name="直線コネクタ 381">
          <a:extLst>
            <a:ext uri="{FF2B5EF4-FFF2-40B4-BE49-F238E27FC236}">
              <a16:creationId xmlns:a16="http://schemas.microsoft.com/office/drawing/2014/main" id="{449E6460-28D0-4734-9208-7F7F71AD851E}"/>
            </a:ext>
          </a:extLst>
        </xdr:cNvPr>
        <xdr:cNvCxnSpPr/>
      </xdr:nvCxnSpPr>
      <xdr:spPr>
        <a:xfrm flipV="1">
          <a:off x="7889240" y="18252567"/>
          <a:ext cx="79756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25781</xdr:rowOff>
    </xdr:from>
    <xdr:to>
      <xdr:col>41</xdr:col>
      <xdr:colOff>101600</xdr:colOff>
      <xdr:row>107</xdr:row>
      <xdr:rowOff>127381</xdr:rowOff>
    </xdr:to>
    <xdr:sp macro="" textlink="">
      <xdr:nvSpPr>
        <xdr:cNvPr id="383" name="楕円 382">
          <a:extLst>
            <a:ext uri="{FF2B5EF4-FFF2-40B4-BE49-F238E27FC236}">
              <a16:creationId xmlns:a16="http://schemas.microsoft.com/office/drawing/2014/main" id="{E61D6538-7C2D-4115-8568-81CF4527771B}"/>
            </a:ext>
          </a:extLst>
        </xdr:cNvPr>
        <xdr:cNvSpPr/>
      </xdr:nvSpPr>
      <xdr:spPr>
        <a:xfrm>
          <a:off x="7029450" y="18367121"/>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87630</xdr:rowOff>
    </xdr:from>
    <xdr:to>
      <xdr:col>45</xdr:col>
      <xdr:colOff>177800</xdr:colOff>
      <xdr:row>107</xdr:row>
      <xdr:rowOff>76581</xdr:rowOff>
    </xdr:to>
    <xdr:cxnSp macro="">
      <xdr:nvCxnSpPr>
        <xdr:cNvPr id="384" name="直線コネクタ 383">
          <a:extLst>
            <a:ext uri="{FF2B5EF4-FFF2-40B4-BE49-F238E27FC236}">
              <a16:creationId xmlns:a16="http://schemas.microsoft.com/office/drawing/2014/main" id="{596286AE-40DE-4C9E-9A5E-3C543CF04D3E}"/>
            </a:ext>
          </a:extLst>
        </xdr:cNvPr>
        <xdr:cNvCxnSpPr/>
      </xdr:nvCxnSpPr>
      <xdr:spPr>
        <a:xfrm flipV="1">
          <a:off x="7084060" y="18265140"/>
          <a:ext cx="80518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29590</xdr:rowOff>
    </xdr:from>
    <xdr:to>
      <xdr:col>36</xdr:col>
      <xdr:colOff>165100</xdr:colOff>
      <xdr:row>107</xdr:row>
      <xdr:rowOff>131190</xdr:rowOff>
    </xdr:to>
    <xdr:sp macro="" textlink="">
      <xdr:nvSpPr>
        <xdr:cNvPr id="385" name="楕円 384">
          <a:extLst>
            <a:ext uri="{FF2B5EF4-FFF2-40B4-BE49-F238E27FC236}">
              <a16:creationId xmlns:a16="http://schemas.microsoft.com/office/drawing/2014/main" id="{D944E65B-1D20-4641-B77E-637EEA436C43}"/>
            </a:ext>
          </a:extLst>
        </xdr:cNvPr>
        <xdr:cNvSpPr/>
      </xdr:nvSpPr>
      <xdr:spPr>
        <a:xfrm>
          <a:off x="6231890" y="183728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76581</xdr:rowOff>
    </xdr:from>
    <xdr:to>
      <xdr:col>41</xdr:col>
      <xdr:colOff>50800</xdr:colOff>
      <xdr:row>107</xdr:row>
      <xdr:rowOff>80390</xdr:rowOff>
    </xdr:to>
    <xdr:cxnSp macro="">
      <xdr:nvCxnSpPr>
        <xdr:cNvPr id="386" name="直線コネクタ 385">
          <a:extLst>
            <a:ext uri="{FF2B5EF4-FFF2-40B4-BE49-F238E27FC236}">
              <a16:creationId xmlns:a16="http://schemas.microsoft.com/office/drawing/2014/main" id="{5C15906E-15C1-4CCD-9F79-FBA35B6AEDDB}"/>
            </a:ext>
          </a:extLst>
        </xdr:cNvPr>
        <xdr:cNvCxnSpPr/>
      </xdr:nvCxnSpPr>
      <xdr:spPr>
        <a:xfrm flipV="1">
          <a:off x="6286500" y="18421731"/>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387" name="n_1aveValue【市民会館】&#10;一人当たり面積">
          <a:extLst>
            <a:ext uri="{FF2B5EF4-FFF2-40B4-BE49-F238E27FC236}">
              <a16:creationId xmlns:a16="http://schemas.microsoft.com/office/drawing/2014/main" id="{229E8FA0-D0FD-490B-B679-9E59FD1EEFBA}"/>
            </a:ext>
          </a:extLst>
        </xdr:cNvPr>
        <xdr:cNvSpPr txBox="1"/>
      </xdr:nvSpPr>
      <xdr:spPr>
        <a:xfrm>
          <a:off x="845446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388" name="n_2aveValue【市民会館】&#10;一人当たり面積">
          <a:extLst>
            <a:ext uri="{FF2B5EF4-FFF2-40B4-BE49-F238E27FC236}">
              <a16:creationId xmlns:a16="http://schemas.microsoft.com/office/drawing/2014/main" id="{38E68F06-6D13-42D5-BBFE-38C3F4CBA5F3}"/>
            </a:ext>
          </a:extLst>
        </xdr:cNvPr>
        <xdr:cNvSpPr txBox="1"/>
      </xdr:nvSpPr>
      <xdr:spPr>
        <a:xfrm>
          <a:off x="7673417" y="183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89" name="n_3aveValue【市民会館】&#10;一人当たり面積">
          <a:extLst>
            <a:ext uri="{FF2B5EF4-FFF2-40B4-BE49-F238E27FC236}">
              <a16:creationId xmlns:a16="http://schemas.microsoft.com/office/drawing/2014/main" id="{BAB649DE-80CF-4DED-9455-95B22A880893}"/>
            </a:ext>
          </a:extLst>
        </xdr:cNvPr>
        <xdr:cNvSpPr txBox="1"/>
      </xdr:nvSpPr>
      <xdr:spPr>
        <a:xfrm>
          <a:off x="6866332" y="180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90" name="n_4aveValue【市民会館】&#10;一人当たり面積">
          <a:extLst>
            <a:ext uri="{FF2B5EF4-FFF2-40B4-BE49-F238E27FC236}">
              <a16:creationId xmlns:a16="http://schemas.microsoft.com/office/drawing/2014/main" id="{75A5EBC2-6F89-4D5A-A86F-011F0CC23960}"/>
            </a:ext>
          </a:extLst>
        </xdr:cNvPr>
        <xdr:cNvSpPr txBox="1"/>
      </xdr:nvSpPr>
      <xdr:spPr>
        <a:xfrm>
          <a:off x="6068772"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146194</xdr:rowOff>
    </xdr:from>
    <xdr:ext cx="469744" cy="259045"/>
    <xdr:sp macro="" textlink="">
      <xdr:nvSpPr>
        <xdr:cNvPr id="391" name="n_1mainValue【市民会館】&#10;一人当たり面積">
          <a:extLst>
            <a:ext uri="{FF2B5EF4-FFF2-40B4-BE49-F238E27FC236}">
              <a16:creationId xmlns:a16="http://schemas.microsoft.com/office/drawing/2014/main" id="{5DF26281-36F0-4D2E-927E-CAADA5407524}"/>
            </a:ext>
          </a:extLst>
        </xdr:cNvPr>
        <xdr:cNvSpPr txBox="1"/>
      </xdr:nvSpPr>
      <xdr:spPr>
        <a:xfrm>
          <a:off x="8454467" y="179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392" name="n_2mainValue【市民会館】&#10;一人当たり面積">
          <a:extLst>
            <a:ext uri="{FF2B5EF4-FFF2-40B4-BE49-F238E27FC236}">
              <a16:creationId xmlns:a16="http://schemas.microsoft.com/office/drawing/2014/main" id="{AFF5F3E4-04F5-466F-BFD0-ED4EC64F9282}"/>
            </a:ext>
          </a:extLst>
        </xdr:cNvPr>
        <xdr:cNvSpPr txBox="1"/>
      </xdr:nvSpPr>
      <xdr:spPr>
        <a:xfrm>
          <a:off x="767341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118508</xdr:rowOff>
    </xdr:from>
    <xdr:ext cx="469744" cy="259045"/>
    <xdr:sp macro="" textlink="">
      <xdr:nvSpPr>
        <xdr:cNvPr id="393" name="n_3mainValue【市民会館】&#10;一人当たり面積">
          <a:extLst>
            <a:ext uri="{FF2B5EF4-FFF2-40B4-BE49-F238E27FC236}">
              <a16:creationId xmlns:a16="http://schemas.microsoft.com/office/drawing/2014/main" id="{7A8B7BC1-1D89-432C-88CC-5B718432A429}"/>
            </a:ext>
          </a:extLst>
        </xdr:cNvPr>
        <xdr:cNvSpPr txBox="1"/>
      </xdr:nvSpPr>
      <xdr:spPr>
        <a:xfrm>
          <a:off x="6866332" y="1846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122317</xdr:rowOff>
    </xdr:from>
    <xdr:ext cx="469744" cy="259045"/>
    <xdr:sp macro="" textlink="">
      <xdr:nvSpPr>
        <xdr:cNvPr id="394" name="n_4mainValue【市民会館】&#10;一人当たり面積">
          <a:extLst>
            <a:ext uri="{FF2B5EF4-FFF2-40B4-BE49-F238E27FC236}">
              <a16:creationId xmlns:a16="http://schemas.microsoft.com/office/drawing/2014/main" id="{DF8945FC-84FF-420F-9522-583036F7408D}"/>
            </a:ext>
          </a:extLst>
        </xdr:cNvPr>
        <xdr:cNvSpPr txBox="1"/>
      </xdr:nvSpPr>
      <xdr:spPr>
        <a:xfrm>
          <a:off x="6068772" y="184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CE67503-4CC5-4371-85E5-D8161ADCDCC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00ED7B8-269A-432D-8B58-68318CA1E41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6896D76-3639-4393-9166-8C45D3C124E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169CF1A3-430C-4241-B4A3-AAAF524E7B6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5EE137A-63F6-4DF5-A833-6DAF3941AF92}"/>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A9AE9F6-0795-453A-BD5C-ADA06979E2C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4272AE54-B56D-47DB-8502-B48458DEF09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D70BA2A-E655-432A-B54C-D986282739A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0CBD6F4-CFF5-487F-B093-9482743CCE4C}"/>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97642A55-1064-4624-97B0-3522345A20D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1D46585-D3C3-4B45-8A39-82D603433E7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EAF3B4EB-C0A5-4892-B409-B3DE14190D60}"/>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B604984-5A64-4068-BF63-4EFA0A6B446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EE38733E-0056-467B-AEE0-61C1627C4D08}"/>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BEA4BD8-B165-4B89-BCE1-0D54CFC9956B}"/>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AC4E0B67-5690-44B8-9A82-95081F0D5CEC}"/>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C80AC767-483F-4EEB-9DDB-FA3E9313E57D}"/>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E7FDBFB0-6CC5-4615-BF9D-CE498DF7226C}"/>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C5A88549-EAFB-4B8E-9A03-A870DDEC16BE}"/>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CD1D0BDC-EDE8-4026-8F8E-36C14960BF9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43747A77-BF1D-42C2-AE83-8E65FD094024}"/>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7D5A735A-0271-4D75-B261-BAE65873EFE8}"/>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1BA88515-54F8-4BD5-9CF7-0D267D9A7441}"/>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B5B655D-828B-4254-971E-13AC043BC18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AF14DB89-D2CF-40C7-9F5A-9E3EBD38E6A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A80B9787-C94B-4397-AFB6-D06D67BBDA32}"/>
            </a:ext>
          </a:extLst>
        </xdr:cNvPr>
        <xdr:cNvCxnSpPr/>
      </xdr:nvCxnSpPr>
      <xdr:spPr>
        <a:xfrm flipV="1">
          <a:off x="14703424" y="5712279"/>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2839088F-4CFA-49FC-B683-520559CFFBAB}"/>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FF191478-F0D9-448B-AE8B-09799C666ED8}"/>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6AC95241-01D5-429B-AB62-BD6D08A1E53D}"/>
            </a:ext>
          </a:extLst>
        </xdr:cNvPr>
        <xdr:cNvSpPr txBox="1"/>
      </xdr:nvSpPr>
      <xdr:spPr>
        <a:xfrm>
          <a:off x="14742160" y="5493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85271EA3-2C29-48CB-AFFC-6F4075583EB7}"/>
            </a:ext>
          </a:extLst>
        </xdr:cNvPr>
        <xdr:cNvCxnSpPr/>
      </xdr:nvCxnSpPr>
      <xdr:spPr>
        <a:xfrm>
          <a:off x="14611350" y="571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9F32F6DF-47E4-488F-990C-3C213A3FA6AF}"/>
            </a:ext>
          </a:extLst>
        </xdr:cNvPr>
        <xdr:cNvSpPr txBox="1"/>
      </xdr:nvSpPr>
      <xdr:spPr>
        <a:xfrm>
          <a:off x="1474216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6" name="フローチャート: 判断 425">
          <a:extLst>
            <a:ext uri="{FF2B5EF4-FFF2-40B4-BE49-F238E27FC236}">
              <a16:creationId xmlns:a16="http://schemas.microsoft.com/office/drawing/2014/main" id="{33B66773-EE11-434C-8C4A-84AB73514B6F}"/>
            </a:ext>
          </a:extLst>
        </xdr:cNvPr>
        <xdr:cNvSpPr/>
      </xdr:nvSpPr>
      <xdr:spPr>
        <a:xfrm>
          <a:off x="14649450" y="65377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7" name="フローチャート: 判断 426">
          <a:extLst>
            <a:ext uri="{FF2B5EF4-FFF2-40B4-BE49-F238E27FC236}">
              <a16:creationId xmlns:a16="http://schemas.microsoft.com/office/drawing/2014/main" id="{4891BFAD-9C16-4A22-9CEA-0DC9CB4B2196}"/>
            </a:ext>
          </a:extLst>
        </xdr:cNvPr>
        <xdr:cNvSpPr/>
      </xdr:nvSpPr>
      <xdr:spPr>
        <a:xfrm>
          <a:off x="13887450" y="653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8" name="フローチャート: 判断 427">
          <a:extLst>
            <a:ext uri="{FF2B5EF4-FFF2-40B4-BE49-F238E27FC236}">
              <a16:creationId xmlns:a16="http://schemas.microsoft.com/office/drawing/2014/main" id="{2CBFE85F-4CB4-4283-9E4E-2FBEC9271FBE}"/>
            </a:ext>
          </a:extLst>
        </xdr:cNvPr>
        <xdr:cNvSpPr/>
      </xdr:nvSpPr>
      <xdr:spPr>
        <a:xfrm>
          <a:off x="13089890" y="654349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9" name="フローチャート: 判断 428">
          <a:extLst>
            <a:ext uri="{FF2B5EF4-FFF2-40B4-BE49-F238E27FC236}">
              <a16:creationId xmlns:a16="http://schemas.microsoft.com/office/drawing/2014/main" id="{CDE3CA22-70C6-4109-B0E0-22423F09ECE9}"/>
            </a:ext>
          </a:extLst>
        </xdr:cNvPr>
        <xdr:cNvSpPr/>
      </xdr:nvSpPr>
      <xdr:spPr>
        <a:xfrm>
          <a:off x="12303760" y="6503216"/>
          <a:ext cx="7874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0" name="フローチャート: 判断 429">
          <a:extLst>
            <a:ext uri="{FF2B5EF4-FFF2-40B4-BE49-F238E27FC236}">
              <a16:creationId xmlns:a16="http://schemas.microsoft.com/office/drawing/2014/main" id="{842EB7A9-3BF0-41D0-B3FC-8C1E4D6BE583}"/>
            </a:ext>
          </a:extLst>
        </xdr:cNvPr>
        <xdr:cNvSpPr/>
      </xdr:nvSpPr>
      <xdr:spPr>
        <a:xfrm>
          <a:off x="11487150" y="64689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978654F-5B7B-41A6-A3E2-6E42C010D85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D3BA6B1-49B1-4768-905E-847712E6DC8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E9CB93D-C891-49E7-B52A-339E00C260A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3D76AA6-7675-4766-A79D-EA21257E761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0E85C51-E9EF-4A10-A220-DD0527F98E1B}"/>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9072</xdr:rowOff>
    </xdr:from>
    <xdr:to>
      <xdr:col>85</xdr:col>
      <xdr:colOff>177800</xdr:colOff>
      <xdr:row>39</xdr:row>
      <xdr:rowOff>110672</xdr:rowOff>
    </xdr:to>
    <xdr:sp macro="" textlink="">
      <xdr:nvSpPr>
        <xdr:cNvPr id="436" name="楕円 435">
          <a:extLst>
            <a:ext uri="{FF2B5EF4-FFF2-40B4-BE49-F238E27FC236}">
              <a16:creationId xmlns:a16="http://schemas.microsoft.com/office/drawing/2014/main" id="{F37BC5B6-F891-4CF8-94B2-E1D9935034A7}"/>
            </a:ext>
          </a:extLst>
        </xdr:cNvPr>
        <xdr:cNvSpPr/>
      </xdr:nvSpPr>
      <xdr:spPr>
        <a:xfrm>
          <a:off x="14649450" y="669752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158949</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D2717180-01F2-4BB4-9605-944528E6F9B6}"/>
            </a:ext>
          </a:extLst>
        </xdr:cNvPr>
        <xdr:cNvSpPr txBox="1"/>
      </xdr:nvSpPr>
      <xdr:spPr>
        <a:xfrm>
          <a:off x="14742160" y="66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136434</xdr:rowOff>
    </xdr:from>
    <xdr:to>
      <xdr:col>81</xdr:col>
      <xdr:colOff>101600</xdr:colOff>
      <xdr:row>39</xdr:row>
      <xdr:rowOff>66584</xdr:rowOff>
    </xdr:to>
    <xdr:sp macro="" textlink="">
      <xdr:nvSpPr>
        <xdr:cNvPr id="438" name="楕円 437">
          <a:extLst>
            <a:ext uri="{FF2B5EF4-FFF2-40B4-BE49-F238E27FC236}">
              <a16:creationId xmlns:a16="http://schemas.microsoft.com/office/drawing/2014/main" id="{5ED0120B-7984-49E6-B3D7-0A203623F120}"/>
            </a:ext>
          </a:extLst>
        </xdr:cNvPr>
        <xdr:cNvSpPr/>
      </xdr:nvSpPr>
      <xdr:spPr>
        <a:xfrm>
          <a:off x="13887450" y="66477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xdr:rowOff>
    </xdr:from>
    <xdr:to>
      <xdr:col>85</xdr:col>
      <xdr:colOff>127000</xdr:colOff>
      <xdr:row>39</xdr:row>
      <xdr:rowOff>59872</xdr:rowOff>
    </xdr:to>
    <xdr:cxnSp macro="">
      <xdr:nvCxnSpPr>
        <xdr:cNvPr id="439" name="直線コネクタ 438">
          <a:extLst>
            <a:ext uri="{FF2B5EF4-FFF2-40B4-BE49-F238E27FC236}">
              <a16:creationId xmlns:a16="http://schemas.microsoft.com/office/drawing/2014/main" id="{33CFC072-211E-42F9-81A4-9A9B29C47A86}"/>
            </a:ext>
          </a:extLst>
        </xdr:cNvPr>
        <xdr:cNvCxnSpPr/>
      </xdr:nvCxnSpPr>
      <xdr:spPr>
        <a:xfrm>
          <a:off x="13942060" y="6706144"/>
          <a:ext cx="762000" cy="3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92347</xdr:rowOff>
    </xdr:from>
    <xdr:to>
      <xdr:col>76</xdr:col>
      <xdr:colOff>165100</xdr:colOff>
      <xdr:row>39</xdr:row>
      <xdr:rowOff>22497</xdr:rowOff>
    </xdr:to>
    <xdr:sp macro="" textlink="">
      <xdr:nvSpPr>
        <xdr:cNvPr id="440" name="楕円 439">
          <a:extLst>
            <a:ext uri="{FF2B5EF4-FFF2-40B4-BE49-F238E27FC236}">
              <a16:creationId xmlns:a16="http://schemas.microsoft.com/office/drawing/2014/main" id="{ADF12A3A-AACB-48D4-8263-688FB9DD1A0D}"/>
            </a:ext>
          </a:extLst>
        </xdr:cNvPr>
        <xdr:cNvSpPr/>
      </xdr:nvSpPr>
      <xdr:spPr>
        <a:xfrm>
          <a:off x="13089890" y="6611257"/>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143147</xdr:rowOff>
    </xdr:from>
    <xdr:to>
      <xdr:col>81</xdr:col>
      <xdr:colOff>50800</xdr:colOff>
      <xdr:row>39</xdr:row>
      <xdr:rowOff>15784</xdr:rowOff>
    </xdr:to>
    <xdr:cxnSp macro="">
      <xdr:nvCxnSpPr>
        <xdr:cNvPr id="441" name="直線コネクタ 440">
          <a:extLst>
            <a:ext uri="{FF2B5EF4-FFF2-40B4-BE49-F238E27FC236}">
              <a16:creationId xmlns:a16="http://schemas.microsoft.com/office/drawing/2014/main" id="{2F49662A-E463-4112-9C4F-D08CF5322C8D}"/>
            </a:ext>
          </a:extLst>
        </xdr:cNvPr>
        <xdr:cNvCxnSpPr/>
      </xdr:nvCxnSpPr>
      <xdr:spPr>
        <a:xfrm>
          <a:off x="13144500" y="6656342"/>
          <a:ext cx="79756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42" name="楕円 441">
          <a:extLst>
            <a:ext uri="{FF2B5EF4-FFF2-40B4-BE49-F238E27FC236}">
              <a16:creationId xmlns:a16="http://schemas.microsoft.com/office/drawing/2014/main" id="{9D025D6F-0412-4FBD-B764-2A7F92A81FB2}"/>
            </a:ext>
          </a:extLst>
        </xdr:cNvPr>
        <xdr:cNvSpPr/>
      </xdr:nvSpPr>
      <xdr:spPr>
        <a:xfrm>
          <a:off x="12303760" y="65652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143147</xdr:rowOff>
    </xdr:to>
    <xdr:cxnSp macro="">
      <xdr:nvCxnSpPr>
        <xdr:cNvPr id="443" name="直線コネクタ 442">
          <a:extLst>
            <a:ext uri="{FF2B5EF4-FFF2-40B4-BE49-F238E27FC236}">
              <a16:creationId xmlns:a16="http://schemas.microsoft.com/office/drawing/2014/main" id="{EE643AAF-A859-4DEC-8E10-7E795F992DFB}"/>
            </a:ext>
          </a:extLst>
        </xdr:cNvPr>
        <xdr:cNvCxnSpPr/>
      </xdr:nvCxnSpPr>
      <xdr:spPr>
        <a:xfrm>
          <a:off x="12346940" y="6610350"/>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4173</xdr:rowOff>
    </xdr:from>
    <xdr:to>
      <xdr:col>67</xdr:col>
      <xdr:colOff>101600</xdr:colOff>
      <xdr:row>38</xdr:row>
      <xdr:rowOff>105773</xdr:rowOff>
    </xdr:to>
    <xdr:sp macro="" textlink="">
      <xdr:nvSpPr>
        <xdr:cNvPr id="444" name="楕円 443">
          <a:extLst>
            <a:ext uri="{FF2B5EF4-FFF2-40B4-BE49-F238E27FC236}">
              <a16:creationId xmlns:a16="http://schemas.microsoft.com/office/drawing/2014/main" id="{10843F9E-AA36-4CCB-94F4-BB77A05F5C44}"/>
            </a:ext>
          </a:extLst>
        </xdr:cNvPr>
        <xdr:cNvSpPr/>
      </xdr:nvSpPr>
      <xdr:spPr>
        <a:xfrm>
          <a:off x="11487150" y="65211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54973</xdr:rowOff>
    </xdr:from>
    <xdr:to>
      <xdr:col>71</xdr:col>
      <xdr:colOff>177800</xdr:colOff>
      <xdr:row>38</xdr:row>
      <xdr:rowOff>99060</xdr:rowOff>
    </xdr:to>
    <xdr:cxnSp macro="">
      <xdr:nvCxnSpPr>
        <xdr:cNvPr id="445" name="直線コネクタ 444">
          <a:extLst>
            <a:ext uri="{FF2B5EF4-FFF2-40B4-BE49-F238E27FC236}">
              <a16:creationId xmlns:a16="http://schemas.microsoft.com/office/drawing/2014/main" id="{1525222B-28C3-4DE2-91D9-BF21516DB24C}"/>
            </a:ext>
          </a:extLst>
        </xdr:cNvPr>
        <xdr:cNvCxnSpPr/>
      </xdr:nvCxnSpPr>
      <xdr:spPr>
        <a:xfrm>
          <a:off x="11541760" y="6573883"/>
          <a:ext cx="80518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395E29C-32B7-4B74-AD17-7799F0580637}"/>
            </a:ext>
          </a:extLst>
        </xdr:cNvPr>
        <xdr:cNvSpPr txBox="1"/>
      </xdr:nvSpPr>
      <xdr:spPr>
        <a:xfrm>
          <a:off x="1373823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AC0AAC15-1D67-48DA-B0EF-139E980CE02B}"/>
            </a:ext>
          </a:extLst>
        </xdr:cNvPr>
        <xdr:cNvSpPr txBox="1"/>
      </xdr:nvSpPr>
      <xdr:spPr>
        <a:xfrm>
          <a:off x="1295718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9172FAA3-D373-4475-999F-950E52F93817}"/>
            </a:ext>
          </a:extLst>
        </xdr:cNvPr>
        <xdr:cNvSpPr txBox="1"/>
      </xdr:nvSpPr>
      <xdr:spPr>
        <a:xfrm>
          <a:off x="1217105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2A3CC542-53B5-419F-B9C7-B2C21811568B}"/>
            </a:ext>
          </a:extLst>
        </xdr:cNvPr>
        <xdr:cNvSpPr txBox="1"/>
      </xdr:nvSpPr>
      <xdr:spPr>
        <a:xfrm>
          <a:off x="11354444" y="624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57711</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9E9A49D-9D5E-44CB-A232-6D9A3A478AE7}"/>
            </a:ext>
          </a:extLst>
        </xdr:cNvPr>
        <xdr:cNvSpPr txBox="1"/>
      </xdr:nvSpPr>
      <xdr:spPr>
        <a:xfrm>
          <a:off x="13738234"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13624</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7FA60AA3-5243-4B63-A8C6-CCA12E3E9DD7}"/>
            </a:ext>
          </a:extLst>
        </xdr:cNvPr>
        <xdr:cNvSpPr txBox="1"/>
      </xdr:nvSpPr>
      <xdr:spPr>
        <a:xfrm>
          <a:off x="12957184" y="670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8324F230-4E26-4C69-B7A9-D9E08E8FF508}"/>
            </a:ext>
          </a:extLst>
        </xdr:cNvPr>
        <xdr:cNvSpPr txBox="1"/>
      </xdr:nvSpPr>
      <xdr:spPr>
        <a:xfrm>
          <a:off x="1217105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CCD190F1-1040-4DE7-A1A2-A22E274AE959}"/>
            </a:ext>
          </a:extLst>
        </xdr:cNvPr>
        <xdr:cNvSpPr txBox="1"/>
      </xdr:nvSpPr>
      <xdr:spPr>
        <a:xfrm>
          <a:off x="11354444" y="660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96A1D20E-5FD2-4B21-B499-1E06DB0547F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A4F04A28-1705-40CA-B888-EE178A4BA11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B7478F37-C869-47FF-AE52-5B3E7982F93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D2BC22D-03CC-4493-912C-E3BAD5814E6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8E4E2E3F-5A6A-4881-93A3-83F060D3EE5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1BC1668-D392-4EE9-9CBD-3C050B636A0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4D4A891-5229-4898-B541-B7CD8B80DF1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A71C92E-11FE-4FD3-940C-B428FA685BF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44885E83-65D6-453B-95CA-B100DC54D77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7182863F-20CA-4833-8726-48349E8D1A0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514A2C00-1E8F-4027-8D30-3AC0B81AD7B9}"/>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a:extLst>
            <a:ext uri="{FF2B5EF4-FFF2-40B4-BE49-F238E27FC236}">
              <a16:creationId xmlns:a16="http://schemas.microsoft.com/office/drawing/2014/main" id="{C52FF48D-DD2E-4005-BF32-6276C9AC83D9}"/>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B41CDD09-6EEE-47D1-BEF3-C8F4577FB820}"/>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a:extLst>
            <a:ext uri="{FF2B5EF4-FFF2-40B4-BE49-F238E27FC236}">
              <a16:creationId xmlns:a16="http://schemas.microsoft.com/office/drawing/2014/main" id="{C9A964E1-FAE8-49B5-9844-B4DA36CAEF08}"/>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82D22848-397B-4BA0-8AB9-FC813FBB45BB}"/>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a:extLst>
            <a:ext uri="{FF2B5EF4-FFF2-40B4-BE49-F238E27FC236}">
              <a16:creationId xmlns:a16="http://schemas.microsoft.com/office/drawing/2014/main" id="{55964567-0B77-4FA3-BB90-EEF8D8DEABE7}"/>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E762EAF4-4135-44FD-BF6B-957F302A6FB8}"/>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a:extLst>
            <a:ext uri="{FF2B5EF4-FFF2-40B4-BE49-F238E27FC236}">
              <a16:creationId xmlns:a16="http://schemas.microsoft.com/office/drawing/2014/main" id="{C4205F1C-9283-47ED-89F6-32B5AC2953B3}"/>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859AB7B4-D4AC-46B4-B42E-0B04918D5D88}"/>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3" name="テキスト ボックス 472">
          <a:extLst>
            <a:ext uri="{FF2B5EF4-FFF2-40B4-BE49-F238E27FC236}">
              <a16:creationId xmlns:a16="http://schemas.microsoft.com/office/drawing/2014/main" id="{2B4387E8-2FD8-4535-AF72-2063FE4746AA}"/>
            </a:ext>
          </a:extLst>
        </xdr:cNvPr>
        <xdr:cNvSpPr txBox="1"/>
      </xdr:nvSpPr>
      <xdr:spPr>
        <a:xfrm>
          <a:off x="15849828" y="584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FF692FF2-6E9B-4B8D-8779-288EC1FBDB60}"/>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5" name="テキスト ボックス 474">
          <a:extLst>
            <a:ext uri="{FF2B5EF4-FFF2-40B4-BE49-F238E27FC236}">
              <a16:creationId xmlns:a16="http://schemas.microsoft.com/office/drawing/2014/main" id="{5B3AAEF2-C6DD-44D5-8949-150AE93FD7A2}"/>
            </a:ext>
          </a:extLst>
        </xdr:cNvPr>
        <xdr:cNvSpPr txBox="1"/>
      </xdr:nvSpPr>
      <xdr:spPr>
        <a:xfrm>
          <a:off x="15849828" y="551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970AF217-CEBA-4CE9-87FB-A08EAB2B76B8}"/>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a:extLst>
            <a:ext uri="{FF2B5EF4-FFF2-40B4-BE49-F238E27FC236}">
              <a16:creationId xmlns:a16="http://schemas.microsoft.com/office/drawing/2014/main" id="{938E4A0E-7D5B-4BD7-96A3-B1D5B3E20429}"/>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DA50A90-B716-49D6-8AD3-13FE4F695CF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9" name="直線コネクタ 478">
          <a:extLst>
            <a:ext uri="{FF2B5EF4-FFF2-40B4-BE49-F238E27FC236}">
              <a16:creationId xmlns:a16="http://schemas.microsoft.com/office/drawing/2014/main" id="{2861882E-C1C9-4E7A-A55A-F3BF80CA4A1D}"/>
            </a:ext>
          </a:extLst>
        </xdr:cNvPr>
        <xdr:cNvCxnSpPr/>
      </xdr:nvCxnSpPr>
      <xdr:spPr>
        <a:xfrm flipV="1">
          <a:off x="19947254" y="5688047"/>
          <a:ext cx="0" cy="160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2922760B-BB7D-47B1-A271-86B7ACC83350}"/>
            </a:ext>
          </a:extLst>
        </xdr:cNvPr>
        <xdr:cNvSpPr txBox="1"/>
      </xdr:nvSpPr>
      <xdr:spPr>
        <a:xfrm>
          <a:off x="19985990" y="72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1" name="直線コネクタ 480">
          <a:extLst>
            <a:ext uri="{FF2B5EF4-FFF2-40B4-BE49-F238E27FC236}">
              <a16:creationId xmlns:a16="http://schemas.microsoft.com/office/drawing/2014/main" id="{8119EDE7-62DA-4B31-B784-C9BE5B492828}"/>
            </a:ext>
          </a:extLst>
        </xdr:cNvPr>
        <xdr:cNvCxnSpPr/>
      </xdr:nvCxnSpPr>
      <xdr:spPr>
        <a:xfrm>
          <a:off x="19885660" y="729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2" name="【一般廃棄物処理施設】&#10;一人当たり有形固定資産（償却資産）額最大値テキスト">
          <a:extLst>
            <a:ext uri="{FF2B5EF4-FFF2-40B4-BE49-F238E27FC236}">
              <a16:creationId xmlns:a16="http://schemas.microsoft.com/office/drawing/2014/main" id="{A63AE0AA-DC42-4ACF-9D3C-A09F4F221C69}"/>
            </a:ext>
          </a:extLst>
        </xdr:cNvPr>
        <xdr:cNvSpPr txBox="1"/>
      </xdr:nvSpPr>
      <xdr:spPr>
        <a:xfrm>
          <a:off x="1998599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3" name="直線コネクタ 482">
          <a:extLst>
            <a:ext uri="{FF2B5EF4-FFF2-40B4-BE49-F238E27FC236}">
              <a16:creationId xmlns:a16="http://schemas.microsoft.com/office/drawing/2014/main" id="{DC73F3A1-48D1-4AF6-8641-AF13FC3C822B}"/>
            </a:ext>
          </a:extLst>
        </xdr:cNvPr>
        <xdr:cNvCxnSpPr/>
      </xdr:nvCxnSpPr>
      <xdr:spPr>
        <a:xfrm>
          <a:off x="19885660" y="56880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018BC184-8724-4995-81AE-EC407EE75B59}"/>
            </a:ext>
          </a:extLst>
        </xdr:cNvPr>
        <xdr:cNvSpPr txBox="1"/>
      </xdr:nvSpPr>
      <xdr:spPr>
        <a:xfrm>
          <a:off x="1998599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5" name="フローチャート: 判断 484">
          <a:extLst>
            <a:ext uri="{FF2B5EF4-FFF2-40B4-BE49-F238E27FC236}">
              <a16:creationId xmlns:a16="http://schemas.microsoft.com/office/drawing/2014/main" id="{D0E435E6-FC57-48F6-B616-E95D95AC535F}"/>
            </a:ext>
          </a:extLst>
        </xdr:cNvPr>
        <xdr:cNvSpPr/>
      </xdr:nvSpPr>
      <xdr:spPr>
        <a:xfrm>
          <a:off x="19904710" y="704805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6" name="フローチャート: 判断 485">
          <a:extLst>
            <a:ext uri="{FF2B5EF4-FFF2-40B4-BE49-F238E27FC236}">
              <a16:creationId xmlns:a16="http://schemas.microsoft.com/office/drawing/2014/main" id="{0AB83470-3CF3-402E-84BF-FE3B33CEE5BC}"/>
            </a:ext>
          </a:extLst>
        </xdr:cNvPr>
        <xdr:cNvSpPr/>
      </xdr:nvSpPr>
      <xdr:spPr>
        <a:xfrm>
          <a:off x="19161760" y="707022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7" name="フローチャート: 判断 486">
          <a:extLst>
            <a:ext uri="{FF2B5EF4-FFF2-40B4-BE49-F238E27FC236}">
              <a16:creationId xmlns:a16="http://schemas.microsoft.com/office/drawing/2014/main" id="{E9E2816B-CEE0-4CA4-B872-41FA790710C4}"/>
            </a:ext>
          </a:extLst>
        </xdr:cNvPr>
        <xdr:cNvSpPr/>
      </xdr:nvSpPr>
      <xdr:spPr>
        <a:xfrm>
          <a:off x="18345150" y="707087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8" name="フローチャート: 判断 487">
          <a:extLst>
            <a:ext uri="{FF2B5EF4-FFF2-40B4-BE49-F238E27FC236}">
              <a16:creationId xmlns:a16="http://schemas.microsoft.com/office/drawing/2014/main" id="{37BCE7D1-7CC7-405B-B6FF-B7A26696AD51}"/>
            </a:ext>
          </a:extLst>
        </xdr:cNvPr>
        <xdr:cNvSpPr/>
      </xdr:nvSpPr>
      <xdr:spPr>
        <a:xfrm>
          <a:off x="17547590" y="708064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9" name="フローチャート: 判断 488">
          <a:extLst>
            <a:ext uri="{FF2B5EF4-FFF2-40B4-BE49-F238E27FC236}">
              <a16:creationId xmlns:a16="http://schemas.microsoft.com/office/drawing/2014/main" id="{C47E3D5C-228E-40BD-9468-FD5D9D32D8CB}"/>
            </a:ext>
          </a:extLst>
        </xdr:cNvPr>
        <xdr:cNvSpPr/>
      </xdr:nvSpPr>
      <xdr:spPr>
        <a:xfrm>
          <a:off x="16761460" y="708715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CC7E701-6A06-44F5-9825-0568C7E0272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FACB07D-2E15-4668-B5DD-92563BBB7A84}"/>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BEF4DAD-F7A4-49B5-9996-32A679F58E4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3227DA6-7F7B-467B-AF6E-E361150708F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0566677-9575-4F36-BD5C-3BCF741B7BB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5" name="楕円 494">
          <a:extLst>
            <a:ext uri="{FF2B5EF4-FFF2-40B4-BE49-F238E27FC236}">
              <a16:creationId xmlns:a16="http://schemas.microsoft.com/office/drawing/2014/main" id="{BE6BCF4E-5072-40DA-9C34-DF0039762B33}"/>
            </a:ext>
          </a:extLst>
        </xdr:cNvPr>
        <xdr:cNvSpPr/>
      </xdr:nvSpPr>
      <xdr:spPr>
        <a:xfrm>
          <a:off x="19904710" y="69840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147038</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id="{862BAA2C-E114-4DB3-8522-27E7180634CC}"/>
            </a:ext>
          </a:extLst>
        </xdr:cNvPr>
        <xdr:cNvSpPr txBox="1"/>
      </xdr:nvSpPr>
      <xdr:spPr>
        <a:xfrm>
          <a:off x="19985990" y="683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129549</xdr:rowOff>
    </xdr:from>
    <xdr:to>
      <xdr:col>112</xdr:col>
      <xdr:colOff>38100</xdr:colOff>
      <xdr:row>41</xdr:row>
      <xdr:rowOff>59699</xdr:rowOff>
    </xdr:to>
    <xdr:sp macro="" textlink="">
      <xdr:nvSpPr>
        <xdr:cNvPr id="497" name="楕円 496">
          <a:extLst>
            <a:ext uri="{FF2B5EF4-FFF2-40B4-BE49-F238E27FC236}">
              <a16:creationId xmlns:a16="http://schemas.microsoft.com/office/drawing/2014/main" id="{36ED0307-5A47-4A7F-BBF2-B888930CE508}"/>
            </a:ext>
          </a:extLst>
        </xdr:cNvPr>
        <xdr:cNvSpPr/>
      </xdr:nvSpPr>
      <xdr:spPr>
        <a:xfrm>
          <a:off x="19161760" y="699135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3511</xdr:rowOff>
    </xdr:from>
    <xdr:to>
      <xdr:col>116</xdr:col>
      <xdr:colOff>63500</xdr:colOff>
      <xdr:row>41</xdr:row>
      <xdr:rowOff>8899</xdr:rowOff>
    </xdr:to>
    <xdr:cxnSp macro="">
      <xdr:nvCxnSpPr>
        <xdr:cNvPr id="498" name="直線コネクタ 497">
          <a:extLst>
            <a:ext uri="{FF2B5EF4-FFF2-40B4-BE49-F238E27FC236}">
              <a16:creationId xmlns:a16="http://schemas.microsoft.com/office/drawing/2014/main" id="{2DBF23AA-8B90-4051-9FF4-F1C479EEF421}"/>
            </a:ext>
          </a:extLst>
        </xdr:cNvPr>
        <xdr:cNvCxnSpPr/>
      </xdr:nvCxnSpPr>
      <xdr:spPr>
        <a:xfrm flipV="1">
          <a:off x="19204940" y="7032961"/>
          <a:ext cx="74295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134838</xdr:rowOff>
    </xdr:from>
    <xdr:to>
      <xdr:col>107</xdr:col>
      <xdr:colOff>101600</xdr:colOff>
      <xdr:row>41</xdr:row>
      <xdr:rowOff>64988</xdr:rowOff>
    </xdr:to>
    <xdr:sp macro="" textlink="">
      <xdr:nvSpPr>
        <xdr:cNvPr id="499" name="楕円 498">
          <a:extLst>
            <a:ext uri="{FF2B5EF4-FFF2-40B4-BE49-F238E27FC236}">
              <a16:creationId xmlns:a16="http://schemas.microsoft.com/office/drawing/2014/main" id="{4CAC7B8B-60F1-4119-8C68-444E194E30D2}"/>
            </a:ext>
          </a:extLst>
        </xdr:cNvPr>
        <xdr:cNvSpPr/>
      </xdr:nvSpPr>
      <xdr:spPr>
        <a:xfrm>
          <a:off x="18345150" y="69890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8899</xdr:rowOff>
    </xdr:from>
    <xdr:to>
      <xdr:col>111</xdr:col>
      <xdr:colOff>177800</xdr:colOff>
      <xdr:row>41</xdr:row>
      <xdr:rowOff>14188</xdr:rowOff>
    </xdr:to>
    <xdr:cxnSp macro="">
      <xdr:nvCxnSpPr>
        <xdr:cNvPr id="500" name="直線コネクタ 499">
          <a:extLst>
            <a:ext uri="{FF2B5EF4-FFF2-40B4-BE49-F238E27FC236}">
              <a16:creationId xmlns:a16="http://schemas.microsoft.com/office/drawing/2014/main" id="{A7DF76F6-0378-41AA-B8F9-67BCAD91044F}"/>
            </a:ext>
          </a:extLst>
        </xdr:cNvPr>
        <xdr:cNvCxnSpPr/>
      </xdr:nvCxnSpPr>
      <xdr:spPr>
        <a:xfrm flipV="1">
          <a:off x="18399760" y="7040254"/>
          <a:ext cx="80518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139099</xdr:rowOff>
    </xdr:from>
    <xdr:to>
      <xdr:col>102</xdr:col>
      <xdr:colOff>165100</xdr:colOff>
      <xdr:row>41</xdr:row>
      <xdr:rowOff>69249</xdr:rowOff>
    </xdr:to>
    <xdr:sp macro="" textlink="">
      <xdr:nvSpPr>
        <xdr:cNvPr id="501" name="楕円 500">
          <a:extLst>
            <a:ext uri="{FF2B5EF4-FFF2-40B4-BE49-F238E27FC236}">
              <a16:creationId xmlns:a16="http://schemas.microsoft.com/office/drawing/2014/main" id="{B70CACC0-6302-42A1-A954-C2A772459BC5}"/>
            </a:ext>
          </a:extLst>
        </xdr:cNvPr>
        <xdr:cNvSpPr/>
      </xdr:nvSpPr>
      <xdr:spPr>
        <a:xfrm>
          <a:off x="17547590" y="69932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14188</xdr:rowOff>
    </xdr:from>
    <xdr:to>
      <xdr:col>107</xdr:col>
      <xdr:colOff>50800</xdr:colOff>
      <xdr:row>41</xdr:row>
      <xdr:rowOff>18449</xdr:rowOff>
    </xdr:to>
    <xdr:cxnSp macro="">
      <xdr:nvCxnSpPr>
        <xdr:cNvPr id="502" name="直線コネクタ 501">
          <a:extLst>
            <a:ext uri="{FF2B5EF4-FFF2-40B4-BE49-F238E27FC236}">
              <a16:creationId xmlns:a16="http://schemas.microsoft.com/office/drawing/2014/main" id="{F80A7BFC-C512-4899-A98B-F691BD8F4DCE}"/>
            </a:ext>
          </a:extLst>
        </xdr:cNvPr>
        <xdr:cNvCxnSpPr/>
      </xdr:nvCxnSpPr>
      <xdr:spPr>
        <a:xfrm flipV="1">
          <a:off x="17602200" y="7047448"/>
          <a:ext cx="79756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142880</xdr:rowOff>
    </xdr:from>
    <xdr:to>
      <xdr:col>98</xdr:col>
      <xdr:colOff>38100</xdr:colOff>
      <xdr:row>41</xdr:row>
      <xdr:rowOff>73030</xdr:rowOff>
    </xdr:to>
    <xdr:sp macro="" textlink="">
      <xdr:nvSpPr>
        <xdr:cNvPr id="503" name="楕円 502">
          <a:extLst>
            <a:ext uri="{FF2B5EF4-FFF2-40B4-BE49-F238E27FC236}">
              <a16:creationId xmlns:a16="http://schemas.microsoft.com/office/drawing/2014/main" id="{0D8D6E44-D54D-460D-9601-E2D7C3156126}"/>
            </a:ext>
          </a:extLst>
        </xdr:cNvPr>
        <xdr:cNvSpPr/>
      </xdr:nvSpPr>
      <xdr:spPr>
        <a:xfrm>
          <a:off x="16761460" y="699897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18449</xdr:rowOff>
    </xdr:from>
    <xdr:to>
      <xdr:col>102</xdr:col>
      <xdr:colOff>114300</xdr:colOff>
      <xdr:row>41</xdr:row>
      <xdr:rowOff>22230</xdr:rowOff>
    </xdr:to>
    <xdr:cxnSp macro="">
      <xdr:nvCxnSpPr>
        <xdr:cNvPr id="504" name="直線コネクタ 503">
          <a:extLst>
            <a:ext uri="{FF2B5EF4-FFF2-40B4-BE49-F238E27FC236}">
              <a16:creationId xmlns:a16="http://schemas.microsoft.com/office/drawing/2014/main" id="{E509859A-442E-4495-B45E-4F4241BAC075}"/>
            </a:ext>
          </a:extLst>
        </xdr:cNvPr>
        <xdr:cNvCxnSpPr/>
      </xdr:nvCxnSpPr>
      <xdr:spPr>
        <a:xfrm flipV="1">
          <a:off x="16804640" y="705170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F6C483B1-A52C-465C-9F9B-25ADA4EFAF8E}"/>
            </a:ext>
          </a:extLst>
        </xdr:cNvPr>
        <xdr:cNvSpPr txBox="1"/>
      </xdr:nvSpPr>
      <xdr:spPr>
        <a:xfrm>
          <a:off x="18919405" y="715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0EA53D58-431F-47C1-9D14-E0278E53E236}"/>
            </a:ext>
          </a:extLst>
        </xdr:cNvPr>
        <xdr:cNvSpPr txBox="1"/>
      </xdr:nvSpPr>
      <xdr:spPr>
        <a:xfrm>
          <a:off x="18138355" y="715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52F08A73-DD70-4CBE-9903-B161E483ACEA}"/>
            </a:ext>
          </a:extLst>
        </xdr:cNvPr>
        <xdr:cNvSpPr txBox="1"/>
      </xdr:nvSpPr>
      <xdr:spPr>
        <a:xfrm>
          <a:off x="17323650" y="716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073FBB65-EB02-441A-A51B-A83CB9584565}"/>
            </a:ext>
          </a:extLst>
        </xdr:cNvPr>
        <xdr:cNvSpPr txBox="1"/>
      </xdr:nvSpPr>
      <xdr:spPr>
        <a:xfrm>
          <a:off x="16526090"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76226</xdr:rowOff>
    </xdr:from>
    <xdr:ext cx="599010" cy="259045"/>
    <xdr:sp macro="" textlink="">
      <xdr:nvSpPr>
        <xdr:cNvPr id="509" name="n_1mainValue【一般廃棄物処理施設】&#10;一人当たり有形固定資産（償却資産）額">
          <a:extLst>
            <a:ext uri="{FF2B5EF4-FFF2-40B4-BE49-F238E27FC236}">
              <a16:creationId xmlns:a16="http://schemas.microsoft.com/office/drawing/2014/main" id="{2515D042-E32F-4B8D-AC07-B897CD1B9CA3}"/>
            </a:ext>
          </a:extLst>
        </xdr:cNvPr>
        <xdr:cNvSpPr txBox="1"/>
      </xdr:nvSpPr>
      <xdr:spPr>
        <a:xfrm>
          <a:off x="18919405" y="676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81515</xdr:rowOff>
    </xdr:from>
    <xdr:ext cx="599010" cy="259045"/>
    <xdr:sp macro="" textlink="">
      <xdr:nvSpPr>
        <xdr:cNvPr id="510" name="n_2mainValue【一般廃棄物処理施設】&#10;一人当たり有形固定資産（償却資産）額">
          <a:extLst>
            <a:ext uri="{FF2B5EF4-FFF2-40B4-BE49-F238E27FC236}">
              <a16:creationId xmlns:a16="http://schemas.microsoft.com/office/drawing/2014/main" id="{40651715-12A4-45D4-ADD1-616CCD6471F9}"/>
            </a:ext>
          </a:extLst>
        </xdr:cNvPr>
        <xdr:cNvSpPr txBox="1"/>
      </xdr:nvSpPr>
      <xdr:spPr>
        <a:xfrm>
          <a:off x="18138355" y="676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85776</xdr:rowOff>
    </xdr:from>
    <xdr:ext cx="599010" cy="259045"/>
    <xdr:sp macro="" textlink="">
      <xdr:nvSpPr>
        <xdr:cNvPr id="511" name="n_3mainValue【一般廃棄物処理施設】&#10;一人当たり有形固定資産（償却資産）額">
          <a:extLst>
            <a:ext uri="{FF2B5EF4-FFF2-40B4-BE49-F238E27FC236}">
              <a16:creationId xmlns:a16="http://schemas.microsoft.com/office/drawing/2014/main" id="{F810B2A1-FDBA-46B0-A0E9-905B954933A4}"/>
            </a:ext>
          </a:extLst>
        </xdr:cNvPr>
        <xdr:cNvSpPr txBox="1"/>
      </xdr:nvSpPr>
      <xdr:spPr>
        <a:xfrm>
          <a:off x="17323650" y="677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89557</xdr:rowOff>
    </xdr:from>
    <xdr:ext cx="599010" cy="259045"/>
    <xdr:sp macro="" textlink="">
      <xdr:nvSpPr>
        <xdr:cNvPr id="512" name="n_4mainValue【一般廃棄物処理施設】&#10;一人当たり有形固定資産（償却資産）額">
          <a:extLst>
            <a:ext uri="{FF2B5EF4-FFF2-40B4-BE49-F238E27FC236}">
              <a16:creationId xmlns:a16="http://schemas.microsoft.com/office/drawing/2014/main" id="{44C4897B-EA3C-498E-AACB-693E7D6ABE88}"/>
            </a:ext>
          </a:extLst>
        </xdr:cNvPr>
        <xdr:cNvSpPr txBox="1"/>
      </xdr:nvSpPr>
      <xdr:spPr>
        <a:xfrm>
          <a:off x="16526090" y="677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E1DE0A88-DB74-4D9A-9666-2008EF9CD367}"/>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62C69322-F1B5-4132-968F-406ED9B7D06D}"/>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5D783E81-9600-4C33-B733-51D3EFA019A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D35CEDF1-C560-4741-80DC-F4A739D5077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99167882-ABBB-4BA2-B87B-A184EEEC2CBB}"/>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238DFEE0-B244-45C6-9805-957876F8B00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E50D7C7-EE9B-4C62-A337-9517358C7AD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47F42DF2-9F2E-41F1-8673-FCE920BF782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1DB57CA7-81FA-4CD6-805C-CFE2B94646E3}"/>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B7F884E7-0A1D-4CD1-9AC4-7C7619FFB78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8945B7A-75CF-4D39-91AA-17CEA5C955A5}"/>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FD862A72-1F56-4F02-840C-3E3AE81F63FC}"/>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FB901CDD-AD1F-44A4-84DE-C6459A374B2A}"/>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C7A5ED59-9103-42DE-A0A6-31DE995238F0}"/>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5F8DC54B-F5E3-410B-AFFC-1E5E37FF0C6C}"/>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4FBA1D22-220B-4A4C-A1F1-2ADCF8A5C010}"/>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761C9CC3-A4CB-457F-A9AD-F29B2EA65DE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39EB3917-64C0-48FA-A60B-0B0AA6871079}"/>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682A98B2-D3F4-4CE5-9C43-51C4C4FFDBBB}"/>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B381B53B-30A8-4D75-B243-07D831F16027}"/>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701682C5-408C-4A9E-AEE1-7D5DDA861D89}"/>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4F980BF3-54FB-48AB-AFC3-A8C8511911E7}"/>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938B268F-F70C-4A9A-B5FC-2C5B01EEAE2E}"/>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96AAF49A-4921-4FCE-91DA-5EBD6EAD779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FFCD94A7-B233-4AB9-913E-CE4B4D0C5743}"/>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38" name="直線コネクタ 537">
          <a:extLst>
            <a:ext uri="{FF2B5EF4-FFF2-40B4-BE49-F238E27FC236}">
              <a16:creationId xmlns:a16="http://schemas.microsoft.com/office/drawing/2014/main" id="{EBA5D3DC-5A99-4C35-A457-936C17546919}"/>
            </a:ext>
          </a:extLst>
        </xdr:cNvPr>
        <xdr:cNvCxnSpPr/>
      </xdr:nvCxnSpPr>
      <xdr:spPr>
        <a:xfrm flipV="1">
          <a:off x="14703424" y="9631952"/>
          <a:ext cx="0" cy="147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a:extLst>
            <a:ext uri="{FF2B5EF4-FFF2-40B4-BE49-F238E27FC236}">
              <a16:creationId xmlns:a16="http://schemas.microsoft.com/office/drawing/2014/main" id="{41BE5328-790C-459E-88A1-043BF8C20BD8}"/>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a:extLst>
            <a:ext uri="{FF2B5EF4-FFF2-40B4-BE49-F238E27FC236}">
              <a16:creationId xmlns:a16="http://schemas.microsoft.com/office/drawing/2014/main" id="{8FE2F401-9949-405F-94BC-D3DBD482CCBE}"/>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41" name="【保健センター・保健所】&#10;有形固定資産減価償却率最大値テキスト">
          <a:extLst>
            <a:ext uri="{FF2B5EF4-FFF2-40B4-BE49-F238E27FC236}">
              <a16:creationId xmlns:a16="http://schemas.microsoft.com/office/drawing/2014/main" id="{D0A40CAE-45A4-4275-B28D-30F50CC1345E}"/>
            </a:ext>
          </a:extLst>
        </xdr:cNvPr>
        <xdr:cNvSpPr txBox="1"/>
      </xdr:nvSpPr>
      <xdr:spPr>
        <a:xfrm>
          <a:off x="1474216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42" name="直線コネクタ 541">
          <a:extLst>
            <a:ext uri="{FF2B5EF4-FFF2-40B4-BE49-F238E27FC236}">
              <a16:creationId xmlns:a16="http://schemas.microsoft.com/office/drawing/2014/main" id="{87911010-AA7C-4779-819D-0E5866FD5102}"/>
            </a:ext>
          </a:extLst>
        </xdr:cNvPr>
        <xdr:cNvCxnSpPr/>
      </xdr:nvCxnSpPr>
      <xdr:spPr>
        <a:xfrm>
          <a:off x="14611350" y="9631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9A05242A-3008-4F1A-8759-A7D8C05EAF8C}"/>
            </a:ext>
          </a:extLst>
        </xdr:cNvPr>
        <xdr:cNvSpPr txBox="1"/>
      </xdr:nvSpPr>
      <xdr:spPr>
        <a:xfrm>
          <a:off x="1474216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4" name="フローチャート: 判断 543">
          <a:extLst>
            <a:ext uri="{FF2B5EF4-FFF2-40B4-BE49-F238E27FC236}">
              <a16:creationId xmlns:a16="http://schemas.microsoft.com/office/drawing/2014/main" id="{D8090410-8E75-4ECA-9D30-A62D13EF8D0D}"/>
            </a:ext>
          </a:extLst>
        </xdr:cNvPr>
        <xdr:cNvSpPr/>
      </xdr:nvSpPr>
      <xdr:spPr>
        <a:xfrm>
          <a:off x="14649450" y="102704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45" name="フローチャート: 判断 544">
          <a:extLst>
            <a:ext uri="{FF2B5EF4-FFF2-40B4-BE49-F238E27FC236}">
              <a16:creationId xmlns:a16="http://schemas.microsoft.com/office/drawing/2014/main" id="{ED3F5CD4-F081-4594-AAEB-7C5344A1CAFB}"/>
            </a:ext>
          </a:extLst>
        </xdr:cNvPr>
        <xdr:cNvSpPr/>
      </xdr:nvSpPr>
      <xdr:spPr>
        <a:xfrm>
          <a:off x="13887450" y="10293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6" name="フローチャート: 判断 545">
          <a:extLst>
            <a:ext uri="{FF2B5EF4-FFF2-40B4-BE49-F238E27FC236}">
              <a16:creationId xmlns:a16="http://schemas.microsoft.com/office/drawing/2014/main" id="{31B56D76-8399-4CB6-8960-F1CEBF205699}"/>
            </a:ext>
          </a:extLst>
        </xdr:cNvPr>
        <xdr:cNvSpPr/>
      </xdr:nvSpPr>
      <xdr:spPr>
        <a:xfrm>
          <a:off x="13089890" y="102620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47" name="フローチャート: 判断 546">
          <a:extLst>
            <a:ext uri="{FF2B5EF4-FFF2-40B4-BE49-F238E27FC236}">
              <a16:creationId xmlns:a16="http://schemas.microsoft.com/office/drawing/2014/main" id="{E75F924C-C826-4891-B595-F642CD59D11B}"/>
            </a:ext>
          </a:extLst>
        </xdr:cNvPr>
        <xdr:cNvSpPr/>
      </xdr:nvSpPr>
      <xdr:spPr>
        <a:xfrm>
          <a:off x="12303760" y="1023973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8" name="フローチャート: 判断 547">
          <a:extLst>
            <a:ext uri="{FF2B5EF4-FFF2-40B4-BE49-F238E27FC236}">
              <a16:creationId xmlns:a16="http://schemas.microsoft.com/office/drawing/2014/main" id="{E4CAC1EC-0773-4CEB-9C2F-A0CE51060C2E}"/>
            </a:ext>
          </a:extLst>
        </xdr:cNvPr>
        <xdr:cNvSpPr/>
      </xdr:nvSpPr>
      <xdr:spPr>
        <a:xfrm>
          <a:off x="11487150" y="1017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F3C6C55-B3D7-4991-B631-959F5C4390F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CB584B7-6149-4F49-BDE2-05A9B5A35E0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36DC71F-6A43-4758-AE0F-41EDE66F60A2}"/>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B69AFBA-E06B-403E-8393-2BA1376CB39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DB07AD2-A90B-4E09-BF57-BC231AB4F98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55335</xdr:rowOff>
    </xdr:from>
    <xdr:to>
      <xdr:col>85</xdr:col>
      <xdr:colOff>177800</xdr:colOff>
      <xdr:row>62</xdr:row>
      <xdr:rowOff>156935</xdr:rowOff>
    </xdr:to>
    <xdr:sp macro="" textlink="">
      <xdr:nvSpPr>
        <xdr:cNvPr id="554" name="楕円 553">
          <a:extLst>
            <a:ext uri="{FF2B5EF4-FFF2-40B4-BE49-F238E27FC236}">
              <a16:creationId xmlns:a16="http://schemas.microsoft.com/office/drawing/2014/main" id="{D70B9370-2175-4EBC-8BE9-4BE7A53725AC}"/>
            </a:ext>
          </a:extLst>
        </xdr:cNvPr>
        <xdr:cNvSpPr/>
      </xdr:nvSpPr>
      <xdr:spPr>
        <a:xfrm>
          <a:off x="14649450" y="1068904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33762</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BE01447F-439D-429C-A2ED-9EDD72EF6F87}"/>
            </a:ext>
          </a:extLst>
        </xdr:cNvPr>
        <xdr:cNvSpPr txBox="1"/>
      </xdr:nvSpPr>
      <xdr:spPr>
        <a:xfrm>
          <a:off x="14742160" y="1066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171269</xdr:rowOff>
    </xdr:from>
    <xdr:to>
      <xdr:col>81</xdr:col>
      <xdr:colOff>101600</xdr:colOff>
      <xdr:row>62</xdr:row>
      <xdr:rowOff>101419</xdr:rowOff>
    </xdr:to>
    <xdr:sp macro="" textlink="">
      <xdr:nvSpPr>
        <xdr:cNvPr id="556" name="楕円 555">
          <a:extLst>
            <a:ext uri="{FF2B5EF4-FFF2-40B4-BE49-F238E27FC236}">
              <a16:creationId xmlns:a16="http://schemas.microsoft.com/office/drawing/2014/main" id="{E26BBFFA-B8DB-4B3C-AF64-DAADED2A0207}"/>
            </a:ext>
          </a:extLst>
        </xdr:cNvPr>
        <xdr:cNvSpPr/>
      </xdr:nvSpPr>
      <xdr:spPr>
        <a:xfrm>
          <a:off x="13887450" y="1063352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50619</xdr:rowOff>
    </xdr:from>
    <xdr:to>
      <xdr:col>85</xdr:col>
      <xdr:colOff>127000</xdr:colOff>
      <xdr:row>62</xdr:row>
      <xdr:rowOff>106135</xdr:rowOff>
    </xdr:to>
    <xdr:cxnSp macro="">
      <xdr:nvCxnSpPr>
        <xdr:cNvPr id="557" name="直線コネクタ 556">
          <a:extLst>
            <a:ext uri="{FF2B5EF4-FFF2-40B4-BE49-F238E27FC236}">
              <a16:creationId xmlns:a16="http://schemas.microsoft.com/office/drawing/2014/main" id="{D19C8798-664C-4972-8A6B-C02AF5DDDEAE}"/>
            </a:ext>
          </a:extLst>
        </xdr:cNvPr>
        <xdr:cNvCxnSpPr/>
      </xdr:nvCxnSpPr>
      <xdr:spPr>
        <a:xfrm>
          <a:off x="13942060" y="10684329"/>
          <a:ext cx="762000" cy="4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558" name="楕円 557">
          <a:extLst>
            <a:ext uri="{FF2B5EF4-FFF2-40B4-BE49-F238E27FC236}">
              <a16:creationId xmlns:a16="http://schemas.microsoft.com/office/drawing/2014/main" id="{68D4AFB2-29CA-43E7-B1A5-57DD3A33E71D}"/>
            </a:ext>
          </a:extLst>
        </xdr:cNvPr>
        <xdr:cNvSpPr/>
      </xdr:nvSpPr>
      <xdr:spPr>
        <a:xfrm>
          <a:off x="13089890" y="1055515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143691</xdr:rowOff>
    </xdr:from>
    <xdr:to>
      <xdr:col>81</xdr:col>
      <xdr:colOff>50800</xdr:colOff>
      <xdr:row>62</xdr:row>
      <xdr:rowOff>50619</xdr:rowOff>
    </xdr:to>
    <xdr:cxnSp macro="">
      <xdr:nvCxnSpPr>
        <xdr:cNvPr id="559" name="直線コネクタ 558">
          <a:extLst>
            <a:ext uri="{FF2B5EF4-FFF2-40B4-BE49-F238E27FC236}">
              <a16:creationId xmlns:a16="http://schemas.microsoft.com/office/drawing/2014/main" id="{E783966A-5BFD-40BE-B82E-1BF1D5274030}"/>
            </a:ext>
          </a:extLst>
        </xdr:cNvPr>
        <xdr:cNvCxnSpPr/>
      </xdr:nvCxnSpPr>
      <xdr:spPr>
        <a:xfrm>
          <a:off x="13144500" y="10600236"/>
          <a:ext cx="797560" cy="8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25944</xdr:rowOff>
    </xdr:from>
    <xdr:to>
      <xdr:col>72</xdr:col>
      <xdr:colOff>38100</xdr:colOff>
      <xdr:row>61</xdr:row>
      <xdr:rowOff>127544</xdr:rowOff>
    </xdr:to>
    <xdr:sp macro="" textlink="">
      <xdr:nvSpPr>
        <xdr:cNvPr id="560" name="楕円 559">
          <a:extLst>
            <a:ext uri="{FF2B5EF4-FFF2-40B4-BE49-F238E27FC236}">
              <a16:creationId xmlns:a16="http://schemas.microsoft.com/office/drawing/2014/main" id="{2DA0648F-D3D0-4AD3-9216-C254132E0FDD}"/>
            </a:ext>
          </a:extLst>
        </xdr:cNvPr>
        <xdr:cNvSpPr/>
      </xdr:nvSpPr>
      <xdr:spPr>
        <a:xfrm>
          <a:off x="12303760" y="10480584"/>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61</xdr:row>
      <xdr:rowOff>143691</xdr:rowOff>
    </xdr:to>
    <xdr:cxnSp macro="">
      <xdr:nvCxnSpPr>
        <xdr:cNvPr id="561" name="直線コネクタ 560">
          <a:extLst>
            <a:ext uri="{FF2B5EF4-FFF2-40B4-BE49-F238E27FC236}">
              <a16:creationId xmlns:a16="http://schemas.microsoft.com/office/drawing/2014/main" id="{9D81FC11-8AD8-4C91-88B2-84BC96C89AA6}"/>
            </a:ext>
          </a:extLst>
        </xdr:cNvPr>
        <xdr:cNvCxnSpPr/>
      </xdr:nvCxnSpPr>
      <xdr:spPr>
        <a:xfrm>
          <a:off x="12346940" y="10535194"/>
          <a:ext cx="797560" cy="6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4717</xdr:rowOff>
    </xdr:from>
    <xdr:to>
      <xdr:col>67</xdr:col>
      <xdr:colOff>101600</xdr:colOff>
      <xdr:row>61</xdr:row>
      <xdr:rowOff>106317</xdr:rowOff>
    </xdr:to>
    <xdr:sp macro="" textlink="">
      <xdr:nvSpPr>
        <xdr:cNvPr id="562" name="楕円 561">
          <a:extLst>
            <a:ext uri="{FF2B5EF4-FFF2-40B4-BE49-F238E27FC236}">
              <a16:creationId xmlns:a16="http://schemas.microsoft.com/office/drawing/2014/main" id="{948A9B2A-A822-4A4F-919D-FD107A824E71}"/>
            </a:ext>
          </a:extLst>
        </xdr:cNvPr>
        <xdr:cNvSpPr/>
      </xdr:nvSpPr>
      <xdr:spPr>
        <a:xfrm>
          <a:off x="11487150" y="104650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55517</xdr:rowOff>
    </xdr:from>
    <xdr:to>
      <xdr:col>71</xdr:col>
      <xdr:colOff>177800</xdr:colOff>
      <xdr:row>61</xdr:row>
      <xdr:rowOff>76744</xdr:rowOff>
    </xdr:to>
    <xdr:cxnSp macro="">
      <xdr:nvCxnSpPr>
        <xdr:cNvPr id="563" name="直線コネクタ 562">
          <a:extLst>
            <a:ext uri="{FF2B5EF4-FFF2-40B4-BE49-F238E27FC236}">
              <a16:creationId xmlns:a16="http://schemas.microsoft.com/office/drawing/2014/main" id="{4B13A039-A9B1-4C81-94B8-6710993ED7CB}"/>
            </a:ext>
          </a:extLst>
        </xdr:cNvPr>
        <xdr:cNvCxnSpPr/>
      </xdr:nvCxnSpPr>
      <xdr:spPr>
        <a:xfrm>
          <a:off x="11541760" y="10517777"/>
          <a:ext cx="80518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43D1B7B3-380A-49D8-A43B-5EF26B3D20E3}"/>
            </a:ext>
          </a:extLst>
        </xdr:cNvPr>
        <xdr:cNvSpPr txBox="1"/>
      </xdr:nvSpPr>
      <xdr:spPr>
        <a:xfrm>
          <a:off x="13738234" y="100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B9F0190B-277F-453F-843C-440BAB4D6FDA}"/>
            </a:ext>
          </a:extLst>
        </xdr:cNvPr>
        <xdr:cNvSpPr txBox="1"/>
      </xdr:nvSpPr>
      <xdr:spPr>
        <a:xfrm>
          <a:off x="1295718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B778E2D2-854D-4DB1-A84E-D4E168B4C545}"/>
            </a:ext>
          </a:extLst>
        </xdr:cNvPr>
        <xdr:cNvSpPr txBox="1"/>
      </xdr:nvSpPr>
      <xdr:spPr>
        <a:xfrm>
          <a:off x="12171054" y="100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7384A2F9-3690-49AB-AEE5-DCCC054E8735}"/>
            </a:ext>
          </a:extLst>
        </xdr:cNvPr>
        <xdr:cNvSpPr txBox="1"/>
      </xdr:nvSpPr>
      <xdr:spPr>
        <a:xfrm>
          <a:off x="11354444" y="99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92546</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989A9223-6ECA-49AA-8701-CA00049A998F}"/>
            </a:ext>
          </a:extLst>
        </xdr:cNvPr>
        <xdr:cNvSpPr txBox="1"/>
      </xdr:nvSpPr>
      <xdr:spPr>
        <a:xfrm>
          <a:off x="13738234" y="1072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85245E55-8D74-48CF-AA62-B7912DBA3B54}"/>
            </a:ext>
          </a:extLst>
        </xdr:cNvPr>
        <xdr:cNvSpPr txBox="1"/>
      </xdr:nvSpPr>
      <xdr:spPr>
        <a:xfrm>
          <a:off x="12957184" y="1064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118671</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8CC4A8C7-7A9D-4D00-A580-48FFED1FCFDC}"/>
            </a:ext>
          </a:extLst>
        </xdr:cNvPr>
        <xdr:cNvSpPr txBox="1"/>
      </xdr:nvSpPr>
      <xdr:spPr>
        <a:xfrm>
          <a:off x="12171054" y="105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97444</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E4A55F21-0854-4808-BB8D-2C4664B195C1}"/>
            </a:ext>
          </a:extLst>
        </xdr:cNvPr>
        <xdr:cNvSpPr txBox="1"/>
      </xdr:nvSpPr>
      <xdr:spPr>
        <a:xfrm>
          <a:off x="11354444" y="1055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53531CC8-0A60-4A92-83C3-596E718BA8E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5F609459-3437-4F39-B1B3-2800667FD3A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2153D6D2-1F97-4C4C-B8AC-5967F9BB147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B658CF0E-E474-4646-93B0-6211BBB6F244}"/>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C1CA5C5E-C216-4C4A-A087-F2B60D61AF1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2779699C-4521-44A3-88DC-31E76D1DCF1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93904DC1-5C23-476E-87AB-F1199DF16A7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2F13D4F0-E0C6-487C-8ADA-605226FBED6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159D6CDD-E38E-4C3E-B84A-4370823BFF5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970DF0DA-6D4C-4721-AFBA-AF8AABD42A54}"/>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22AB4B2D-0BDB-4FC7-A896-8CD4BBC40833}"/>
            </a:ext>
          </a:extLst>
        </xdr:cNvPr>
        <xdr:cNvCxnSpPr/>
      </xdr:nvCxnSpPr>
      <xdr:spPr>
        <a:xfrm>
          <a:off x="1645920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11370D47-1065-47AC-900F-AE2171DEC35F}"/>
            </a:ext>
          </a:extLst>
        </xdr:cNvPr>
        <xdr:cNvSpPr txBox="1"/>
      </xdr:nvSpPr>
      <xdr:spPr>
        <a:xfrm>
          <a:off x="16047266"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3D599C80-21F1-458D-90AC-2DFAA899D82B}"/>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949D379B-449D-425D-814F-648F6E7312BA}"/>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4CF35E59-50F5-443F-86A9-9E20939E69F9}"/>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8BFEDFA8-EE74-4914-9156-7BE96F131115}"/>
            </a:ext>
          </a:extLst>
        </xdr:cNvPr>
        <xdr:cNvSpPr txBox="1"/>
      </xdr:nvSpPr>
      <xdr:spPr>
        <a:xfrm>
          <a:off x="16047266"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7209E7C8-C77F-452F-ADDE-1A6307AA875E}"/>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1D6AAEC5-1681-4425-9A19-7421F543786F}"/>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B39F619-A3B7-4436-B944-101EF91A6C6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91" name="直線コネクタ 590">
          <a:extLst>
            <a:ext uri="{FF2B5EF4-FFF2-40B4-BE49-F238E27FC236}">
              <a16:creationId xmlns:a16="http://schemas.microsoft.com/office/drawing/2014/main" id="{035E0CBA-F185-4C6A-B6AF-D2B45F1E589B}"/>
            </a:ext>
          </a:extLst>
        </xdr:cNvPr>
        <xdr:cNvCxnSpPr/>
      </xdr:nvCxnSpPr>
      <xdr:spPr>
        <a:xfrm flipV="1">
          <a:off x="19947254" y="9622727"/>
          <a:ext cx="0" cy="1227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4CD4493B-6813-42B7-BA68-4242E199F660}"/>
            </a:ext>
          </a:extLst>
        </xdr:cNvPr>
        <xdr:cNvSpPr txBox="1"/>
      </xdr:nvSpPr>
      <xdr:spPr>
        <a:xfrm>
          <a:off x="19985990"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93" name="直線コネクタ 592">
          <a:extLst>
            <a:ext uri="{FF2B5EF4-FFF2-40B4-BE49-F238E27FC236}">
              <a16:creationId xmlns:a16="http://schemas.microsoft.com/office/drawing/2014/main" id="{AD9CA4DD-FCB0-43A5-BE3C-3F357480EB39}"/>
            </a:ext>
          </a:extLst>
        </xdr:cNvPr>
        <xdr:cNvCxnSpPr/>
      </xdr:nvCxnSpPr>
      <xdr:spPr>
        <a:xfrm>
          <a:off x="19885660" y="10850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37EAA0D2-C684-4EDD-9D7A-DF4FF6DFE104}"/>
            </a:ext>
          </a:extLst>
        </xdr:cNvPr>
        <xdr:cNvSpPr txBox="1"/>
      </xdr:nvSpPr>
      <xdr:spPr>
        <a:xfrm>
          <a:off x="19985990" y="93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95" name="直線コネクタ 594">
          <a:extLst>
            <a:ext uri="{FF2B5EF4-FFF2-40B4-BE49-F238E27FC236}">
              <a16:creationId xmlns:a16="http://schemas.microsoft.com/office/drawing/2014/main" id="{1A489B05-0C1C-4D88-89B8-30B8B2B35F89}"/>
            </a:ext>
          </a:extLst>
        </xdr:cNvPr>
        <xdr:cNvCxnSpPr/>
      </xdr:nvCxnSpPr>
      <xdr:spPr>
        <a:xfrm>
          <a:off x="19885660" y="9622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AB8349CC-0D1B-4293-9B95-0A02AFC42280}"/>
            </a:ext>
          </a:extLst>
        </xdr:cNvPr>
        <xdr:cNvSpPr txBox="1"/>
      </xdr:nvSpPr>
      <xdr:spPr>
        <a:xfrm>
          <a:off x="1998599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97" name="フローチャート: 判断 596">
          <a:extLst>
            <a:ext uri="{FF2B5EF4-FFF2-40B4-BE49-F238E27FC236}">
              <a16:creationId xmlns:a16="http://schemas.microsoft.com/office/drawing/2014/main" id="{46C7D3E0-D1B8-4D87-A851-94FBC359CA1A}"/>
            </a:ext>
          </a:extLst>
        </xdr:cNvPr>
        <xdr:cNvSpPr/>
      </xdr:nvSpPr>
      <xdr:spPr>
        <a:xfrm>
          <a:off x="19904710" y="1055014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98" name="フローチャート: 判断 597">
          <a:extLst>
            <a:ext uri="{FF2B5EF4-FFF2-40B4-BE49-F238E27FC236}">
              <a16:creationId xmlns:a16="http://schemas.microsoft.com/office/drawing/2014/main" id="{3B3C7B24-DA4C-4D06-9830-259064D78A03}"/>
            </a:ext>
          </a:extLst>
        </xdr:cNvPr>
        <xdr:cNvSpPr/>
      </xdr:nvSpPr>
      <xdr:spPr>
        <a:xfrm>
          <a:off x="19161760" y="1056405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99" name="フローチャート: 判断 598">
          <a:extLst>
            <a:ext uri="{FF2B5EF4-FFF2-40B4-BE49-F238E27FC236}">
              <a16:creationId xmlns:a16="http://schemas.microsoft.com/office/drawing/2014/main" id="{5C8A3C66-71B9-40F7-9838-D9D96E272F82}"/>
            </a:ext>
          </a:extLst>
        </xdr:cNvPr>
        <xdr:cNvSpPr/>
      </xdr:nvSpPr>
      <xdr:spPr>
        <a:xfrm>
          <a:off x="18345150" y="1059262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00" name="フローチャート: 判断 599">
          <a:extLst>
            <a:ext uri="{FF2B5EF4-FFF2-40B4-BE49-F238E27FC236}">
              <a16:creationId xmlns:a16="http://schemas.microsoft.com/office/drawing/2014/main" id="{56D14153-448B-42FF-8833-52DE5E21B67F}"/>
            </a:ext>
          </a:extLst>
        </xdr:cNvPr>
        <xdr:cNvSpPr/>
      </xdr:nvSpPr>
      <xdr:spPr>
        <a:xfrm>
          <a:off x="17547590" y="105699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01" name="フローチャート: 判断 600">
          <a:extLst>
            <a:ext uri="{FF2B5EF4-FFF2-40B4-BE49-F238E27FC236}">
              <a16:creationId xmlns:a16="http://schemas.microsoft.com/office/drawing/2014/main" id="{41DC6DEB-12F4-45F5-B594-57498B2C224E}"/>
            </a:ext>
          </a:extLst>
        </xdr:cNvPr>
        <xdr:cNvSpPr/>
      </xdr:nvSpPr>
      <xdr:spPr>
        <a:xfrm>
          <a:off x="16761460" y="105745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3A239FA-8921-42C0-A932-761784B961C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ED83944-20F3-42CB-9E86-BF29651F9452}"/>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9C1C0AB-45E0-4023-9EC7-A1225778DF32}"/>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4964A22-8FDD-4197-97C7-6953A401B93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21BD2B0-E64C-432E-8136-55A14A01995F}"/>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61214</xdr:rowOff>
    </xdr:from>
    <xdr:to>
      <xdr:col>116</xdr:col>
      <xdr:colOff>114300</xdr:colOff>
      <xdr:row>61</xdr:row>
      <xdr:rowOff>162814</xdr:rowOff>
    </xdr:to>
    <xdr:sp macro="" textlink="">
      <xdr:nvSpPr>
        <xdr:cNvPr id="607" name="楕円 606">
          <a:extLst>
            <a:ext uri="{FF2B5EF4-FFF2-40B4-BE49-F238E27FC236}">
              <a16:creationId xmlns:a16="http://schemas.microsoft.com/office/drawing/2014/main" id="{84616752-44A8-444F-B360-CFC861DE292F}"/>
            </a:ext>
          </a:extLst>
        </xdr:cNvPr>
        <xdr:cNvSpPr/>
      </xdr:nvSpPr>
      <xdr:spPr>
        <a:xfrm>
          <a:off x="19904710" y="105158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84091</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C4449DC1-08F0-4B82-9077-3C12C5F331EE}"/>
            </a:ext>
          </a:extLst>
        </xdr:cNvPr>
        <xdr:cNvSpPr txBox="1"/>
      </xdr:nvSpPr>
      <xdr:spPr>
        <a:xfrm>
          <a:off x="19985990" y="1037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67501</xdr:rowOff>
    </xdr:from>
    <xdr:to>
      <xdr:col>112</xdr:col>
      <xdr:colOff>38100</xdr:colOff>
      <xdr:row>61</xdr:row>
      <xdr:rowOff>169101</xdr:rowOff>
    </xdr:to>
    <xdr:sp macro="" textlink="">
      <xdr:nvSpPr>
        <xdr:cNvPr id="609" name="楕円 608">
          <a:extLst>
            <a:ext uri="{FF2B5EF4-FFF2-40B4-BE49-F238E27FC236}">
              <a16:creationId xmlns:a16="http://schemas.microsoft.com/office/drawing/2014/main" id="{2C9D3295-AC6F-404C-AC5E-C208FBE3EC69}"/>
            </a:ext>
          </a:extLst>
        </xdr:cNvPr>
        <xdr:cNvSpPr/>
      </xdr:nvSpPr>
      <xdr:spPr>
        <a:xfrm>
          <a:off x="19161760" y="1052404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112014</xdr:rowOff>
    </xdr:from>
    <xdr:to>
      <xdr:col>116</xdr:col>
      <xdr:colOff>63500</xdr:colOff>
      <xdr:row>61</xdr:row>
      <xdr:rowOff>118301</xdr:rowOff>
    </xdr:to>
    <xdr:cxnSp macro="">
      <xdr:nvCxnSpPr>
        <xdr:cNvPr id="610" name="直線コネクタ 609">
          <a:extLst>
            <a:ext uri="{FF2B5EF4-FFF2-40B4-BE49-F238E27FC236}">
              <a16:creationId xmlns:a16="http://schemas.microsoft.com/office/drawing/2014/main" id="{AC0FDF91-2241-4306-B269-193A1EECB437}"/>
            </a:ext>
          </a:extLst>
        </xdr:cNvPr>
        <xdr:cNvCxnSpPr/>
      </xdr:nvCxnSpPr>
      <xdr:spPr>
        <a:xfrm flipV="1">
          <a:off x="19204940" y="10570464"/>
          <a:ext cx="74295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73216</xdr:rowOff>
    </xdr:from>
    <xdr:to>
      <xdr:col>107</xdr:col>
      <xdr:colOff>101600</xdr:colOff>
      <xdr:row>62</xdr:row>
      <xdr:rowOff>3366</xdr:rowOff>
    </xdr:to>
    <xdr:sp macro="" textlink="">
      <xdr:nvSpPr>
        <xdr:cNvPr id="611" name="楕円 610">
          <a:extLst>
            <a:ext uri="{FF2B5EF4-FFF2-40B4-BE49-F238E27FC236}">
              <a16:creationId xmlns:a16="http://schemas.microsoft.com/office/drawing/2014/main" id="{CD49A93F-1341-48DC-A1AC-3628C74310EC}"/>
            </a:ext>
          </a:extLst>
        </xdr:cNvPr>
        <xdr:cNvSpPr/>
      </xdr:nvSpPr>
      <xdr:spPr>
        <a:xfrm>
          <a:off x="18345150" y="105316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118301</xdr:rowOff>
    </xdr:from>
    <xdr:to>
      <xdr:col>111</xdr:col>
      <xdr:colOff>177800</xdr:colOff>
      <xdr:row>61</xdr:row>
      <xdr:rowOff>124016</xdr:rowOff>
    </xdr:to>
    <xdr:cxnSp macro="">
      <xdr:nvCxnSpPr>
        <xdr:cNvPr id="612" name="直線コネクタ 611">
          <a:extLst>
            <a:ext uri="{FF2B5EF4-FFF2-40B4-BE49-F238E27FC236}">
              <a16:creationId xmlns:a16="http://schemas.microsoft.com/office/drawing/2014/main" id="{8DF4B347-8F1C-4561-9774-148DE3780B7F}"/>
            </a:ext>
          </a:extLst>
        </xdr:cNvPr>
        <xdr:cNvCxnSpPr/>
      </xdr:nvCxnSpPr>
      <xdr:spPr>
        <a:xfrm flipV="1">
          <a:off x="18399760" y="10578656"/>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77788</xdr:rowOff>
    </xdr:from>
    <xdr:to>
      <xdr:col>102</xdr:col>
      <xdr:colOff>165100</xdr:colOff>
      <xdr:row>62</xdr:row>
      <xdr:rowOff>7938</xdr:rowOff>
    </xdr:to>
    <xdr:sp macro="" textlink="">
      <xdr:nvSpPr>
        <xdr:cNvPr id="613" name="楕円 612">
          <a:extLst>
            <a:ext uri="{FF2B5EF4-FFF2-40B4-BE49-F238E27FC236}">
              <a16:creationId xmlns:a16="http://schemas.microsoft.com/office/drawing/2014/main" id="{026D3AF0-2144-4513-B566-903D4FC43107}"/>
            </a:ext>
          </a:extLst>
        </xdr:cNvPr>
        <xdr:cNvSpPr/>
      </xdr:nvSpPr>
      <xdr:spPr>
        <a:xfrm>
          <a:off x="17547590" y="105362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124016</xdr:rowOff>
    </xdr:from>
    <xdr:to>
      <xdr:col>107</xdr:col>
      <xdr:colOff>50800</xdr:colOff>
      <xdr:row>61</xdr:row>
      <xdr:rowOff>128588</xdr:rowOff>
    </xdr:to>
    <xdr:cxnSp macro="">
      <xdr:nvCxnSpPr>
        <xdr:cNvPr id="614" name="直線コネクタ 613">
          <a:extLst>
            <a:ext uri="{FF2B5EF4-FFF2-40B4-BE49-F238E27FC236}">
              <a16:creationId xmlns:a16="http://schemas.microsoft.com/office/drawing/2014/main" id="{6198FBA6-0B14-4C77-BD19-329D925CAE89}"/>
            </a:ext>
          </a:extLst>
        </xdr:cNvPr>
        <xdr:cNvCxnSpPr/>
      </xdr:nvCxnSpPr>
      <xdr:spPr>
        <a:xfrm flipV="1">
          <a:off x="17602200" y="10584371"/>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81788</xdr:rowOff>
    </xdr:from>
    <xdr:to>
      <xdr:col>98</xdr:col>
      <xdr:colOff>38100</xdr:colOff>
      <xdr:row>62</xdr:row>
      <xdr:rowOff>11938</xdr:rowOff>
    </xdr:to>
    <xdr:sp macro="" textlink="">
      <xdr:nvSpPr>
        <xdr:cNvPr id="615" name="楕円 614">
          <a:extLst>
            <a:ext uri="{FF2B5EF4-FFF2-40B4-BE49-F238E27FC236}">
              <a16:creationId xmlns:a16="http://schemas.microsoft.com/office/drawing/2014/main" id="{E3FC4E67-2D96-4AFC-BE36-BDB8502B9C6A}"/>
            </a:ext>
          </a:extLst>
        </xdr:cNvPr>
        <xdr:cNvSpPr/>
      </xdr:nvSpPr>
      <xdr:spPr>
        <a:xfrm>
          <a:off x="16761460" y="105421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128588</xdr:rowOff>
    </xdr:from>
    <xdr:to>
      <xdr:col>102</xdr:col>
      <xdr:colOff>114300</xdr:colOff>
      <xdr:row>61</xdr:row>
      <xdr:rowOff>132588</xdr:rowOff>
    </xdr:to>
    <xdr:cxnSp macro="">
      <xdr:nvCxnSpPr>
        <xdr:cNvPr id="616" name="直線コネクタ 615">
          <a:extLst>
            <a:ext uri="{FF2B5EF4-FFF2-40B4-BE49-F238E27FC236}">
              <a16:creationId xmlns:a16="http://schemas.microsoft.com/office/drawing/2014/main" id="{94AA9597-A07D-469E-803F-EB6AD01CE462}"/>
            </a:ext>
          </a:extLst>
        </xdr:cNvPr>
        <xdr:cNvCxnSpPr/>
      </xdr:nvCxnSpPr>
      <xdr:spPr>
        <a:xfrm flipV="1">
          <a:off x="16804640" y="10590848"/>
          <a:ext cx="79756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617" name="n_1aveValue【保健センター・保健所】&#10;一人当たり面積">
          <a:extLst>
            <a:ext uri="{FF2B5EF4-FFF2-40B4-BE49-F238E27FC236}">
              <a16:creationId xmlns:a16="http://schemas.microsoft.com/office/drawing/2014/main" id="{6965F254-8F69-4B11-829A-0A25393CCD75}"/>
            </a:ext>
          </a:extLst>
        </xdr:cNvPr>
        <xdr:cNvSpPr txBox="1"/>
      </xdr:nvSpPr>
      <xdr:spPr>
        <a:xfrm>
          <a:off x="18982132" y="1065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618" name="n_2aveValue【保健センター・保健所】&#10;一人当たり面積">
          <a:extLst>
            <a:ext uri="{FF2B5EF4-FFF2-40B4-BE49-F238E27FC236}">
              <a16:creationId xmlns:a16="http://schemas.microsoft.com/office/drawing/2014/main" id="{B4C7BA53-BBBB-4B49-B706-4191762A1DD2}"/>
            </a:ext>
          </a:extLst>
        </xdr:cNvPr>
        <xdr:cNvSpPr txBox="1"/>
      </xdr:nvSpPr>
      <xdr:spPr>
        <a:xfrm>
          <a:off x="18182032" y="1068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619" name="n_3aveValue【保健センター・保健所】&#10;一人当たり面積">
          <a:extLst>
            <a:ext uri="{FF2B5EF4-FFF2-40B4-BE49-F238E27FC236}">
              <a16:creationId xmlns:a16="http://schemas.microsoft.com/office/drawing/2014/main" id="{0323004D-B8A5-4BFE-92D9-D98CE660ACF9}"/>
            </a:ext>
          </a:extLst>
        </xdr:cNvPr>
        <xdr:cNvSpPr txBox="1"/>
      </xdr:nvSpPr>
      <xdr:spPr>
        <a:xfrm>
          <a:off x="17384472" y="1066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620" name="n_4aveValue【保健センター・保健所】&#10;一人当たり面積">
          <a:extLst>
            <a:ext uri="{FF2B5EF4-FFF2-40B4-BE49-F238E27FC236}">
              <a16:creationId xmlns:a16="http://schemas.microsoft.com/office/drawing/2014/main" id="{58D075C0-B4CA-418C-8664-8C42F4585ED3}"/>
            </a:ext>
          </a:extLst>
        </xdr:cNvPr>
        <xdr:cNvSpPr txBox="1"/>
      </xdr:nvSpPr>
      <xdr:spPr>
        <a:xfrm>
          <a:off x="1658881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14178</xdr:rowOff>
    </xdr:from>
    <xdr:ext cx="469744" cy="259045"/>
    <xdr:sp macro="" textlink="">
      <xdr:nvSpPr>
        <xdr:cNvPr id="621" name="n_1mainValue【保健センター・保健所】&#10;一人当たり面積">
          <a:extLst>
            <a:ext uri="{FF2B5EF4-FFF2-40B4-BE49-F238E27FC236}">
              <a16:creationId xmlns:a16="http://schemas.microsoft.com/office/drawing/2014/main" id="{849A12D4-4C2F-4020-AF4A-07DF4EDBFE74}"/>
            </a:ext>
          </a:extLst>
        </xdr:cNvPr>
        <xdr:cNvSpPr txBox="1"/>
      </xdr:nvSpPr>
      <xdr:spPr>
        <a:xfrm>
          <a:off x="18982132" y="103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19893</xdr:rowOff>
    </xdr:from>
    <xdr:ext cx="469744" cy="259045"/>
    <xdr:sp macro="" textlink="">
      <xdr:nvSpPr>
        <xdr:cNvPr id="622" name="n_2mainValue【保健センター・保健所】&#10;一人当たり面積">
          <a:extLst>
            <a:ext uri="{FF2B5EF4-FFF2-40B4-BE49-F238E27FC236}">
              <a16:creationId xmlns:a16="http://schemas.microsoft.com/office/drawing/2014/main" id="{25DA6F93-2454-4B1E-97E7-5D71AC955791}"/>
            </a:ext>
          </a:extLst>
        </xdr:cNvPr>
        <xdr:cNvSpPr txBox="1"/>
      </xdr:nvSpPr>
      <xdr:spPr>
        <a:xfrm>
          <a:off x="18182032" y="1030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24465</xdr:rowOff>
    </xdr:from>
    <xdr:ext cx="469744" cy="259045"/>
    <xdr:sp macro="" textlink="">
      <xdr:nvSpPr>
        <xdr:cNvPr id="623" name="n_3mainValue【保健センター・保健所】&#10;一人当たり面積">
          <a:extLst>
            <a:ext uri="{FF2B5EF4-FFF2-40B4-BE49-F238E27FC236}">
              <a16:creationId xmlns:a16="http://schemas.microsoft.com/office/drawing/2014/main" id="{665ED46F-DECD-4462-97DE-86D5BFF927D0}"/>
            </a:ext>
          </a:extLst>
        </xdr:cNvPr>
        <xdr:cNvSpPr txBox="1"/>
      </xdr:nvSpPr>
      <xdr:spPr>
        <a:xfrm>
          <a:off x="17384472" y="1030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28465</xdr:rowOff>
    </xdr:from>
    <xdr:ext cx="469744" cy="259045"/>
    <xdr:sp macro="" textlink="">
      <xdr:nvSpPr>
        <xdr:cNvPr id="624" name="n_4mainValue【保健センター・保健所】&#10;一人当たり面積">
          <a:extLst>
            <a:ext uri="{FF2B5EF4-FFF2-40B4-BE49-F238E27FC236}">
              <a16:creationId xmlns:a16="http://schemas.microsoft.com/office/drawing/2014/main" id="{1EE2F3A5-D4DF-49FE-AB65-5510DD2AAADC}"/>
            </a:ext>
          </a:extLst>
        </xdr:cNvPr>
        <xdr:cNvSpPr txBox="1"/>
      </xdr:nvSpPr>
      <xdr:spPr>
        <a:xfrm>
          <a:off x="16588817" y="1031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A032F188-98D4-46EA-B40B-DE129402A8A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D7BD37FE-7C90-4047-8BC6-B5364B57A2FB}"/>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EAD555BA-972B-4727-9DC5-A37B0D2AF8B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35B7EE5C-6E8E-4C58-BF36-F57B866B5C5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3059B6D0-06F8-4CFE-A164-57EBA4D9B03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87305EEA-66BA-480B-AD67-AA524C7DA60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B0741219-1561-403C-9B8A-062410BCC95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EF53DC24-CB5E-4545-9452-98205CF16F9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9EF87FB3-0E26-4B29-AA14-D26ABE78DF96}"/>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36F4989A-2C25-4A4E-B659-C533BA126BA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4002E4CA-3FED-4035-A68C-38DC06F41FA5}"/>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DBED934F-5E10-4958-A109-77E5EEA9CE01}"/>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289B1A3A-AFBA-4E69-A83F-530BE0AB6A8D}"/>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7BDA7D04-C819-4226-9FD5-1410E70DB0C6}"/>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CAB4ED6A-2EC0-414A-8864-3F98D16AE577}"/>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A820AE0F-2C26-4B69-8CF3-A4D7192CADA9}"/>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D2F09238-BC2E-4660-B91D-E9BCC445CE2C}"/>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BA42894E-93A3-4A40-A5EC-D28869A1E3B6}"/>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64DEF650-5A35-44C5-9A24-CA0EEDBCCCC0}"/>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C298F83E-782F-4624-9E19-5E6C5709E4EF}"/>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BA30A7D6-CBAC-4C60-8F3B-98FA7A059228}"/>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33E5B0B4-BF34-434C-AEDB-C79150D903F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B796D406-4ADC-4929-B4FD-6CC66725092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EF546238-B651-4774-AE44-4E9769F890C1}"/>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000F2643-627C-4B8D-B9C0-9E93A3731EBF}"/>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92DC82CC-82BF-4CAB-B0BE-89DAFB533FA7}"/>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76ADBDD8-127C-4955-A5DE-0D16CD9FA4F2}"/>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F532013D-F8D0-4711-AB17-2B89A8C43C75}"/>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AA5B022C-419A-41FB-96D5-0928894933DE}"/>
            </a:ext>
          </a:extLst>
        </xdr:cNvPr>
        <xdr:cNvSpPr txBox="1"/>
      </xdr:nvSpPr>
      <xdr:spPr>
        <a:xfrm>
          <a:off x="14742160" y="13877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4" name="フローチャート: 判断 653">
          <a:extLst>
            <a:ext uri="{FF2B5EF4-FFF2-40B4-BE49-F238E27FC236}">
              <a16:creationId xmlns:a16="http://schemas.microsoft.com/office/drawing/2014/main" id="{33988E3D-6817-4B50-B98D-5309042CD90B}"/>
            </a:ext>
          </a:extLst>
        </xdr:cNvPr>
        <xdr:cNvSpPr/>
      </xdr:nvSpPr>
      <xdr:spPr>
        <a:xfrm>
          <a:off x="14649450" y="140208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5" name="フローチャート: 判断 654">
          <a:extLst>
            <a:ext uri="{FF2B5EF4-FFF2-40B4-BE49-F238E27FC236}">
              <a16:creationId xmlns:a16="http://schemas.microsoft.com/office/drawing/2014/main" id="{86134C70-3C65-4A1A-BD79-0DD5967889DE}"/>
            </a:ext>
          </a:extLst>
        </xdr:cNvPr>
        <xdr:cNvSpPr/>
      </xdr:nvSpPr>
      <xdr:spPr>
        <a:xfrm>
          <a:off x="13887450" y="140328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6" name="フローチャート: 判断 655">
          <a:extLst>
            <a:ext uri="{FF2B5EF4-FFF2-40B4-BE49-F238E27FC236}">
              <a16:creationId xmlns:a16="http://schemas.microsoft.com/office/drawing/2014/main" id="{CE692761-7B81-4DD7-9EBA-50150208B3A0}"/>
            </a:ext>
          </a:extLst>
        </xdr:cNvPr>
        <xdr:cNvSpPr/>
      </xdr:nvSpPr>
      <xdr:spPr>
        <a:xfrm>
          <a:off x="13089890" y="140804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7" name="フローチャート: 判断 656">
          <a:extLst>
            <a:ext uri="{FF2B5EF4-FFF2-40B4-BE49-F238E27FC236}">
              <a16:creationId xmlns:a16="http://schemas.microsoft.com/office/drawing/2014/main" id="{C9625B49-11FF-4900-96BE-FD6BF700F463}"/>
            </a:ext>
          </a:extLst>
        </xdr:cNvPr>
        <xdr:cNvSpPr/>
      </xdr:nvSpPr>
      <xdr:spPr>
        <a:xfrm>
          <a:off x="12303760" y="14068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8" name="フローチャート: 判断 657">
          <a:extLst>
            <a:ext uri="{FF2B5EF4-FFF2-40B4-BE49-F238E27FC236}">
              <a16:creationId xmlns:a16="http://schemas.microsoft.com/office/drawing/2014/main" id="{23C0D22E-A4E0-4ADC-98BE-43F93E194F17}"/>
            </a:ext>
          </a:extLst>
        </xdr:cNvPr>
        <xdr:cNvSpPr/>
      </xdr:nvSpPr>
      <xdr:spPr>
        <a:xfrm>
          <a:off x="114871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1DCAD57-16A6-49FC-ABEA-F4515B0B809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6B2EAF4-BB16-4C96-AEBC-A45F329B854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562BDB3-5C8C-4C0C-8A73-9207271A335E}"/>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D3A82F6-0A52-4CAF-9E71-550EF9241F2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A3E9522-2055-4A22-97EA-90ADD722DC31}"/>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140970</xdr:rowOff>
    </xdr:from>
    <xdr:to>
      <xdr:col>85</xdr:col>
      <xdr:colOff>177800</xdr:colOff>
      <xdr:row>83</xdr:row>
      <xdr:rowOff>71120</xdr:rowOff>
    </xdr:to>
    <xdr:sp macro="" textlink="">
      <xdr:nvSpPr>
        <xdr:cNvPr id="664" name="楕円 663">
          <a:extLst>
            <a:ext uri="{FF2B5EF4-FFF2-40B4-BE49-F238E27FC236}">
              <a16:creationId xmlns:a16="http://schemas.microsoft.com/office/drawing/2014/main" id="{F1AD1FA0-52EA-4B64-A06F-45C72AD0A7E8}"/>
            </a:ext>
          </a:extLst>
        </xdr:cNvPr>
        <xdr:cNvSpPr/>
      </xdr:nvSpPr>
      <xdr:spPr>
        <a:xfrm>
          <a:off x="14649450" y="141979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119397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405693-0464-464B-AF69-610C8A0165C9}"/>
            </a:ext>
          </a:extLst>
        </xdr:cNvPr>
        <xdr:cNvSpPr txBox="1"/>
      </xdr:nvSpPr>
      <xdr:spPr>
        <a:xfrm>
          <a:off x="14742160" y="1418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666" name="楕円 665">
          <a:extLst>
            <a:ext uri="{FF2B5EF4-FFF2-40B4-BE49-F238E27FC236}">
              <a16:creationId xmlns:a16="http://schemas.microsoft.com/office/drawing/2014/main" id="{E00853E7-00DC-4FD2-853D-DF64D162F671}"/>
            </a:ext>
          </a:extLst>
        </xdr:cNvPr>
        <xdr:cNvSpPr/>
      </xdr:nvSpPr>
      <xdr:spPr>
        <a:xfrm>
          <a:off x="13887450" y="141338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125730</xdr:rowOff>
    </xdr:from>
    <xdr:to>
      <xdr:col>85</xdr:col>
      <xdr:colOff>127000</xdr:colOff>
      <xdr:row>83</xdr:row>
      <xdr:rowOff>20320</xdr:rowOff>
    </xdr:to>
    <xdr:cxnSp macro="">
      <xdr:nvCxnSpPr>
        <xdr:cNvPr id="667" name="直線コネクタ 666">
          <a:extLst>
            <a:ext uri="{FF2B5EF4-FFF2-40B4-BE49-F238E27FC236}">
              <a16:creationId xmlns:a16="http://schemas.microsoft.com/office/drawing/2014/main" id="{4A89D6E3-7E6E-47DC-AD92-6A6DDBAB11F5}"/>
            </a:ext>
          </a:extLst>
        </xdr:cNvPr>
        <xdr:cNvCxnSpPr/>
      </xdr:nvCxnSpPr>
      <xdr:spPr>
        <a:xfrm>
          <a:off x="13942060" y="14188440"/>
          <a:ext cx="762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100330</xdr:rowOff>
    </xdr:from>
    <xdr:to>
      <xdr:col>76</xdr:col>
      <xdr:colOff>165100</xdr:colOff>
      <xdr:row>83</xdr:row>
      <xdr:rowOff>30480</xdr:rowOff>
    </xdr:to>
    <xdr:sp macro="" textlink="">
      <xdr:nvSpPr>
        <xdr:cNvPr id="668" name="楕円 667">
          <a:extLst>
            <a:ext uri="{FF2B5EF4-FFF2-40B4-BE49-F238E27FC236}">
              <a16:creationId xmlns:a16="http://schemas.microsoft.com/office/drawing/2014/main" id="{874A6297-A9F4-4E90-BBF9-CAAD38114F1D}"/>
            </a:ext>
          </a:extLst>
        </xdr:cNvPr>
        <xdr:cNvSpPr/>
      </xdr:nvSpPr>
      <xdr:spPr>
        <a:xfrm>
          <a:off x="13089890" y="1415542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125730</xdr:rowOff>
    </xdr:from>
    <xdr:to>
      <xdr:col>81</xdr:col>
      <xdr:colOff>50800</xdr:colOff>
      <xdr:row>82</xdr:row>
      <xdr:rowOff>151130</xdr:rowOff>
    </xdr:to>
    <xdr:cxnSp macro="">
      <xdr:nvCxnSpPr>
        <xdr:cNvPr id="669" name="直線コネクタ 668">
          <a:extLst>
            <a:ext uri="{FF2B5EF4-FFF2-40B4-BE49-F238E27FC236}">
              <a16:creationId xmlns:a16="http://schemas.microsoft.com/office/drawing/2014/main" id="{09F24A74-818E-43FB-A133-476F47908ADA}"/>
            </a:ext>
          </a:extLst>
        </xdr:cNvPr>
        <xdr:cNvCxnSpPr/>
      </xdr:nvCxnSpPr>
      <xdr:spPr>
        <a:xfrm flipV="1">
          <a:off x="13144500" y="14188440"/>
          <a:ext cx="797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72389</xdr:rowOff>
    </xdr:from>
    <xdr:to>
      <xdr:col>72</xdr:col>
      <xdr:colOff>38100</xdr:colOff>
      <xdr:row>83</xdr:row>
      <xdr:rowOff>2539</xdr:rowOff>
    </xdr:to>
    <xdr:sp macro="" textlink="">
      <xdr:nvSpPr>
        <xdr:cNvPr id="670" name="楕円 669">
          <a:extLst>
            <a:ext uri="{FF2B5EF4-FFF2-40B4-BE49-F238E27FC236}">
              <a16:creationId xmlns:a16="http://schemas.microsoft.com/office/drawing/2014/main" id="{77D30FF5-260B-4447-ADFD-C5EBECA77310}"/>
            </a:ext>
          </a:extLst>
        </xdr:cNvPr>
        <xdr:cNvSpPr/>
      </xdr:nvSpPr>
      <xdr:spPr>
        <a:xfrm>
          <a:off x="12303760" y="1412938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123189</xdr:rowOff>
    </xdr:from>
    <xdr:to>
      <xdr:col>76</xdr:col>
      <xdr:colOff>114300</xdr:colOff>
      <xdr:row>82</xdr:row>
      <xdr:rowOff>151130</xdr:rowOff>
    </xdr:to>
    <xdr:cxnSp macro="">
      <xdr:nvCxnSpPr>
        <xdr:cNvPr id="671" name="直線コネクタ 670">
          <a:extLst>
            <a:ext uri="{FF2B5EF4-FFF2-40B4-BE49-F238E27FC236}">
              <a16:creationId xmlns:a16="http://schemas.microsoft.com/office/drawing/2014/main" id="{5DD370EB-34B8-4EE2-A155-50CAAC89A37C}"/>
            </a:ext>
          </a:extLst>
        </xdr:cNvPr>
        <xdr:cNvCxnSpPr/>
      </xdr:nvCxnSpPr>
      <xdr:spPr>
        <a:xfrm>
          <a:off x="12346940" y="14183994"/>
          <a:ext cx="79756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99061</xdr:rowOff>
    </xdr:from>
    <xdr:to>
      <xdr:col>67</xdr:col>
      <xdr:colOff>101600</xdr:colOff>
      <xdr:row>83</xdr:row>
      <xdr:rowOff>29211</xdr:rowOff>
    </xdr:to>
    <xdr:sp macro="" textlink="">
      <xdr:nvSpPr>
        <xdr:cNvPr id="672" name="楕円 671">
          <a:extLst>
            <a:ext uri="{FF2B5EF4-FFF2-40B4-BE49-F238E27FC236}">
              <a16:creationId xmlns:a16="http://schemas.microsoft.com/office/drawing/2014/main" id="{2F94A822-8EBA-4E6A-A5AA-8BA8AA9988E7}"/>
            </a:ext>
          </a:extLst>
        </xdr:cNvPr>
        <xdr:cNvSpPr/>
      </xdr:nvSpPr>
      <xdr:spPr>
        <a:xfrm>
          <a:off x="11487150" y="141541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123189</xdr:rowOff>
    </xdr:from>
    <xdr:to>
      <xdr:col>71</xdr:col>
      <xdr:colOff>177800</xdr:colOff>
      <xdr:row>82</xdr:row>
      <xdr:rowOff>149861</xdr:rowOff>
    </xdr:to>
    <xdr:cxnSp macro="">
      <xdr:nvCxnSpPr>
        <xdr:cNvPr id="673" name="直線コネクタ 672">
          <a:extLst>
            <a:ext uri="{FF2B5EF4-FFF2-40B4-BE49-F238E27FC236}">
              <a16:creationId xmlns:a16="http://schemas.microsoft.com/office/drawing/2014/main" id="{6E931C18-2DCA-4C08-9A17-1318D2343860}"/>
            </a:ext>
          </a:extLst>
        </xdr:cNvPr>
        <xdr:cNvCxnSpPr/>
      </xdr:nvCxnSpPr>
      <xdr:spPr>
        <a:xfrm flipV="1">
          <a:off x="11541760" y="14183994"/>
          <a:ext cx="805180" cy="2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74" name="n_1aveValue【消防施設】&#10;有形固定資産減価償却率">
          <a:extLst>
            <a:ext uri="{FF2B5EF4-FFF2-40B4-BE49-F238E27FC236}">
              <a16:creationId xmlns:a16="http://schemas.microsoft.com/office/drawing/2014/main" id="{744744CA-FE04-4244-A2E1-3C3EC1A517A1}"/>
            </a:ext>
          </a:extLst>
        </xdr:cNvPr>
        <xdr:cNvSpPr txBox="1"/>
      </xdr:nvSpPr>
      <xdr:spPr>
        <a:xfrm>
          <a:off x="1373823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675" name="n_2aveValue【消防施設】&#10;有形固定資産減価償却率">
          <a:extLst>
            <a:ext uri="{FF2B5EF4-FFF2-40B4-BE49-F238E27FC236}">
              <a16:creationId xmlns:a16="http://schemas.microsoft.com/office/drawing/2014/main" id="{AE9FEF2C-804B-4783-B989-41E84EF73375}"/>
            </a:ext>
          </a:extLst>
        </xdr:cNvPr>
        <xdr:cNvSpPr txBox="1"/>
      </xdr:nvSpPr>
      <xdr:spPr>
        <a:xfrm>
          <a:off x="1295718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676" name="n_3aveValue【消防施設】&#10;有形固定資産減価償却率">
          <a:extLst>
            <a:ext uri="{FF2B5EF4-FFF2-40B4-BE49-F238E27FC236}">
              <a16:creationId xmlns:a16="http://schemas.microsoft.com/office/drawing/2014/main" id="{6E6CD92F-7B1E-49B4-A9D1-9AE1972A0164}"/>
            </a:ext>
          </a:extLst>
        </xdr:cNvPr>
        <xdr:cNvSpPr txBox="1"/>
      </xdr:nvSpPr>
      <xdr:spPr>
        <a:xfrm>
          <a:off x="1217105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77" name="n_4aveValue【消防施設】&#10;有形固定資産減価償却率">
          <a:extLst>
            <a:ext uri="{FF2B5EF4-FFF2-40B4-BE49-F238E27FC236}">
              <a16:creationId xmlns:a16="http://schemas.microsoft.com/office/drawing/2014/main" id="{146A42BA-3033-470D-9BAA-038FAB31937D}"/>
            </a:ext>
          </a:extLst>
        </xdr:cNvPr>
        <xdr:cNvSpPr txBox="1"/>
      </xdr:nvSpPr>
      <xdr:spPr>
        <a:xfrm>
          <a:off x="1135444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167657</xdr:rowOff>
    </xdr:from>
    <xdr:ext cx="405111" cy="259045"/>
    <xdr:sp macro="" textlink="">
      <xdr:nvSpPr>
        <xdr:cNvPr id="678" name="n_1mainValue【消防施設】&#10;有形固定資産減価償却率">
          <a:extLst>
            <a:ext uri="{FF2B5EF4-FFF2-40B4-BE49-F238E27FC236}">
              <a16:creationId xmlns:a16="http://schemas.microsoft.com/office/drawing/2014/main" id="{167FEBC0-41CF-4CE2-B5DC-923B8EF9C613}"/>
            </a:ext>
          </a:extLst>
        </xdr:cNvPr>
        <xdr:cNvSpPr txBox="1"/>
      </xdr:nvSpPr>
      <xdr:spPr>
        <a:xfrm>
          <a:off x="13738234"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679" name="n_2mainValue【消防施設】&#10;有形固定資産減価償却率">
          <a:extLst>
            <a:ext uri="{FF2B5EF4-FFF2-40B4-BE49-F238E27FC236}">
              <a16:creationId xmlns:a16="http://schemas.microsoft.com/office/drawing/2014/main" id="{90C9E87A-D544-4C62-B56D-476D8950D100}"/>
            </a:ext>
          </a:extLst>
        </xdr:cNvPr>
        <xdr:cNvSpPr txBox="1"/>
      </xdr:nvSpPr>
      <xdr:spPr>
        <a:xfrm>
          <a:off x="12957184" y="1424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165116</xdr:rowOff>
    </xdr:from>
    <xdr:ext cx="405111" cy="259045"/>
    <xdr:sp macro="" textlink="">
      <xdr:nvSpPr>
        <xdr:cNvPr id="680" name="n_3mainValue【消防施設】&#10;有形固定資産減価償却率">
          <a:extLst>
            <a:ext uri="{FF2B5EF4-FFF2-40B4-BE49-F238E27FC236}">
              <a16:creationId xmlns:a16="http://schemas.microsoft.com/office/drawing/2014/main" id="{3E3D5AEE-A30A-42E5-B7EB-B6C2C30E6A23}"/>
            </a:ext>
          </a:extLst>
        </xdr:cNvPr>
        <xdr:cNvSpPr txBox="1"/>
      </xdr:nvSpPr>
      <xdr:spPr>
        <a:xfrm>
          <a:off x="12171054" y="14227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20338</xdr:rowOff>
    </xdr:from>
    <xdr:ext cx="405111" cy="259045"/>
    <xdr:sp macro="" textlink="">
      <xdr:nvSpPr>
        <xdr:cNvPr id="681" name="n_4mainValue【消防施設】&#10;有形固定資産減価償却率">
          <a:extLst>
            <a:ext uri="{FF2B5EF4-FFF2-40B4-BE49-F238E27FC236}">
              <a16:creationId xmlns:a16="http://schemas.microsoft.com/office/drawing/2014/main" id="{E3C284E5-95A2-4496-BEC4-AD51E36CD824}"/>
            </a:ext>
          </a:extLst>
        </xdr:cNvPr>
        <xdr:cNvSpPr txBox="1"/>
      </xdr:nvSpPr>
      <xdr:spPr>
        <a:xfrm>
          <a:off x="11354444" y="1424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9D7265AF-8B1B-4E17-AAE4-D6FB9882F1E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1555BAA4-5964-4D34-9BFA-8C19C6BE2D0A}"/>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7669C6B-9869-4913-BA64-840FF113CDC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AA455416-C148-436B-AE74-A7FD8932769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8C94D9B9-207B-484B-93C9-48B4BD7596B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2641A7D1-1198-41BF-8260-0F8DE5C487F7}"/>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7E2F8DC2-0AB7-4858-9BD1-5DF0F8F8100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E10A1F12-0A02-42DB-ACEA-AFD961A5574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76B5143D-25EE-4963-AF3F-9A1C7F50B327}"/>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24436136-6D31-4649-AA30-4511D649620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80FA9392-EDC4-4ECF-B61A-232AFE8BBCAC}"/>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F88DE53D-1242-40BD-84AB-D7447B542725}"/>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366EC997-DBB8-4723-BD61-E3BBEE14933E}"/>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D13576B9-1163-4058-8CAE-DE791AB7A2B1}"/>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605F7990-5038-4B98-981A-AC8F9E493F06}"/>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FC72A621-C730-4C6B-B549-5B0C929C14B5}"/>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24CBF53A-0C81-47EE-8A26-C4681FAACCF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F88518A-5E0D-4ED2-9F24-316006D67191}"/>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CFD5D2B3-C16E-4589-9BE2-0FDBC6FAEC9A}"/>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81C01438-E1C3-4772-BC73-2D4523E82F12}"/>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9858FF1-6088-4310-860B-A940841217F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75DDE0CD-7382-42FF-A49D-99534B65951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C164B2E2-021B-40A6-8DCA-62B73275FDA3}"/>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05" name="直線コネクタ 704">
          <a:extLst>
            <a:ext uri="{FF2B5EF4-FFF2-40B4-BE49-F238E27FC236}">
              <a16:creationId xmlns:a16="http://schemas.microsoft.com/office/drawing/2014/main" id="{95D585B3-F543-402F-ACFD-EF95AEB05816}"/>
            </a:ext>
          </a:extLst>
        </xdr:cNvPr>
        <xdr:cNvCxnSpPr/>
      </xdr:nvCxnSpPr>
      <xdr:spPr>
        <a:xfrm flipV="1">
          <a:off x="19947254" y="13507973"/>
          <a:ext cx="0" cy="1344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6" name="【消防施設】&#10;一人当たり面積最小値テキスト">
          <a:extLst>
            <a:ext uri="{FF2B5EF4-FFF2-40B4-BE49-F238E27FC236}">
              <a16:creationId xmlns:a16="http://schemas.microsoft.com/office/drawing/2014/main" id="{6CB84332-EC6D-48A4-BBA6-1C3C92B3CF6E}"/>
            </a:ext>
          </a:extLst>
        </xdr:cNvPr>
        <xdr:cNvSpPr txBox="1"/>
      </xdr:nvSpPr>
      <xdr:spPr>
        <a:xfrm>
          <a:off x="1998599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7" name="直線コネクタ 706">
          <a:extLst>
            <a:ext uri="{FF2B5EF4-FFF2-40B4-BE49-F238E27FC236}">
              <a16:creationId xmlns:a16="http://schemas.microsoft.com/office/drawing/2014/main" id="{0E96981A-A3D9-413F-B39B-7B9CBE751794}"/>
            </a:ext>
          </a:extLst>
        </xdr:cNvPr>
        <xdr:cNvCxnSpPr/>
      </xdr:nvCxnSpPr>
      <xdr:spPr>
        <a:xfrm>
          <a:off x="19885660" y="1485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08" name="【消防施設】&#10;一人当たり面積最大値テキスト">
          <a:extLst>
            <a:ext uri="{FF2B5EF4-FFF2-40B4-BE49-F238E27FC236}">
              <a16:creationId xmlns:a16="http://schemas.microsoft.com/office/drawing/2014/main" id="{99C6FA51-EDB1-46E2-A864-724F56657D83}"/>
            </a:ext>
          </a:extLst>
        </xdr:cNvPr>
        <xdr:cNvSpPr txBox="1"/>
      </xdr:nvSpPr>
      <xdr:spPr>
        <a:xfrm>
          <a:off x="1998599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9" name="直線コネクタ 708">
          <a:extLst>
            <a:ext uri="{FF2B5EF4-FFF2-40B4-BE49-F238E27FC236}">
              <a16:creationId xmlns:a16="http://schemas.microsoft.com/office/drawing/2014/main" id="{B66F5BA7-D705-495A-AD43-120E1CD1BEAC}"/>
            </a:ext>
          </a:extLst>
        </xdr:cNvPr>
        <xdr:cNvCxnSpPr/>
      </xdr:nvCxnSpPr>
      <xdr:spPr>
        <a:xfrm>
          <a:off x="19885660" y="13507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10" name="【消防施設】&#10;一人当たり面積平均値テキスト">
          <a:extLst>
            <a:ext uri="{FF2B5EF4-FFF2-40B4-BE49-F238E27FC236}">
              <a16:creationId xmlns:a16="http://schemas.microsoft.com/office/drawing/2014/main" id="{B221C7E0-1856-428C-8347-2199DC64B4AB}"/>
            </a:ext>
          </a:extLst>
        </xdr:cNvPr>
        <xdr:cNvSpPr txBox="1"/>
      </xdr:nvSpPr>
      <xdr:spPr>
        <a:xfrm>
          <a:off x="19985990" y="1453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1" name="フローチャート: 判断 710">
          <a:extLst>
            <a:ext uri="{FF2B5EF4-FFF2-40B4-BE49-F238E27FC236}">
              <a16:creationId xmlns:a16="http://schemas.microsoft.com/office/drawing/2014/main" id="{A387B95B-B01E-4D57-AC68-9B924B3380F9}"/>
            </a:ext>
          </a:extLst>
        </xdr:cNvPr>
        <xdr:cNvSpPr/>
      </xdr:nvSpPr>
      <xdr:spPr>
        <a:xfrm>
          <a:off x="19904710" y="145536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12" name="フローチャート: 判断 711">
          <a:extLst>
            <a:ext uri="{FF2B5EF4-FFF2-40B4-BE49-F238E27FC236}">
              <a16:creationId xmlns:a16="http://schemas.microsoft.com/office/drawing/2014/main" id="{E9B24DC0-AA35-4632-8142-57170914FE1A}"/>
            </a:ext>
          </a:extLst>
        </xdr:cNvPr>
        <xdr:cNvSpPr/>
      </xdr:nvSpPr>
      <xdr:spPr>
        <a:xfrm>
          <a:off x="19161760" y="14589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13" name="フローチャート: 判断 712">
          <a:extLst>
            <a:ext uri="{FF2B5EF4-FFF2-40B4-BE49-F238E27FC236}">
              <a16:creationId xmlns:a16="http://schemas.microsoft.com/office/drawing/2014/main" id="{D4B7A0BC-0EE8-4535-A610-D4E021E59155}"/>
            </a:ext>
          </a:extLst>
        </xdr:cNvPr>
        <xdr:cNvSpPr/>
      </xdr:nvSpPr>
      <xdr:spPr>
        <a:xfrm>
          <a:off x="18345150" y="145822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14" name="フローチャート: 判断 713">
          <a:extLst>
            <a:ext uri="{FF2B5EF4-FFF2-40B4-BE49-F238E27FC236}">
              <a16:creationId xmlns:a16="http://schemas.microsoft.com/office/drawing/2014/main" id="{0AAF6BDA-63FA-4FFB-A1E2-0B7199801B20}"/>
            </a:ext>
          </a:extLst>
        </xdr:cNvPr>
        <xdr:cNvSpPr/>
      </xdr:nvSpPr>
      <xdr:spPr>
        <a:xfrm>
          <a:off x="17547590" y="145807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15" name="フローチャート: 判断 714">
          <a:extLst>
            <a:ext uri="{FF2B5EF4-FFF2-40B4-BE49-F238E27FC236}">
              <a16:creationId xmlns:a16="http://schemas.microsoft.com/office/drawing/2014/main" id="{97F0A399-1BA0-44A3-88E4-A90597ED5873}"/>
            </a:ext>
          </a:extLst>
        </xdr:cNvPr>
        <xdr:cNvSpPr/>
      </xdr:nvSpPr>
      <xdr:spPr>
        <a:xfrm>
          <a:off x="16761460" y="14532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71688E5-BE48-49C4-8BCF-A10E12D3F8F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C3BB6FB-7913-4EBC-BB11-1A05D045662B}"/>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BD7FE90-1ACB-4D96-8F7A-46FCC84E02C2}"/>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456673-FEFA-4A09-B6D6-D1A8DC2FB6A6}"/>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A158128-621B-4795-B3B2-77FF28A15FD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103887</xdr:rowOff>
    </xdr:from>
    <xdr:to>
      <xdr:col>116</xdr:col>
      <xdr:colOff>114300</xdr:colOff>
      <xdr:row>85</xdr:row>
      <xdr:rowOff>34037</xdr:rowOff>
    </xdr:to>
    <xdr:sp macro="" textlink="">
      <xdr:nvSpPr>
        <xdr:cNvPr id="721" name="楕円 720">
          <a:extLst>
            <a:ext uri="{FF2B5EF4-FFF2-40B4-BE49-F238E27FC236}">
              <a16:creationId xmlns:a16="http://schemas.microsoft.com/office/drawing/2014/main" id="{13CA00EF-32D1-4D21-88A6-AB2DCBDE0706}"/>
            </a:ext>
          </a:extLst>
        </xdr:cNvPr>
        <xdr:cNvSpPr/>
      </xdr:nvSpPr>
      <xdr:spPr>
        <a:xfrm>
          <a:off x="19904710" y="1450378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126764</xdr:rowOff>
    </xdr:from>
    <xdr:ext cx="469744" cy="259045"/>
    <xdr:sp macro="" textlink="">
      <xdr:nvSpPr>
        <xdr:cNvPr id="722" name="【消防施設】&#10;一人当たり面積該当値テキスト">
          <a:extLst>
            <a:ext uri="{FF2B5EF4-FFF2-40B4-BE49-F238E27FC236}">
              <a16:creationId xmlns:a16="http://schemas.microsoft.com/office/drawing/2014/main" id="{7E040A10-0361-487B-BB26-F75FE1F7C5CE}"/>
            </a:ext>
          </a:extLst>
        </xdr:cNvPr>
        <xdr:cNvSpPr txBox="1"/>
      </xdr:nvSpPr>
      <xdr:spPr>
        <a:xfrm>
          <a:off x="19985990" y="1436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723" name="楕円 722">
          <a:extLst>
            <a:ext uri="{FF2B5EF4-FFF2-40B4-BE49-F238E27FC236}">
              <a16:creationId xmlns:a16="http://schemas.microsoft.com/office/drawing/2014/main" id="{B66F0E4C-716B-45F3-BF1B-C550F31E3BFD}"/>
            </a:ext>
          </a:extLst>
        </xdr:cNvPr>
        <xdr:cNvSpPr/>
      </xdr:nvSpPr>
      <xdr:spPr>
        <a:xfrm>
          <a:off x="19161760" y="145315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154687</xdr:rowOff>
    </xdr:from>
    <xdr:to>
      <xdr:col>116</xdr:col>
      <xdr:colOff>63500</xdr:colOff>
      <xdr:row>85</xdr:row>
      <xdr:rowOff>12954</xdr:rowOff>
    </xdr:to>
    <xdr:cxnSp macro="">
      <xdr:nvCxnSpPr>
        <xdr:cNvPr id="724" name="直線コネクタ 723">
          <a:extLst>
            <a:ext uri="{FF2B5EF4-FFF2-40B4-BE49-F238E27FC236}">
              <a16:creationId xmlns:a16="http://schemas.microsoft.com/office/drawing/2014/main" id="{7DC1FF9C-2D8D-4A11-94D9-EEB24875679A}"/>
            </a:ext>
          </a:extLst>
        </xdr:cNvPr>
        <xdr:cNvCxnSpPr/>
      </xdr:nvCxnSpPr>
      <xdr:spPr>
        <a:xfrm flipV="1">
          <a:off x="19204940" y="14556487"/>
          <a:ext cx="74295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138937</xdr:rowOff>
    </xdr:from>
    <xdr:to>
      <xdr:col>107</xdr:col>
      <xdr:colOff>101600</xdr:colOff>
      <xdr:row>85</xdr:row>
      <xdr:rowOff>69087</xdr:rowOff>
    </xdr:to>
    <xdr:sp macro="" textlink="">
      <xdr:nvSpPr>
        <xdr:cNvPr id="725" name="楕円 724">
          <a:extLst>
            <a:ext uri="{FF2B5EF4-FFF2-40B4-BE49-F238E27FC236}">
              <a16:creationId xmlns:a16="http://schemas.microsoft.com/office/drawing/2014/main" id="{89969FDB-7483-4A95-A570-3C6FDD98DBD0}"/>
            </a:ext>
          </a:extLst>
        </xdr:cNvPr>
        <xdr:cNvSpPr/>
      </xdr:nvSpPr>
      <xdr:spPr>
        <a:xfrm>
          <a:off x="18345150" y="145369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18287</xdr:rowOff>
    </xdr:to>
    <xdr:cxnSp macro="">
      <xdr:nvCxnSpPr>
        <xdr:cNvPr id="726" name="直線コネクタ 725">
          <a:extLst>
            <a:ext uri="{FF2B5EF4-FFF2-40B4-BE49-F238E27FC236}">
              <a16:creationId xmlns:a16="http://schemas.microsoft.com/office/drawing/2014/main" id="{6CA0D04B-D59E-4E56-91F1-B98110ED1C86}"/>
            </a:ext>
          </a:extLst>
        </xdr:cNvPr>
        <xdr:cNvCxnSpPr/>
      </xdr:nvCxnSpPr>
      <xdr:spPr>
        <a:xfrm flipV="1">
          <a:off x="18399760" y="14590014"/>
          <a:ext cx="80518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27" name="楕円 726">
          <a:extLst>
            <a:ext uri="{FF2B5EF4-FFF2-40B4-BE49-F238E27FC236}">
              <a16:creationId xmlns:a16="http://schemas.microsoft.com/office/drawing/2014/main" id="{5E49BBCC-9E61-4158-A933-BDE23F7C4723}"/>
            </a:ext>
          </a:extLst>
        </xdr:cNvPr>
        <xdr:cNvSpPr/>
      </xdr:nvSpPr>
      <xdr:spPr>
        <a:xfrm>
          <a:off x="17547590" y="145434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18287</xdr:rowOff>
    </xdr:from>
    <xdr:to>
      <xdr:col>107</xdr:col>
      <xdr:colOff>50800</xdr:colOff>
      <xdr:row>85</xdr:row>
      <xdr:rowOff>22861</xdr:rowOff>
    </xdr:to>
    <xdr:cxnSp macro="">
      <xdr:nvCxnSpPr>
        <xdr:cNvPr id="728" name="直線コネクタ 727">
          <a:extLst>
            <a:ext uri="{FF2B5EF4-FFF2-40B4-BE49-F238E27FC236}">
              <a16:creationId xmlns:a16="http://schemas.microsoft.com/office/drawing/2014/main" id="{C61D1687-E3BB-4C83-B073-85357FC6E4AA}"/>
            </a:ext>
          </a:extLst>
        </xdr:cNvPr>
        <xdr:cNvCxnSpPr/>
      </xdr:nvCxnSpPr>
      <xdr:spPr>
        <a:xfrm flipV="1">
          <a:off x="17602200" y="1459534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161798</xdr:rowOff>
    </xdr:from>
    <xdr:to>
      <xdr:col>98</xdr:col>
      <xdr:colOff>38100</xdr:colOff>
      <xdr:row>85</xdr:row>
      <xdr:rowOff>91948</xdr:rowOff>
    </xdr:to>
    <xdr:sp macro="" textlink="">
      <xdr:nvSpPr>
        <xdr:cNvPr id="729" name="楕円 728">
          <a:extLst>
            <a:ext uri="{FF2B5EF4-FFF2-40B4-BE49-F238E27FC236}">
              <a16:creationId xmlns:a16="http://schemas.microsoft.com/office/drawing/2014/main" id="{26A9E370-CB27-4404-9091-468D941D5922}"/>
            </a:ext>
          </a:extLst>
        </xdr:cNvPr>
        <xdr:cNvSpPr/>
      </xdr:nvSpPr>
      <xdr:spPr>
        <a:xfrm>
          <a:off x="16761460" y="145655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22861</xdr:rowOff>
    </xdr:from>
    <xdr:to>
      <xdr:col>102</xdr:col>
      <xdr:colOff>114300</xdr:colOff>
      <xdr:row>85</xdr:row>
      <xdr:rowOff>41148</xdr:rowOff>
    </xdr:to>
    <xdr:cxnSp macro="">
      <xdr:nvCxnSpPr>
        <xdr:cNvPr id="730" name="直線コネクタ 729">
          <a:extLst>
            <a:ext uri="{FF2B5EF4-FFF2-40B4-BE49-F238E27FC236}">
              <a16:creationId xmlns:a16="http://schemas.microsoft.com/office/drawing/2014/main" id="{C51DB298-1A53-4F85-B6AF-638D0B868985}"/>
            </a:ext>
          </a:extLst>
        </xdr:cNvPr>
        <xdr:cNvCxnSpPr/>
      </xdr:nvCxnSpPr>
      <xdr:spPr>
        <a:xfrm flipV="1">
          <a:off x="16804640" y="14592301"/>
          <a:ext cx="79756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731" name="n_1aveValue【消防施設】&#10;一人当たり面積">
          <a:extLst>
            <a:ext uri="{FF2B5EF4-FFF2-40B4-BE49-F238E27FC236}">
              <a16:creationId xmlns:a16="http://schemas.microsoft.com/office/drawing/2014/main" id="{5480F6BE-9793-4E37-BCAB-1C5F9E48AA41}"/>
            </a:ext>
          </a:extLst>
        </xdr:cNvPr>
        <xdr:cNvSpPr txBox="1"/>
      </xdr:nvSpPr>
      <xdr:spPr>
        <a:xfrm>
          <a:off x="18982132" y="146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732" name="n_2aveValue【消防施設】&#10;一人当たり面積">
          <a:extLst>
            <a:ext uri="{FF2B5EF4-FFF2-40B4-BE49-F238E27FC236}">
              <a16:creationId xmlns:a16="http://schemas.microsoft.com/office/drawing/2014/main" id="{14A57610-C217-4783-A093-D3FCF2D3FEB4}"/>
            </a:ext>
          </a:extLst>
        </xdr:cNvPr>
        <xdr:cNvSpPr txBox="1"/>
      </xdr:nvSpPr>
      <xdr:spPr>
        <a:xfrm>
          <a:off x="18182032" y="1466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733" name="n_3aveValue【消防施設】&#10;一人当たり面積">
          <a:extLst>
            <a:ext uri="{FF2B5EF4-FFF2-40B4-BE49-F238E27FC236}">
              <a16:creationId xmlns:a16="http://schemas.microsoft.com/office/drawing/2014/main" id="{2EC9B74E-1AB0-41E7-9074-ECC666EC6E58}"/>
            </a:ext>
          </a:extLst>
        </xdr:cNvPr>
        <xdr:cNvSpPr txBox="1"/>
      </xdr:nvSpPr>
      <xdr:spPr>
        <a:xfrm>
          <a:off x="17384472" y="1466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734" name="n_4aveValue【消防施設】&#10;一人当たり面積">
          <a:extLst>
            <a:ext uri="{FF2B5EF4-FFF2-40B4-BE49-F238E27FC236}">
              <a16:creationId xmlns:a16="http://schemas.microsoft.com/office/drawing/2014/main" id="{E417ADDA-3EFE-457C-8627-19008EDE7C1F}"/>
            </a:ext>
          </a:extLst>
        </xdr:cNvPr>
        <xdr:cNvSpPr txBox="1"/>
      </xdr:nvSpPr>
      <xdr:spPr>
        <a:xfrm>
          <a:off x="1658881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80281</xdr:rowOff>
    </xdr:from>
    <xdr:ext cx="469744" cy="259045"/>
    <xdr:sp macro="" textlink="">
      <xdr:nvSpPr>
        <xdr:cNvPr id="735" name="n_1mainValue【消防施設】&#10;一人当たり面積">
          <a:extLst>
            <a:ext uri="{FF2B5EF4-FFF2-40B4-BE49-F238E27FC236}">
              <a16:creationId xmlns:a16="http://schemas.microsoft.com/office/drawing/2014/main" id="{16BD6CB7-96AC-4E14-B818-CAA23720F419}"/>
            </a:ext>
          </a:extLst>
        </xdr:cNvPr>
        <xdr:cNvSpPr txBox="1"/>
      </xdr:nvSpPr>
      <xdr:spPr>
        <a:xfrm>
          <a:off x="18982132" y="1431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85614</xdr:rowOff>
    </xdr:from>
    <xdr:ext cx="469744" cy="259045"/>
    <xdr:sp macro="" textlink="">
      <xdr:nvSpPr>
        <xdr:cNvPr id="736" name="n_2mainValue【消防施設】&#10;一人当たり面積">
          <a:extLst>
            <a:ext uri="{FF2B5EF4-FFF2-40B4-BE49-F238E27FC236}">
              <a16:creationId xmlns:a16="http://schemas.microsoft.com/office/drawing/2014/main" id="{E701D6AD-1D5B-49DD-941A-F5BFF4EF8FF6}"/>
            </a:ext>
          </a:extLst>
        </xdr:cNvPr>
        <xdr:cNvSpPr txBox="1"/>
      </xdr:nvSpPr>
      <xdr:spPr>
        <a:xfrm>
          <a:off x="18182032" y="143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7" name="n_3mainValue【消防施設】&#10;一人当たり面積">
          <a:extLst>
            <a:ext uri="{FF2B5EF4-FFF2-40B4-BE49-F238E27FC236}">
              <a16:creationId xmlns:a16="http://schemas.microsoft.com/office/drawing/2014/main" id="{F99B564E-F3B3-4788-AEDC-5B1084B475E6}"/>
            </a:ext>
          </a:extLst>
        </xdr:cNvPr>
        <xdr:cNvSpPr txBox="1"/>
      </xdr:nvSpPr>
      <xdr:spPr>
        <a:xfrm>
          <a:off x="17384472" y="143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83075</xdr:rowOff>
    </xdr:from>
    <xdr:ext cx="469744" cy="259045"/>
    <xdr:sp macro="" textlink="">
      <xdr:nvSpPr>
        <xdr:cNvPr id="738" name="n_4mainValue【消防施設】&#10;一人当たり面積">
          <a:extLst>
            <a:ext uri="{FF2B5EF4-FFF2-40B4-BE49-F238E27FC236}">
              <a16:creationId xmlns:a16="http://schemas.microsoft.com/office/drawing/2014/main" id="{B3D542FC-F18B-4B5B-949E-CFDCC152059E}"/>
            </a:ext>
          </a:extLst>
        </xdr:cNvPr>
        <xdr:cNvSpPr txBox="1"/>
      </xdr:nvSpPr>
      <xdr:spPr>
        <a:xfrm>
          <a:off x="16588817" y="14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CCCB8CE7-1772-46C3-8298-09BCD3F93E3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6C7F702C-D468-4CC7-9708-76670BE9FBF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4A4B212F-7FD5-4533-90D0-C020BEDAC30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6160C553-FADE-4E4C-ADE4-9F13460D87F2}"/>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2389BF35-524B-4429-AAF8-AC6904447639}"/>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77578366-9E2A-4ED3-A69D-01AE2AB11C1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12D96060-0E8F-4623-8DBC-AF15E12756FD}"/>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F061591C-0BD0-48D7-93D8-38DE786F041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5333EB07-91D1-4D3D-8100-BCA0BD582F7F}"/>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AAAC7C69-DC6E-4824-BB0B-DBDE42CB506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41522E80-0D07-4D7A-BE39-A36A1A9B8FB1}"/>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4A014350-169C-4B3A-8118-879B7B428636}"/>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6CA36347-3B16-4CE0-AA80-6873C3104E98}"/>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4DBAA86-5E79-479B-997F-4C3DCC170134}"/>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C66461A1-7DDA-4B08-906E-E9675F3E9F83}"/>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7960FB52-13D4-431F-845A-7C393D0D68CA}"/>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901F95C3-3026-46F3-A3E8-AA3259F98768}"/>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4D55178E-E544-4977-8367-0B83F06C87B1}"/>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605B18D5-8111-44CC-A996-8DBE5F70464C}"/>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86BE255B-D2B1-4945-B331-F808E17B8957}"/>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9A9C7D09-D775-416E-882A-978E28E47F47}"/>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C2D86A4D-632C-4459-A5B4-E8ADFFACACC9}"/>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9E685888-C89E-4A3C-9210-0183DB3030D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6527A55D-65A0-4BAE-B511-6ABF9EB68D0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AF4CCE2B-B51C-46D8-A2C4-CD2848F038A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FBA11216-04E4-409E-91A4-6B544575CDDF}"/>
            </a:ext>
          </a:extLst>
        </xdr:cNvPr>
        <xdr:cNvCxnSpPr/>
      </xdr:nvCxnSpPr>
      <xdr:spPr>
        <a:xfrm flipV="1">
          <a:off x="1470342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432A76E7-AB3E-45B8-AAAF-8CCBDFD500C6}"/>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2F6D88AF-8776-4364-8046-22DBD3F52275}"/>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7" name="【庁舎】&#10;有形固定資産減価償却率最大値テキスト">
          <a:extLst>
            <a:ext uri="{FF2B5EF4-FFF2-40B4-BE49-F238E27FC236}">
              <a16:creationId xmlns:a16="http://schemas.microsoft.com/office/drawing/2014/main" id="{67FB4F8D-F8EB-4D7E-A99F-62C3863163A8}"/>
            </a:ext>
          </a:extLst>
        </xdr:cNvPr>
        <xdr:cNvSpPr txBox="1"/>
      </xdr:nvSpPr>
      <xdr:spPr>
        <a:xfrm>
          <a:off x="1474216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8" name="直線コネクタ 767">
          <a:extLst>
            <a:ext uri="{FF2B5EF4-FFF2-40B4-BE49-F238E27FC236}">
              <a16:creationId xmlns:a16="http://schemas.microsoft.com/office/drawing/2014/main" id="{5667A090-4C14-4F84-BF56-2AA693615FD1}"/>
            </a:ext>
          </a:extLst>
        </xdr:cNvPr>
        <xdr:cNvCxnSpPr/>
      </xdr:nvCxnSpPr>
      <xdr:spPr>
        <a:xfrm>
          <a:off x="1461135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69" name="【庁舎】&#10;有形固定資産減価償却率平均値テキスト">
          <a:extLst>
            <a:ext uri="{FF2B5EF4-FFF2-40B4-BE49-F238E27FC236}">
              <a16:creationId xmlns:a16="http://schemas.microsoft.com/office/drawing/2014/main" id="{205F5388-B855-4FAF-A3CC-5523D95A2B1A}"/>
            </a:ext>
          </a:extLst>
        </xdr:cNvPr>
        <xdr:cNvSpPr txBox="1"/>
      </xdr:nvSpPr>
      <xdr:spPr>
        <a:xfrm>
          <a:off x="14742160" y="177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70" name="フローチャート: 判断 769">
          <a:extLst>
            <a:ext uri="{FF2B5EF4-FFF2-40B4-BE49-F238E27FC236}">
              <a16:creationId xmlns:a16="http://schemas.microsoft.com/office/drawing/2014/main" id="{104E91BE-E465-4E5B-9879-578C3D0D71E1}"/>
            </a:ext>
          </a:extLst>
        </xdr:cNvPr>
        <xdr:cNvSpPr/>
      </xdr:nvSpPr>
      <xdr:spPr>
        <a:xfrm>
          <a:off x="14649450" y="179511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1" name="フローチャート: 判断 770">
          <a:extLst>
            <a:ext uri="{FF2B5EF4-FFF2-40B4-BE49-F238E27FC236}">
              <a16:creationId xmlns:a16="http://schemas.microsoft.com/office/drawing/2014/main" id="{28B0675B-96E7-49E7-9FE9-42C51DF2CB56}"/>
            </a:ext>
          </a:extLst>
        </xdr:cNvPr>
        <xdr:cNvSpPr/>
      </xdr:nvSpPr>
      <xdr:spPr>
        <a:xfrm>
          <a:off x="1388745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2" name="フローチャート: 判断 771">
          <a:extLst>
            <a:ext uri="{FF2B5EF4-FFF2-40B4-BE49-F238E27FC236}">
              <a16:creationId xmlns:a16="http://schemas.microsoft.com/office/drawing/2014/main" id="{C6B6FBC3-587B-431C-B4E5-20520CDBAC6B}"/>
            </a:ext>
          </a:extLst>
        </xdr:cNvPr>
        <xdr:cNvSpPr/>
      </xdr:nvSpPr>
      <xdr:spPr>
        <a:xfrm>
          <a:off x="13089890" y="1802166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3" name="フローチャート: 判断 772">
          <a:extLst>
            <a:ext uri="{FF2B5EF4-FFF2-40B4-BE49-F238E27FC236}">
              <a16:creationId xmlns:a16="http://schemas.microsoft.com/office/drawing/2014/main" id="{7053C49D-2BB5-4CEE-AFE2-9746E4EE205E}"/>
            </a:ext>
          </a:extLst>
        </xdr:cNvPr>
        <xdr:cNvSpPr/>
      </xdr:nvSpPr>
      <xdr:spPr>
        <a:xfrm>
          <a:off x="123037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4" name="フローチャート: 判断 773">
          <a:extLst>
            <a:ext uri="{FF2B5EF4-FFF2-40B4-BE49-F238E27FC236}">
              <a16:creationId xmlns:a16="http://schemas.microsoft.com/office/drawing/2014/main" id="{2E2C263D-2DE4-4143-94A5-DAAF4694C348}"/>
            </a:ext>
          </a:extLst>
        </xdr:cNvPr>
        <xdr:cNvSpPr/>
      </xdr:nvSpPr>
      <xdr:spPr>
        <a:xfrm>
          <a:off x="11487150" y="180374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0208CD8-992C-4E6C-A48B-683C92D453F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E2F0EE7-4DC4-4B42-B81B-CD182C88606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496563B-B5E2-4225-9FA0-8EEA8DF0290F}"/>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15BC799-5041-4E51-B2F3-B60997DABB4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FF30114-4A78-482C-B658-5B349F39D06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xdr:rowOff>
    </xdr:from>
    <xdr:to>
      <xdr:col>85</xdr:col>
      <xdr:colOff>177800</xdr:colOff>
      <xdr:row>106</xdr:row>
      <xdr:rowOff>113937</xdr:rowOff>
    </xdr:to>
    <xdr:sp macro="" textlink="">
      <xdr:nvSpPr>
        <xdr:cNvPr id="780" name="楕円 779">
          <a:extLst>
            <a:ext uri="{FF2B5EF4-FFF2-40B4-BE49-F238E27FC236}">
              <a16:creationId xmlns:a16="http://schemas.microsoft.com/office/drawing/2014/main" id="{BEE284C6-8508-44DC-81F5-A10025FD4619}"/>
            </a:ext>
          </a:extLst>
        </xdr:cNvPr>
        <xdr:cNvSpPr/>
      </xdr:nvSpPr>
      <xdr:spPr>
        <a:xfrm>
          <a:off x="14649450" y="181898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162214</xdr:rowOff>
    </xdr:from>
    <xdr:ext cx="405111" cy="259045"/>
    <xdr:sp macro="" textlink="">
      <xdr:nvSpPr>
        <xdr:cNvPr id="781" name="【庁舎】&#10;有形固定資産減価償却率該当値テキスト">
          <a:extLst>
            <a:ext uri="{FF2B5EF4-FFF2-40B4-BE49-F238E27FC236}">
              <a16:creationId xmlns:a16="http://schemas.microsoft.com/office/drawing/2014/main" id="{728DF5EB-7BED-4965-B421-273428ABC113}"/>
            </a:ext>
          </a:extLst>
        </xdr:cNvPr>
        <xdr:cNvSpPr txBox="1"/>
      </xdr:nvSpPr>
      <xdr:spPr>
        <a:xfrm>
          <a:off x="14742160" y="1816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782" name="楕円 781">
          <a:extLst>
            <a:ext uri="{FF2B5EF4-FFF2-40B4-BE49-F238E27FC236}">
              <a16:creationId xmlns:a16="http://schemas.microsoft.com/office/drawing/2014/main" id="{25370406-D78D-4292-B089-B0E2FE9807A2}"/>
            </a:ext>
          </a:extLst>
        </xdr:cNvPr>
        <xdr:cNvSpPr/>
      </xdr:nvSpPr>
      <xdr:spPr>
        <a:xfrm>
          <a:off x="13887450" y="181190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63137</xdr:rowOff>
    </xdr:to>
    <xdr:cxnSp macro="">
      <xdr:nvCxnSpPr>
        <xdr:cNvPr id="783" name="直線コネクタ 782">
          <a:extLst>
            <a:ext uri="{FF2B5EF4-FFF2-40B4-BE49-F238E27FC236}">
              <a16:creationId xmlns:a16="http://schemas.microsoft.com/office/drawing/2014/main" id="{4301505D-AEE1-455A-ABF1-32D0AC5CD66B}"/>
            </a:ext>
          </a:extLst>
        </xdr:cNvPr>
        <xdr:cNvCxnSpPr/>
      </xdr:nvCxnSpPr>
      <xdr:spPr>
        <a:xfrm>
          <a:off x="13942060" y="18173699"/>
          <a:ext cx="762000" cy="5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84" name="楕円 783">
          <a:extLst>
            <a:ext uri="{FF2B5EF4-FFF2-40B4-BE49-F238E27FC236}">
              <a16:creationId xmlns:a16="http://schemas.microsoft.com/office/drawing/2014/main" id="{BEF59757-1CF3-4714-B38C-0546DDED067A}"/>
            </a:ext>
          </a:extLst>
        </xdr:cNvPr>
        <xdr:cNvSpPr/>
      </xdr:nvSpPr>
      <xdr:spPr>
        <a:xfrm>
          <a:off x="13089890" y="180524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167639</xdr:rowOff>
    </xdr:to>
    <xdr:cxnSp macro="">
      <xdr:nvCxnSpPr>
        <xdr:cNvPr id="785" name="直線コネクタ 784">
          <a:extLst>
            <a:ext uri="{FF2B5EF4-FFF2-40B4-BE49-F238E27FC236}">
              <a16:creationId xmlns:a16="http://schemas.microsoft.com/office/drawing/2014/main" id="{83C5D450-DB68-4398-964E-F5F45241B19D}"/>
            </a:ext>
          </a:extLst>
        </xdr:cNvPr>
        <xdr:cNvCxnSpPr/>
      </xdr:nvCxnSpPr>
      <xdr:spPr>
        <a:xfrm>
          <a:off x="13144500" y="18097501"/>
          <a:ext cx="797560" cy="7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86" name="楕円 785">
          <a:extLst>
            <a:ext uri="{FF2B5EF4-FFF2-40B4-BE49-F238E27FC236}">
              <a16:creationId xmlns:a16="http://schemas.microsoft.com/office/drawing/2014/main" id="{833F5046-4F6F-4D45-A6A2-CCCEC13584CE}"/>
            </a:ext>
          </a:extLst>
        </xdr:cNvPr>
        <xdr:cNvSpPr/>
      </xdr:nvSpPr>
      <xdr:spPr>
        <a:xfrm>
          <a:off x="12303760" y="179835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99061</xdr:rowOff>
    </xdr:to>
    <xdr:cxnSp macro="">
      <xdr:nvCxnSpPr>
        <xdr:cNvPr id="787" name="直線コネクタ 786">
          <a:extLst>
            <a:ext uri="{FF2B5EF4-FFF2-40B4-BE49-F238E27FC236}">
              <a16:creationId xmlns:a16="http://schemas.microsoft.com/office/drawing/2014/main" id="{34EFE35C-D756-4F55-B90A-21B5D5130661}"/>
            </a:ext>
          </a:extLst>
        </xdr:cNvPr>
        <xdr:cNvCxnSpPr/>
      </xdr:nvCxnSpPr>
      <xdr:spPr>
        <a:xfrm>
          <a:off x="12346940" y="18032458"/>
          <a:ext cx="797560" cy="6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85816</xdr:rowOff>
    </xdr:from>
    <xdr:to>
      <xdr:col>67</xdr:col>
      <xdr:colOff>101600</xdr:colOff>
      <xdr:row>105</xdr:row>
      <xdr:rowOff>15966</xdr:rowOff>
    </xdr:to>
    <xdr:sp macro="" textlink="">
      <xdr:nvSpPr>
        <xdr:cNvPr id="788" name="楕円 787">
          <a:extLst>
            <a:ext uri="{FF2B5EF4-FFF2-40B4-BE49-F238E27FC236}">
              <a16:creationId xmlns:a16="http://schemas.microsoft.com/office/drawing/2014/main" id="{C44FEA9D-CB4F-4F3E-A2D7-8524F6D60D83}"/>
            </a:ext>
          </a:extLst>
        </xdr:cNvPr>
        <xdr:cNvSpPr/>
      </xdr:nvSpPr>
      <xdr:spPr>
        <a:xfrm>
          <a:off x="11487150" y="179185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136616</xdr:rowOff>
    </xdr:from>
    <xdr:to>
      <xdr:col>71</xdr:col>
      <xdr:colOff>177800</xdr:colOff>
      <xdr:row>105</xdr:row>
      <xdr:rowOff>32113</xdr:rowOff>
    </xdr:to>
    <xdr:cxnSp macro="">
      <xdr:nvCxnSpPr>
        <xdr:cNvPr id="789" name="直線コネクタ 788">
          <a:extLst>
            <a:ext uri="{FF2B5EF4-FFF2-40B4-BE49-F238E27FC236}">
              <a16:creationId xmlns:a16="http://schemas.microsoft.com/office/drawing/2014/main" id="{B3A935CA-F134-48B5-BA15-6666F2F70C47}"/>
            </a:ext>
          </a:extLst>
        </xdr:cNvPr>
        <xdr:cNvCxnSpPr/>
      </xdr:nvCxnSpPr>
      <xdr:spPr>
        <a:xfrm>
          <a:off x="11541760" y="17963606"/>
          <a:ext cx="805180" cy="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90" name="n_1aveValue【庁舎】&#10;有形固定資産減価償却率">
          <a:extLst>
            <a:ext uri="{FF2B5EF4-FFF2-40B4-BE49-F238E27FC236}">
              <a16:creationId xmlns:a16="http://schemas.microsoft.com/office/drawing/2014/main" id="{CBA2F1D9-E0C7-4D98-803C-65950C3F4969}"/>
            </a:ext>
          </a:extLst>
        </xdr:cNvPr>
        <xdr:cNvSpPr txBox="1"/>
      </xdr:nvSpPr>
      <xdr:spPr>
        <a:xfrm>
          <a:off x="13738234" y="1776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91" name="n_2aveValue【庁舎】&#10;有形固定資産減価償却率">
          <a:extLst>
            <a:ext uri="{FF2B5EF4-FFF2-40B4-BE49-F238E27FC236}">
              <a16:creationId xmlns:a16="http://schemas.microsoft.com/office/drawing/2014/main" id="{4656CA2F-4C8D-4198-82DB-AF68062E4674}"/>
            </a:ext>
          </a:extLst>
        </xdr:cNvPr>
        <xdr:cNvSpPr txBox="1"/>
      </xdr:nvSpPr>
      <xdr:spPr>
        <a:xfrm>
          <a:off x="12957184" y="177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92" name="n_3aveValue【庁舎】&#10;有形固定資産減価償却率">
          <a:extLst>
            <a:ext uri="{FF2B5EF4-FFF2-40B4-BE49-F238E27FC236}">
              <a16:creationId xmlns:a16="http://schemas.microsoft.com/office/drawing/2014/main" id="{466F67D4-0F2C-4445-ABAE-D672FDC88FD8}"/>
            </a:ext>
          </a:extLst>
        </xdr:cNvPr>
        <xdr:cNvSpPr txBox="1"/>
      </xdr:nvSpPr>
      <xdr:spPr>
        <a:xfrm>
          <a:off x="12171054" y="181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93" name="n_4aveValue【庁舎】&#10;有形固定資産減価償却率">
          <a:extLst>
            <a:ext uri="{FF2B5EF4-FFF2-40B4-BE49-F238E27FC236}">
              <a16:creationId xmlns:a16="http://schemas.microsoft.com/office/drawing/2014/main" id="{F9A06766-F90A-43C2-9406-42EFE88D346E}"/>
            </a:ext>
          </a:extLst>
        </xdr:cNvPr>
        <xdr:cNvSpPr txBox="1"/>
      </xdr:nvSpPr>
      <xdr:spPr>
        <a:xfrm>
          <a:off x="11354444" y="1813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794" name="n_1mainValue【庁舎】&#10;有形固定資産減価償却率">
          <a:extLst>
            <a:ext uri="{FF2B5EF4-FFF2-40B4-BE49-F238E27FC236}">
              <a16:creationId xmlns:a16="http://schemas.microsoft.com/office/drawing/2014/main" id="{50DB088C-C7F6-499C-98AF-396CBD8C4381}"/>
            </a:ext>
          </a:extLst>
        </xdr:cNvPr>
        <xdr:cNvSpPr txBox="1"/>
      </xdr:nvSpPr>
      <xdr:spPr>
        <a:xfrm>
          <a:off x="1373823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795" name="n_2mainValue【庁舎】&#10;有形固定資産減価償却率">
          <a:extLst>
            <a:ext uri="{FF2B5EF4-FFF2-40B4-BE49-F238E27FC236}">
              <a16:creationId xmlns:a16="http://schemas.microsoft.com/office/drawing/2014/main" id="{C65DAB57-7045-4A02-A3A9-68E5AB19F824}"/>
            </a:ext>
          </a:extLst>
        </xdr:cNvPr>
        <xdr:cNvSpPr txBox="1"/>
      </xdr:nvSpPr>
      <xdr:spPr>
        <a:xfrm>
          <a:off x="12957184" y="1814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6" name="n_3mainValue【庁舎】&#10;有形固定資産減価償却率">
          <a:extLst>
            <a:ext uri="{FF2B5EF4-FFF2-40B4-BE49-F238E27FC236}">
              <a16:creationId xmlns:a16="http://schemas.microsoft.com/office/drawing/2014/main" id="{65ACA4C9-61F6-46CA-A944-B1F0BBD895B1}"/>
            </a:ext>
          </a:extLst>
        </xdr:cNvPr>
        <xdr:cNvSpPr txBox="1"/>
      </xdr:nvSpPr>
      <xdr:spPr>
        <a:xfrm>
          <a:off x="12171054" y="1775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32493</xdr:rowOff>
    </xdr:from>
    <xdr:ext cx="405111" cy="259045"/>
    <xdr:sp macro="" textlink="">
      <xdr:nvSpPr>
        <xdr:cNvPr id="797" name="n_4mainValue【庁舎】&#10;有形固定資産減価償却率">
          <a:extLst>
            <a:ext uri="{FF2B5EF4-FFF2-40B4-BE49-F238E27FC236}">
              <a16:creationId xmlns:a16="http://schemas.microsoft.com/office/drawing/2014/main" id="{473C206F-42F7-4A30-A0F8-D3D9F49F8DAA}"/>
            </a:ext>
          </a:extLst>
        </xdr:cNvPr>
        <xdr:cNvSpPr txBox="1"/>
      </xdr:nvSpPr>
      <xdr:spPr>
        <a:xfrm>
          <a:off x="11354444" y="1768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1B038C58-95D0-4EC7-A667-E0017254E67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601B3D2D-D174-426E-B488-215FCC43474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FCD23E71-6521-48F1-B3B1-A300287225B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93BD2A57-82B7-4ADC-93CB-A2C196675A0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14954D46-0161-4D79-A95D-BFDC0E3A7A2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C01D3A5C-ED4E-4F0B-B090-80858CC709E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78DE3CAA-7293-4AF4-BFA8-8B4B773957D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D7624215-612F-43C2-B764-5FF9C9BCF53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49153804-BA0C-4AC8-A921-5DC7A7FA02D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466972E9-6602-4504-9649-D7103AA07A2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812D5DEF-47F1-4C91-B629-EE9E7A17A32B}"/>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2B165AF4-F454-4EFA-AC09-5A46BBB3CB3C}"/>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3BE781C0-0106-4F16-A5E3-DF14E5B23A98}"/>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100564B8-9700-46FF-93D4-5F9082874309}"/>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88144F-8C38-46EB-ACBE-0CCB1358EC75}"/>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80D7B12E-E844-49CC-A6AC-DA70F24AD09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B5CA2777-2435-44C3-B5EA-A55A0FC00E19}"/>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E2C337C9-3506-4CB8-9D98-E8458573A6F2}"/>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C6BA9994-05D6-46C1-9D2C-874D14E559CD}"/>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2325065C-7F2C-4207-BCAD-9E29F85669EC}"/>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83BD5387-BF2A-46E5-8140-E73EFA501C99}"/>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2C2CCD11-871B-4563-8331-7D358738D57B}"/>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815EFAF3-0749-4915-864C-2AF3E3E727C4}"/>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21" name="直線コネクタ 820">
          <a:extLst>
            <a:ext uri="{FF2B5EF4-FFF2-40B4-BE49-F238E27FC236}">
              <a16:creationId xmlns:a16="http://schemas.microsoft.com/office/drawing/2014/main" id="{B3E771B6-0870-412E-8E50-47DE4D5937F6}"/>
            </a:ext>
          </a:extLst>
        </xdr:cNvPr>
        <xdr:cNvCxnSpPr/>
      </xdr:nvCxnSpPr>
      <xdr:spPr>
        <a:xfrm flipV="1">
          <a:off x="19947254" y="17250157"/>
          <a:ext cx="0" cy="1345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2" name="【庁舎】&#10;一人当たり面積最小値テキスト">
          <a:extLst>
            <a:ext uri="{FF2B5EF4-FFF2-40B4-BE49-F238E27FC236}">
              <a16:creationId xmlns:a16="http://schemas.microsoft.com/office/drawing/2014/main" id="{20479678-B39B-49C6-9F08-C2FF475FAC42}"/>
            </a:ext>
          </a:extLst>
        </xdr:cNvPr>
        <xdr:cNvSpPr txBox="1"/>
      </xdr:nvSpPr>
      <xdr:spPr>
        <a:xfrm>
          <a:off x="19985990"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3" name="直線コネクタ 822">
          <a:extLst>
            <a:ext uri="{FF2B5EF4-FFF2-40B4-BE49-F238E27FC236}">
              <a16:creationId xmlns:a16="http://schemas.microsoft.com/office/drawing/2014/main" id="{35C7A940-834E-4F53-9BAA-DE9B9EC21EF2}"/>
            </a:ext>
          </a:extLst>
        </xdr:cNvPr>
        <xdr:cNvCxnSpPr/>
      </xdr:nvCxnSpPr>
      <xdr:spPr>
        <a:xfrm>
          <a:off x="19885660" y="18595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4" name="【庁舎】&#10;一人当たり面積最大値テキスト">
          <a:extLst>
            <a:ext uri="{FF2B5EF4-FFF2-40B4-BE49-F238E27FC236}">
              <a16:creationId xmlns:a16="http://schemas.microsoft.com/office/drawing/2014/main" id="{D43E37EE-2A87-4D7E-A74C-C081B1A54805}"/>
            </a:ext>
          </a:extLst>
        </xdr:cNvPr>
        <xdr:cNvSpPr txBox="1"/>
      </xdr:nvSpPr>
      <xdr:spPr>
        <a:xfrm>
          <a:off x="19985990" y="170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5" name="直線コネクタ 824">
          <a:extLst>
            <a:ext uri="{FF2B5EF4-FFF2-40B4-BE49-F238E27FC236}">
              <a16:creationId xmlns:a16="http://schemas.microsoft.com/office/drawing/2014/main" id="{0D023370-25BD-43B7-9C5C-03AC4F974547}"/>
            </a:ext>
          </a:extLst>
        </xdr:cNvPr>
        <xdr:cNvCxnSpPr/>
      </xdr:nvCxnSpPr>
      <xdr:spPr>
        <a:xfrm>
          <a:off x="19885660" y="17250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26" name="【庁舎】&#10;一人当たり面積平均値テキスト">
          <a:extLst>
            <a:ext uri="{FF2B5EF4-FFF2-40B4-BE49-F238E27FC236}">
              <a16:creationId xmlns:a16="http://schemas.microsoft.com/office/drawing/2014/main" id="{01A59429-D351-4958-AA86-04887770CB44}"/>
            </a:ext>
          </a:extLst>
        </xdr:cNvPr>
        <xdr:cNvSpPr txBox="1"/>
      </xdr:nvSpPr>
      <xdr:spPr>
        <a:xfrm>
          <a:off x="19985990" y="1809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7" name="フローチャート: 判断 826">
          <a:extLst>
            <a:ext uri="{FF2B5EF4-FFF2-40B4-BE49-F238E27FC236}">
              <a16:creationId xmlns:a16="http://schemas.microsoft.com/office/drawing/2014/main" id="{D4D1ABD2-1006-4613-9566-830768156F6A}"/>
            </a:ext>
          </a:extLst>
        </xdr:cNvPr>
        <xdr:cNvSpPr/>
      </xdr:nvSpPr>
      <xdr:spPr>
        <a:xfrm>
          <a:off x="19904710" y="1825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8" name="フローチャート: 判断 827">
          <a:extLst>
            <a:ext uri="{FF2B5EF4-FFF2-40B4-BE49-F238E27FC236}">
              <a16:creationId xmlns:a16="http://schemas.microsoft.com/office/drawing/2014/main" id="{50A9BB6B-E9EF-4833-8AAB-E2F8EEC8BA1A}"/>
            </a:ext>
          </a:extLst>
        </xdr:cNvPr>
        <xdr:cNvSpPr/>
      </xdr:nvSpPr>
      <xdr:spPr>
        <a:xfrm>
          <a:off x="19161760" y="1826996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29" name="フローチャート: 判断 828">
          <a:extLst>
            <a:ext uri="{FF2B5EF4-FFF2-40B4-BE49-F238E27FC236}">
              <a16:creationId xmlns:a16="http://schemas.microsoft.com/office/drawing/2014/main" id="{870D62C1-714A-4090-B383-8DFCE44F8343}"/>
            </a:ext>
          </a:extLst>
        </xdr:cNvPr>
        <xdr:cNvSpPr/>
      </xdr:nvSpPr>
      <xdr:spPr>
        <a:xfrm>
          <a:off x="18345150" y="18270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30" name="フローチャート: 判断 829">
          <a:extLst>
            <a:ext uri="{FF2B5EF4-FFF2-40B4-BE49-F238E27FC236}">
              <a16:creationId xmlns:a16="http://schemas.microsoft.com/office/drawing/2014/main" id="{B44CCB70-9750-4A54-B445-84A77618B67C}"/>
            </a:ext>
          </a:extLst>
        </xdr:cNvPr>
        <xdr:cNvSpPr/>
      </xdr:nvSpPr>
      <xdr:spPr>
        <a:xfrm>
          <a:off x="17547590" y="182806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31" name="フローチャート: 判断 830">
          <a:extLst>
            <a:ext uri="{FF2B5EF4-FFF2-40B4-BE49-F238E27FC236}">
              <a16:creationId xmlns:a16="http://schemas.microsoft.com/office/drawing/2014/main" id="{B4DCD4FA-C5FF-47CF-8BE2-3AEF29A8820E}"/>
            </a:ext>
          </a:extLst>
        </xdr:cNvPr>
        <xdr:cNvSpPr/>
      </xdr:nvSpPr>
      <xdr:spPr>
        <a:xfrm>
          <a:off x="16761460" y="182867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E7CC6A6-51AD-415B-A893-9452BE3A7A7F}"/>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395D2FC-3907-464D-B33F-FF481F6CE82E}"/>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6FC7320-6750-4551-B936-15E63000EA7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7F8031E-4B25-49FD-80BD-DB785E70AA0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A84422A-10FE-4099-BDAB-3CBD14DCF09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75692</xdr:rowOff>
    </xdr:from>
    <xdr:to>
      <xdr:col>116</xdr:col>
      <xdr:colOff>114300</xdr:colOff>
      <xdr:row>108</xdr:row>
      <xdr:rowOff>5842</xdr:rowOff>
    </xdr:to>
    <xdr:sp macro="" textlink="">
      <xdr:nvSpPr>
        <xdr:cNvPr id="837" name="楕円 836">
          <a:extLst>
            <a:ext uri="{FF2B5EF4-FFF2-40B4-BE49-F238E27FC236}">
              <a16:creationId xmlns:a16="http://schemas.microsoft.com/office/drawing/2014/main" id="{6419B8FB-50FC-425A-A950-A971B44283BC}"/>
            </a:ext>
          </a:extLst>
        </xdr:cNvPr>
        <xdr:cNvSpPr/>
      </xdr:nvSpPr>
      <xdr:spPr>
        <a:xfrm>
          <a:off x="19904710" y="184208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162069</xdr:rowOff>
    </xdr:from>
    <xdr:ext cx="469744" cy="259045"/>
    <xdr:sp macro="" textlink="">
      <xdr:nvSpPr>
        <xdr:cNvPr id="838" name="【庁舎】&#10;一人当たり面積該当値テキスト">
          <a:extLst>
            <a:ext uri="{FF2B5EF4-FFF2-40B4-BE49-F238E27FC236}">
              <a16:creationId xmlns:a16="http://schemas.microsoft.com/office/drawing/2014/main" id="{16DDC098-D53A-42E9-B567-3D2FBEB62294}"/>
            </a:ext>
          </a:extLst>
        </xdr:cNvPr>
        <xdr:cNvSpPr txBox="1"/>
      </xdr:nvSpPr>
      <xdr:spPr>
        <a:xfrm>
          <a:off x="19985990" y="183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79883</xdr:rowOff>
    </xdr:from>
    <xdr:to>
      <xdr:col>112</xdr:col>
      <xdr:colOff>38100</xdr:colOff>
      <xdr:row>108</xdr:row>
      <xdr:rowOff>10033</xdr:rowOff>
    </xdr:to>
    <xdr:sp macro="" textlink="">
      <xdr:nvSpPr>
        <xdr:cNvPr id="839" name="楕円 838">
          <a:extLst>
            <a:ext uri="{FF2B5EF4-FFF2-40B4-BE49-F238E27FC236}">
              <a16:creationId xmlns:a16="http://schemas.microsoft.com/office/drawing/2014/main" id="{6DA189FA-1643-4391-A104-AC83CDCF2D9C}"/>
            </a:ext>
          </a:extLst>
        </xdr:cNvPr>
        <xdr:cNvSpPr/>
      </xdr:nvSpPr>
      <xdr:spPr>
        <a:xfrm>
          <a:off x="19161760" y="1842503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126492</xdr:rowOff>
    </xdr:from>
    <xdr:to>
      <xdr:col>116</xdr:col>
      <xdr:colOff>63500</xdr:colOff>
      <xdr:row>107</xdr:row>
      <xdr:rowOff>130683</xdr:rowOff>
    </xdr:to>
    <xdr:cxnSp macro="">
      <xdr:nvCxnSpPr>
        <xdr:cNvPr id="840" name="直線コネクタ 839">
          <a:extLst>
            <a:ext uri="{FF2B5EF4-FFF2-40B4-BE49-F238E27FC236}">
              <a16:creationId xmlns:a16="http://schemas.microsoft.com/office/drawing/2014/main" id="{7D7C3D57-13DB-4CC7-8B60-1A19C44AC582}"/>
            </a:ext>
          </a:extLst>
        </xdr:cNvPr>
        <xdr:cNvCxnSpPr/>
      </xdr:nvCxnSpPr>
      <xdr:spPr>
        <a:xfrm flipV="1">
          <a:off x="19204940" y="18475452"/>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83693</xdr:rowOff>
    </xdr:from>
    <xdr:to>
      <xdr:col>107</xdr:col>
      <xdr:colOff>101600</xdr:colOff>
      <xdr:row>108</xdr:row>
      <xdr:rowOff>13843</xdr:rowOff>
    </xdr:to>
    <xdr:sp macro="" textlink="">
      <xdr:nvSpPr>
        <xdr:cNvPr id="841" name="楕円 840">
          <a:extLst>
            <a:ext uri="{FF2B5EF4-FFF2-40B4-BE49-F238E27FC236}">
              <a16:creationId xmlns:a16="http://schemas.microsoft.com/office/drawing/2014/main" id="{974B456D-A004-4F8B-9EA0-2E7733F0E1F7}"/>
            </a:ext>
          </a:extLst>
        </xdr:cNvPr>
        <xdr:cNvSpPr/>
      </xdr:nvSpPr>
      <xdr:spPr>
        <a:xfrm>
          <a:off x="18345150" y="184307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130683</xdr:rowOff>
    </xdr:from>
    <xdr:to>
      <xdr:col>111</xdr:col>
      <xdr:colOff>177800</xdr:colOff>
      <xdr:row>107</xdr:row>
      <xdr:rowOff>134493</xdr:rowOff>
    </xdr:to>
    <xdr:cxnSp macro="">
      <xdr:nvCxnSpPr>
        <xdr:cNvPr id="842" name="直線コネクタ 841">
          <a:extLst>
            <a:ext uri="{FF2B5EF4-FFF2-40B4-BE49-F238E27FC236}">
              <a16:creationId xmlns:a16="http://schemas.microsoft.com/office/drawing/2014/main" id="{8BB18291-0E64-4B4B-9189-7CD6B1F3140E}"/>
            </a:ext>
          </a:extLst>
        </xdr:cNvPr>
        <xdr:cNvCxnSpPr/>
      </xdr:nvCxnSpPr>
      <xdr:spPr>
        <a:xfrm flipV="1">
          <a:off x="18399760" y="1847964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43" name="楕円 842">
          <a:extLst>
            <a:ext uri="{FF2B5EF4-FFF2-40B4-BE49-F238E27FC236}">
              <a16:creationId xmlns:a16="http://schemas.microsoft.com/office/drawing/2014/main" id="{4EF9960A-3336-4EF0-B0E3-8F9943E49B25}"/>
            </a:ext>
          </a:extLst>
        </xdr:cNvPr>
        <xdr:cNvSpPr/>
      </xdr:nvSpPr>
      <xdr:spPr>
        <a:xfrm>
          <a:off x="17547590" y="184341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134493</xdr:rowOff>
    </xdr:from>
    <xdr:to>
      <xdr:col>107</xdr:col>
      <xdr:colOff>50800</xdr:colOff>
      <xdr:row>107</xdr:row>
      <xdr:rowOff>137922</xdr:rowOff>
    </xdr:to>
    <xdr:cxnSp macro="">
      <xdr:nvCxnSpPr>
        <xdr:cNvPr id="844" name="直線コネクタ 843">
          <a:extLst>
            <a:ext uri="{FF2B5EF4-FFF2-40B4-BE49-F238E27FC236}">
              <a16:creationId xmlns:a16="http://schemas.microsoft.com/office/drawing/2014/main" id="{D815DB81-05DB-4126-9BFC-8AB3124C91A2}"/>
            </a:ext>
          </a:extLst>
        </xdr:cNvPr>
        <xdr:cNvCxnSpPr/>
      </xdr:nvCxnSpPr>
      <xdr:spPr>
        <a:xfrm flipV="1">
          <a:off x="17602200" y="18475833"/>
          <a:ext cx="79756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89788</xdr:rowOff>
    </xdr:from>
    <xdr:to>
      <xdr:col>98</xdr:col>
      <xdr:colOff>38100</xdr:colOff>
      <xdr:row>108</xdr:row>
      <xdr:rowOff>19938</xdr:rowOff>
    </xdr:to>
    <xdr:sp macro="" textlink="">
      <xdr:nvSpPr>
        <xdr:cNvPr id="845" name="楕円 844">
          <a:extLst>
            <a:ext uri="{FF2B5EF4-FFF2-40B4-BE49-F238E27FC236}">
              <a16:creationId xmlns:a16="http://schemas.microsoft.com/office/drawing/2014/main" id="{27FFCA88-5DDE-49B2-85F7-6A09A82F332E}"/>
            </a:ext>
          </a:extLst>
        </xdr:cNvPr>
        <xdr:cNvSpPr/>
      </xdr:nvSpPr>
      <xdr:spPr>
        <a:xfrm>
          <a:off x="16761460" y="1843874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137922</xdr:rowOff>
    </xdr:from>
    <xdr:to>
      <xdr:col>102</xdr:col>
      <xdr:colOff>114300</xdr:colOff>
      <xdr:row>107</xdr:row>
      <xdr:rowOff>140588</xdr:rowOff>
    </xdr:to>
    <xdr:cxnSp macro="">
      <xdr:nvCxnSpPr>
        <xdr:cNvPr id="846" name="直線コネクタ 845">
          <a:extLst>
            <a:ext uri="{FF2B5EF4-FFF2-40B4-BE49-F238E27FC236}">
              <a16:creationId xmlns:a16="http://schemas.microsoft.com/office/drawing/2014/main" id="{4F626E0C-8FAF-43CA-AFF2-480CB132EB25}"/>
            </a:ext>
          </a:extLst>
        </xdr:cNvPr>
        <xdr:cNvCxnSpPr/>
      </xdr:nvCxnSpPr>
      <xdr:spPr>
        <a:xfrm flipV="1">
          <a:off x="16804640" y="18479262"/>
          <a:ext cx="79756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847" name="n_1aveValue【庁舎】&#10;一人当たり面積">
          <a:extLst>
            <a:ext uri="{FF2B5EF4-FFF2-40B4-BE49-F238E27FC236}">
              <a16:creationId xmlns:a16="http://schemas.microsoft.com/office/drawing/2014/main" id="{87F28BDD-510B-4484-BD28-8C52368C3750}"/>
            </a:ext>
          </a:extLst>
        </xdr:cNvPr>
        <xdr:cNvSpPr txBox="1"/>
      </xdr:nvSpPr>
      <xdr:spPr>
        <a:xfrm>
          <a:off x="18982132"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848" name="n_2aveValue【庁舎】&#10;一人当たり面積">
          <a:extLst>
            <a:ext uri="{FF2B5EF4-FFF2-40B4-BE49-F238E27FC236}">
              <a16:creationId xmlns:a16="http://schemas.microsoft.com/office/drawing/2014/main" id="{3276F66E-24B3-4F31-A185-7EF67A2CCFCC}"/>
            </a:ext>
          </a:extLst>
        </xdr:cNvPr>
        <xdr:cNvSpPr txBox="1"/>
      </xdr:nvSpPr>
      <xdr:spPr>
        <a:xfrm>
          <a:off x="18182032" y="180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49" name="n_3aveValue【庁舎】&#10;一人当たり面積">
          <a:extLst>
            <a:ext uri="{FF2B5EF4-FFF2-40B4-BE49-F238E27FC236}">
              <a16:creationId xmlns:a16="http://schemas.microsoft.com/office/drawing/2014/main" id="{39A9E6AC-374F-43F4-8AE5-5758A9B69468}"/>
            </a:ext>
          </a:extLst>
        </xdr:cNvPr>
        <xdr:cNvSpPr txBox="1"/>
      </xdr:nvSpPr>
      <xdr:spPr>
        <a:xfrm>
          <a:off x="17384472" y="180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50" name="n_4aveValue【庁舎】&#10;一人当たり面積">
          <a:extLst>
            <a:ext uri="{FF2B5EF4-FFF2-40B4-BE49-F238E27FC236}">
              <a16:creationId xmlns:a16="http://schemas.microsoft.com/office/drawing/2014/main" id="{D70F26D3-9308-4E03-A764-A84F672C293B}"/>
            </a:ext>
          </a:extLst>
        </xdr:cNvPr>
        <xdr:cNvSpPr txBox="1"/>
      </xdr:nvSpPr>
      <xdr:spPr>
        <a:xfrm>
          <a:off x="1658881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1160</xdr:rowOff>
    </xdr:from>
    <xdr:ext cx="469744" cy="259045"/>
    <xdr:sp macro="" textlink="">
      <xdr:nvSpPr>
        <xdr:cNvPr id="851" name="n_1mainValue【庁舎】&#10;一人当たり面積">
          <a:extLst>
            <a:ext uri="{FF2B5EF4-FFF2-40B4-BE49-F238E27FC236}">
              <a16:creationId xmlns:a16="http://schemas.microsoft.com/office/drawing/2014/main" id="{8B3B6886-F282-4223-B69C-C155F6D38598}"/>
            </a:ext>
          </a:extLst>
        </xdr:cNvPr>
        <xdr:cNvSpPr txBox="1"/>
      </xdr:nvSpPr>
      <xdr:spPr>
        <a:xfrm>
          <a:off x="18982132" y="185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4970</xdr:rowOff>
    </xdr:from>
    <xdr:ext cx="469744" cy="259045"/>
    <xdr:sp macro="" textlink="">
      <xdr:nvSpPr>
        <xdr:cNvPr id="852" name="n_2mainValue【庁舎】&#10;一人当たり面積">
          <a:extLst>
            <a:ext uri="{FF2B5EF4-FFF2-40B4-BE49-F238E27FC236}">
              <a16:creationId xmlns:a16="http://schemas.microsoft.com/office/drawing/2014/main" id="{CFE2AEB7-FD2C-41C5-9337-B8C6815FEB36}"/>
            </a:ext>
          </a:extLst>
        </xdr:cNvPr>
        <xdr:cNvSpPr txBox="1"/>
      </xdr:nvSpPr>
      <xdr:spPr>
        <a:xfrm>
          <a:off x="18182032"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53" name="n_3mainValue【庁舎】&#10;一人当たり面積">
          <a:extLst>
            <a:ext uri="{FF2B5EF4-FFF2-40B4-BE49-F238E27FC236}">
              <a16:creationId xmlns:a16="http://schemas.microsoft.com/office/drawing/2014/main" id="{AB2EB50F-3E09-44FD-942C-A7C6DFBD1FFE}"/>
            </a:ext>
          </a:extLst>
        </xdr:cNvPr>
        <xdr:cNvSpPr txBox="1"/>
      </xdr:nvSpPr>
      <xdr:spPr>
        <a:xfrm>
          <a:off x="17384472"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11065</xdr:rowOff>
    </xdr:from>
    <xdr:ext cx="469744" cy="259045"/>
    <xdr:sp macro="" textlink="">
      <xdr:nvSpPr>
        <xdr:cNvPr id="854" name="n_4mainValue【庁舎】&#10;一人当たり面積">
          <a:extLst>
            <a:ext uri="{FF2B5EF4-FFF2-40B4-BE49-F238E27FC236}">
              <a16:creationId xmlns:a16="http://schemas.microsoft.com/office/drawing/2014/main" id="{37C5E3D3-9411-44EA-A89A-125843E7A5E4}"/>
            </a:ext>
          </a:extLst>
        </xdr:cNvPr>
        <xdr:cNvSpPr txBox="1"/>
      </xdr:nvSpPr>
      <xdr:spPr>
        <a:xfrm>
          <a:off x="16588817" y="1852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E6F2F809-E432-4093-A101-6CED4E3A5A6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848B20D4-8499-4FAF-9DC5-6C664D36EDCC}"/>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C0627743-2A7B-47F3-8661-2041D021171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ての施設において有形固定資産減価償却率は類似団体平均を上回っており、特に体育館・プールの有形固定資産減価償却率が高くなっている。対象施設の４施設はいずれも体育館で、うち３施設は統廃合により閉校した小中学校の体育館を社会体育施設として使用しており必要な改修を行いながら長寿命化計画に基づき維持管理を行い、利用見込のない施設は解体を視野に検討を行っている。消防施設については、消防団の組織の合併により車両を保管しない消防車庫の改修を行っていないため全体の有形固定資産減価償却率が高くなっている。そのほかの施設についてはいずれも１施設であり、経過年数に応じて有形固定資産減価償却率が今後も高くなっていく見通しである。また、庁舎については防災拠点施設ともなることから、令和２年度に策定した長寿命化計画に基づき必要な改修を実施しており</a:t>
          </a:r>
          <a:r>
            <a:rPr lang="ja-JP" altLang="ja-JP" sz="1100" b="0" i="0" baseline="0">
              <a:solidFill>
                <a:schemeClr val="dk1"/>
              </a:solidFill>
              <a:effectLst/>
              <a:latin typeface="+mn-lt"/>
              <a:ea typeface="+mn-ea"/>
              <a:cs typeface="+mn-cs"/>
            </a:rPr>
            <a:t>予防保全型維持管理に努めている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
1,983
61.95
3,730,947
3,413,828
203,079
1,945,923
4,095,490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近年は同水準で推移している。人口の減少、全国平均を上回る高齢化率（</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a:t>
          </a:r>
          <a:r>
            <a:rPr kumimoji="1" lang="en-US" altLang="ja-JP" sz="1100">
              <a:solidFill>
                <a:srgbClr val="FF0000"/>
              </a:solidFill>
              <a:effectLst/>
              <a:latin typeface="+mn-lt"/>
              <a:ea typeface="+mn-ea"/>
              <a:cs typeface="+mn-cs"/>
            </a:rPr>
            <a:t>47.81</a:t>
          </a:r>
          <a:r>
            <a:rPr kumimoji="1" lang="ja-JP" altLang="ja-JP" sz="1100">
              <a:solidFill>
                <a:schemeClr val="dk1"/>
              </a:solidFill>
              <a:effectLst/>
              <a:latin typeface="+mn-lt"/>
              <a:ea typeface="+mn-ea"/>
              <a:cs typeface="+mn-cs"/>
            </a:rPr>
            <a:t>％）、基幹産業である第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次産業の低迷、町内に中心となる大型事業所が少ないことにより、構造的にも財政基盤が弱く、類似団体平均を</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ポイント下回っている。今後も低い水準のまま推移する見込みである。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113393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年度以降、中学校改築事業等の大型建設事業の起債償還の開始による公債費の増加に伴い、増加傾向にあった</a:t>
          </a:r>
          <a:r>
            <a:rPr kumimoji="1" lang="ja-JP" altLang="en-US" sz="1100">
              <a:solidFill>
                <a:schemeClr val="dk1"/>
              </a:solidFill>
              <a:effectLst/>
              <a:latin typeface="+mn-lt"/>
              <a:ea typeface="+mn-ea"/>
              <a:cs typeface="+mn-cs"/>
            </a:rPr>
            <a:t>が、昨年度に続き</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したことにより</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財政力が</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と低く、地方交付税に依存した財政運営となることから、交付税の動向にも注意しつつ、更なる歳入確保と事務事業見直し等による歳出削減に努め効率的かつ効果的な行政運営を行う。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65</xdr:row>
      <xdr:rowOff>36830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31195"/>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94615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8108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94615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31781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66</xdr:row>
      <xdr:rowOff>2117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328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122572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43815</xdr:rowOff>
    </xdr:from>
    <xdr:to>
      <xdr:col>15</xdr:col>
      <xdr:colOff>133350</xdr:colOff>
      <xdr:row>66</xdr:row>
      <xdr:rowOff>145415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130192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小さな町ほど人口当たり人件費・物件費が高くなる。令和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会計年度任用職員制度の導入によ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人件費の増が増加の大きな要因となっている。民間でも実施可能な事務事業については、民間委託し、さらなるコスト削減を図る。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80611</xdr:rowOff>
    </xdr:from>
    <xdr:to>
      <xdr:col>23</xdr:col>
      <xdr:colOff>133350</xdr:colOff>
      <xdr:row>81</xdr:row>
      <xdr:rowOff>103680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68061"/>
          <a:ext cx="838200" cy="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25113</xdr:rowOff>
    </xdr:from>
    <xdr:to>
      <xdr:col>19</xdr:col>
      <xdr:colOff>133350</xdr:colOff>
      <xdr:row>81</xdr:row>
      <xdr:rowOff>80611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2563"/>
          <a:ext cx="889000" cy="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9218</xdr:rowOff>
    </xdr:from>
    <xdr:to>
      <xdr:col>15</xdr:col>
      <xdr:colOff>82550</xdr:colOff>
      <xdr:row>81</xdr:row>
      <xdr:rowOff>25113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6668"/>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9218</xdr:rowOff>
    </xdr:from>
    <xdr:to>
      <xdr:col>11</xdr:col>
      <xdr:colOff>31750</xdr:colOff>
      <xdr:row>81</xdr:row>
      <xdr:rowOff>10359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96668"/>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52880</xdr:rowOff>
    </xdr:from>
    <xdr:to>
      <xdr:col>23</xdr:col>
      <xdr:colOff>184150</xdr:colOff>
      <xdr:row>81</xdr:row>
      <xdr:rowOff>154480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24957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1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29811</xdr:rowOff>
    </xdr:from>
    <xdr:to>
      <xdr:col>19</xdr:col>
      <xdr:colOff>184150</xdr:colOff>
      <xdr:row>81</xdr:row>
      <xdr:rowOff>131411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116188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03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145763</xdr:rowOff>
    </xdr:from>
    <xdr:to>
      <xdr:col>15</xdr:col>
      <xdr:colOff>133350</xdr:colOff>
      <xdr:row>81</xdr:row>
      <xdr:rowOff>75913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60690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129868</xdr:rowOff>
    </xdr:from>
    <xdr:to>
      <xdr:col>11</xdr:col>
      <xdr:colOff>82550</xdr:colOff>
      <xdr:row>81</xdr:row>
      <xdr:rowOff>60018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44795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131009</xdr:rowOff>
    </xdr:from>
    <xdr:to>
      <xdr:col>7</xdr:col>
      <xdr:colOff>31750</xdr:colOff>
      <xdr:row>81</xdr:row>
      <xdr:rowOff>61159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45936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3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類似団体平均と比べても</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ポイント低い結果となった。</a:t>
          </a:r>
          <a:endParaRPr lang="ja-JP" altLang="ja-JP" sz="1400">
            <a:effectLst/>
          </a:endParaRPr>
        </a:p>
        <a:p>
          <a:r>
            <a:rPr kumimoji="1" lang="ja-JP" altLang="ja-JP" sz="1100">
              <a:solidFill>
                <a:schemeClr val="dk1"/>
              </a:solidFill>
              <a:effectLst/>
              <a:latin typeface="+mn-lt"/>
              <a:ea typeface="+mn-ea"/>
              <a:cs typeface="+mn-cs"/>
            </a:rPr>
            <a:t>　人件費及び物件費の割合が多く、内部管理経費の削減のため、事務の簡素化、効率化を図る必要がある。</a:t>
          </a:r>
          <a:endParaRPr lang="ja-JP" altLang="ja-JP" sz="1400">
            <a:effectLst/>
          </a:endParaRPr>
        </a:p>
        <a:p>
          <a:r>
            <a:rPr kumimoji="1" lang="ja-JP" altLang="ja-JP" sz="1100">
              <a:solidFill>
                <a:schemeClr val="dk1"/>
              </a:solidFill>
              <a:effectLst/>
              <a:latin typeface="+mn-lt"/>
              <a:ea typeface="+mn-ea"/>
              <a:cs typeface="+mn-cs"/>
            </a:rPr>
            <a:t>　自主財源比率の低い本町にとって経常</a:t>
          </a:r>
          <a:r>
            <a:rPr kumimoji="1" lang="ja-JP" altLang="en-US" sz="1100">
              <a:solidFill>
                <a:schemeClr val="dk1"/>
              </a:solidFill>
              <a:effectLst/>
              <a:latin typeface="+mn-lt"/>
              <a:ea typeface="+mn-ea"/>
              <a:cs typeface="+mn-cs"/>
            </a:rPr>
            <a:t>数値としては</a:t>
          </a:r>
          <a:r>
            <a:rPr kumimoji="1" lang="ja-JP" altLang="ja-JP" sz="1100">
              <a:solidFill>
                <a:schemeClr val="dk1"/>
              </a:solidFill>
              <a:effectLst/>
              <a:latin typeface="+mn-lt"/>
              <a:ea typeface="+mn-ea"/>
              <a:cs typeface="+mn-cs"/>
            </a:rPr>
            <a:t>経費の上昇は、財政状況の硬直化でもあるので更なる事務事業見直しを図る必要がある。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12064</xdr:rowOff>
    </xdr:from>
    <xdr:to>
      <xdr:col>81</xdr:col>
      <xdr:colOff>44450</xdr:colOff>
      <xdr:row>88</xdr:row>
      <xdr:rowOff>12064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99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12064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15211"/>
          <a:ext cx="889000" cy="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135255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015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87</xdr:row>
      <xdr:rowOff>153352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0514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132714</xdr:rowOff>
    </xdr:from>
    <xdr:to>
      <xdr:col>81</xdr:col>
      <xdr:colOff>95250</xdr:colOff>
      <xdr:row>88</xdr:row>
      <xdr:rowOff>62864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104791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132714</xdr:rowOff>
    </xdr:from>
    <xdr:to>
      <xdr:col>77</xdr:col>
      <xdr:colOff>95250</xdr:colOff>
      <xdr:row>88</xdr:row>
      <xdr:rowOff>62864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47641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3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102552</xdr:rowOff>
    </xdr:from>
    <xdr:to>
      <xdr:col>64</xdr:col>
      <xdr:colOff>152400</xdr:colOff>
      <xdr:row>88</xdr:row>
      <xdr:rowOff>32702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17479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どの自治体でも基本的な行政事務は同じで一定の人数が必要であるため、小さな町ほど人口当たり職員数は高くなる。町の面積が広大で施策の展開に対する職員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人当たりの事業量が多く、令和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年度は類似団体平均を約</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人上回っている。数値の悪化は平成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年度から保育士を増加したことが影響している。今後は職員の年齢構成にも留意しつつ、より適切な定員管理に努める。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11013</xdr:rowOff>
    </xdr:from>
    <xdr:to>
      <xdr:col>81</xdr:col>
      <xdr:colOff>44450</xdr:colOff>
      <xdr:row>62</xdr:row>
      <xdr:rowOff>33075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40913"/>
          <a:ext cx="8382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5842</xdr:rowOff>
    </xdr:from>
    <xdr:to>
      <xdr:col>77</xdr:col>
      <xdr:colOff>44450</xdr:colOff>
      <xdr:row>62</xdr:row>
      <xdr:rowOff>11013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3574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126619</xdr:rowOff>
    </xdr:from>
    <xdr:to>
      <xdr:col>72</xdr:col>
      <xdr:colOff>203200</xdr:colOff>
      <xdr:row>62</xdr:row>
      <xdr:rowOff>5842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8506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111107</xdr:rowOff>
    </xdr:from>
    <xdr:to>
      <xdr:col>68</xdr:col>
      <xdr:colOff>152400</xdr:colOff>
      <xdr:row>61</xdr:row>
      <xdr:rowOff>126619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6955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153725</xdr:rowOff>
    </xdr:from>
    <xdr:to>
      <xdr:col>81</xdr:col>
      <xdr:colOff>95250</xdr:colOff>
      <xdr:row>62</xdr:row>
      <xdr:rowOff>83875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125802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8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131663</xdr:rowOff>
    </xdr:from>
    <xdr:to>
      <xdr:col>77</xdr:col>
      <xdr:colOff>95250</xdr:colOff>
      <xdr:row>62</xdr:row>
      <xdr:rowOff>61813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46590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76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126492</xdr:rowOff>
    </xdr:from>
    <xdr:to>
      <xdr:col>73</xdr:col>
      <xdr:colOff>44450</xdr:colOff>
      <xdr:row>62</xdr:row>
      <xdr:rowOff>56642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41419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75819</xdr:rowOff>
    </xdr:from>
    <xdr:to>
      <xdr:col>68</xdr:col>
      <xdr:colOff>203200</xdr:colOff>
      <xdr:row>62</xdr:row>
      <xdr:rowOff>5969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162196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60307</xdr:rowOff>
    </xdr:from>
    <xdr:to>
      <xdr:col>64</xdr:col>
      <xdr:colOff>152400</xdr:colOff>
      <xdr:row>61</xdr:row>
      <xdr:rowOff>161907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146684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ポイント増とな</a:t>
          </a:r>
          <a:r>
            <a:rPr kumimoji="1" lang="ja-JP" altLang="en-US" sz="1100">
              <a:solidFill>
                <a:schemeClr val="dk1"/>
              </a:solidFill>
              <a:effectLst/>
              <a:latin typeface="+mn-lt"/>
              <a:ea typeface="+mn-ea"/>
              <a:cs typeface="+mn-cs"/>
            </a:rPr>
            <a:t>り類似</a:t>
          </a:r>
          <a:r>
            <a:rPr kumimoji="1" lang="ja-JP" altLang="ja-JP" sz="1100">
              <a:solidFill>
                <a:schemeClr val="dk1"/>
              </a:solidFill>
              <a:effectLst/>
              <a:latin typeface="+mn-lt"/>
              <a:ea typeface="+mn-ea"/>
              <a:cs typeface="+mn-cs"/>
            </a:rPr>
            <a:t>団体</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を上回る結果となった。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年度以降中学校改築事業、観光施設整備事業などの普通建設事業に対し、起債を多く発行したことから公債費が増加し</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単年で見ると昨年度とほぼ同様の数値であるが、</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早期健全化基準には達しないまでも公債費の上昇</a:t>
          </a:r>
          <a:r>
            <a:rPr kumimoji="1" lang="ja-JP" altLang="en-US" sz="1100">
              <a:solidFill>
                <a:schemeClr val="dk1"/>
              </a:solidFill>
              <a:effectLst/>
              <a:latin typeface="+mn-lt"/>
              <a:ea typeface="+mn-ea"/>
              <a:cs typeface="+mn-cs"/>
            </a:rPr>
            <a:t>が見込まれるため、</a:t>
          </a:r>
          <a:r>
            <a:rPr kumimoji="1" lang="ja-JP" altLang="ja-JP" sz="1100">
              <a:solidFill>
                <a:schemeClr val="dk1"/>
              </a:solidFill>
              <a:effectLst/>
              <a:latin typeface="+mn-lt"/>
              <a:ea typeface="+mn-ea"/>
              <a:cs typeface="+mn-cs"/>
            </a:rPr>
            <a:t>普通建設事業等の抑制に努める必要がある。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41487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1860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年度から指標を取り始め、数値も減少し表れなくなった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基準財政需要額算入見込額を適正に見込んだ</a:t>
          </a:r>
          <a:r>
            <a:rPr kumimoji="1" lang="ja-JP" altLang="en-US" sz="1100">
              <a:solidFill>
                <a:schemeClr val="dk1"/>
              </a:solidFill>
              <a:effectLst/>
              <a:latin typeface="+mn-lt"/>
              <a:ea typeface="+mn-ea"/>
              <a:cs typeface="+mn-cs"/>
            </a:rPr>
            <a:t>借入や、計画的な繰上償還の実施により</a:t>
          </a:r>
          <a:r>
            <a:rPr kumimoji="1" lang="ja-JP" altLang="ja-JP" sz="1100">
              <a:solidFill>
                <a:schemeClr val="dk1"/>
              </a:solidFill>
              <a:effectLst/>
              <a:latin typeface="+mn-lt"/>
              <a:ea typeface="+mn-ea"/>
              <a:cs typeface="+mn-cs"/>
            </a:rPr>
            <a:t>、良好な財政運営が図られる数値を得られた。また、地方債の償還に必要な充当可能基金を確保できている。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
1,983
61.95
3,730,947
3,413,828
203,079
1,945,923
4,095,490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游ゴシック 本文"/>
              <a:ea typeface="+mn-ea"/>
              <a:cs typeface="+mn-cs"/>
            </a:rPr>
            <a:t>平成</a:t>
          </a:r>
          <a:r>
            <a:rPr kumimoji="1" lang="en-US" altLang="ja-JP" sz="1100">
              <a:solidFill>
                <a:schemeClr val="dk1"/>
              </a:solidFill>
              <a:effectLst/>
              <a:latin typeface="游ゴシック 本文"/>
              <a:ea typeface="+mn-ea"/>
              <a:cs typeface="+mn-cs"/>
            </a:rPr>
            <a:t>25</a:t>
          </a:r>
          <a:r>
            <a:rPr kumimoji="1" lang="ja-JP" altLang="ja-JP" sz="1100">
              <a:solidFill>
                <a:schemeClr val="dk1"/>
              </a:solidFill>
              <a:effectLst/>
              <a:latin typeface="游ゴシック 本文"/>
              <a:ea typeface="+mn-ea"/>
              <a:cs typeface="+mn-cs"/>
            </a:rPr>
            <a:t>年度からほぼ横ばいとなっていたが、令和</a:t>
          </a:r>
          <a:r>
            <a:rPr kumimoji="1" lang="en-US" altLang="ja-JP" sz="1100">
              <a:solidFill>
                <a:schemeClr val="dk1"/>
              </a:solidFill>
              <a:effectLst/>
              <a:latin typeface="游ゴシック 本文"/>
              <a:ea typeface="+mn-ea"/>
              <a:cs typeface="+mn-cs"/>
            </a:rPr>
            <a:t>2</a:t>
          </a:r>
          <a:r>
            <a:rPr kumimoji="1" lang="ja-JP" altLang="ja-JP" sz="1100">
              <a:solidFill>
                <a:schemeClr val="dk1"/>
              </a:solidFill>
              <a:effectLst/>
              <a:latin typeface="游ゴシック 本文"/>
              <a:ea typeface="+mn-ea"/>
              <a:cs typeface="+mn-cs"/>
            </a:rPr>
            <a:t>年度</a:t>
          </a:r>
          <a:r>
            <a:rPr kumimoji="1" lang="ja-JP" altLang="en-US" sz="1100">
              <a:solidFill>
                <a:schemeClr val="dk1"/>
              </a:solidFill>
              <a:effectLst/>
              <a:latin typeface="游ゴシック 本文"/>
              <a:ea typeface="+mn-ea"/>
              <a:cs typeface="+mn-cs"/>
            </a:rPr>
            <a:t>は、</a:t>
          </a:r>
          <a:r>
            <a:rPr kumimoji="1" lang="ja-JP" altLang="ja-JP" sz="1100">
              <a:solidFill>
                <a:schemeClr val="dk1"/>
              </a:solidFill>
              <a:effectLst/>
              <a:latin typeface="游ゴシック 本文"/>
              <a:ea typeface="+mn-ea"/>
              <a:cs typeface="+mn-cs"/>
            </a:rPr>
            <a:t>会計年度任用職員制度の導入により</a:t>
          </a:r>
          <a:r>
            <a:rPr kumimoji="1" lang="en-US" altLang="ja-JP" sz="1100">
              <a:solidFill>
                <a:schemeClr val="dk1"/>
              </a:solidFill>
              <a:effectLst/>
              <a:latin typeface="游ゴシック 本文"/>
              <a:ea typeface="+mn-ea"/>
              <a:cs typeface="+mn-cs"/>
            </a:rPr>
            <a:t>4.1%</a:t>
          </a:r>
          <a:r>
            <a:rPr kumimoji="1" lang="ja-JP" altLang="ja-JP" sz="1100">
              <a:solidFill>
                <a:schemeClr val="dk1"/>
              </a:solidFill>
              <a:effectLst/>
              <a:latin typeface="游ゴシック 本文"/>
              <a:ea typeface="+mn-ea"/>
              <a:cs typeface="+mn-cs"/>
            </a:rPr>
            <a:t>増加した。</a:t>
          </a:r>
          <a:endParaRPr kumimoji="1" lang="en-US" altLang="ja-JP" sz="1100">
            <a:solidFill>
              <a:schemeClr val="dk1"/>
            </a:solidFill>
            <a:effectLst/>
            <a:latin typeface="游ゴシック 本文"/>
            <a:ea typeface="+mn-ea"/>
            <a:cs typeface="+mn-cs"/>
          </a:endParaRPr>
        </a:p>
        <a:p>
          <a:r>
            <a:rPr kumimoji="1" lang="ja-JP" altLang="en-US" sz="1100">
              <a:solidFill>
                <a:schemeClr val="dk1"/>
              </a:solidFill>
              <a:effectLst/>
              <a:latin typeface="游ゴシック 本文"/>
              <a:ea typeface="+mn-ea"/>
              <a:cs typeface="+mn-cs"/>
            </a:rPr>
            <a:t>　令和</a:t>
          </a:r>
          <a:r>
            <a:rPr kumimoji="1" lang="en-US" altLang="ja-JP" sz="1100">
              <a:solidFill>
                <a:schemeClr val="dk1"/>
              </a:solidFill>
              <a:effectLst/>
              <a:latin typeface="游ゴシック 本文"/>
              <a:ea typeface="+mn-ea"/>
              <a:cs typeface="+mn-cs"/>
            </a:rPr>
            <a:t>3</a:t>
          </a:r>
          <a:r>
            <a:rPr kumimoji="1" lang="ja-JP" altLang="en-US" sz="1100">
              <a:solidFill>
                <a:schemeClr val="dk1"/>
              </a:solidFill>
              <a:effectLst/>
              <a:latin typeface="游ゴシック 本文"/>
              <a:ea typeface="+mn-ea"/>
              <a:cs typeface="+mn-cs"/>
            </a:rPr>
            <a:t>年度は、令和</a:t>
          </a:r>
          <a:r>
            <a:rPr kumimoji="1" lang="en-US" altLang="ja-JP" sz="1100">
              <a:solidFill>
                <a:schemeClr val="dk1"/>
              </a:solidFill>
              <a:effectLst/>
              <a:latin typeface="游ゴシック 本文"/>
              <a:ea typeface="+mn-ea"/>
              <a:cs typeface="+mn-cs"/>
            </a:rPr>
            <a:t>2</a:t>
          </a:r>
          <a:r>
            <a:rPr kumimoji="1" lang="ja-JP" altLang="en-US" sz="1100">
              <a:solidFill>
                <a:schemeClr val="dk1"/>
              </a:solidFill>
              <a:effectLst/>
              <a:latin typeface="游ゴシック 本文"/>
              <a:ea typeface="+mn-ea"/>
              <a:cs typeface="+mn-cs"/>
            </a:rPr>
            <a:t>年度に比べ、</a:t>
          </a:r>
          <a:r>
            <a:rPr kumimoji="1" lang="en-US" altLang="ja-JP" sz="1100">
              <a:solidFill>
                <a:schemeClr val="dk1"/>
              </a:solidFill>
              <a:effectLst/>
              <a:latin typeface="游ゴシック 本文"/>
              <a:ea typeface="+mn-ea"/>
              <a:cs typeface="+mn-cs"/>
            </a:rPr>
            <a:t>3.4%</a:t>
          </a:r>
          <a:r>
            <a:rPr kumimoji="1" lang="ja-JP" altLang="en-US" sz="1100">
              <a:solidFill>
                <a:schemeClr val="dk1"/>
              </a:solidFill>
              <a:effectLst/>
              <a:latin typeface="游ゴシック 本文"/>
              <a:ea typeface="+mn-ea"/>
              <a:cs typeface="+mn-cs"/>
            </a:rPr>
            <a:t>減少しているが、実質の数値としては同程度であり、分母である普通交付税の増加による減少である。</a:t>
          </a:r>
          <a:endParaRPr kumimoji="1" lang="en-US" altLang="ja-JP" sz="1300">
            <a:solidFill>
              <a:schemeClr val="dk1"/>
            </a:solidFill>
            <a:effectLst/>
            <a:latin typeface="游ゴシック 本文"/>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85852</xdr:rowOff>
    </xdr:from>
    <xdr:to>
      <xdr:col>24</xdr:col>
      <xdr:colOff>25400</xdr:colOff>
      <xdr:row>39</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0095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39</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689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35052</xdr:rowOff>
    </xdr:from>
    <xdr:to>
      <xdr:col>24</xdr:col>
      <xdr:colOff>76200</xdr:colOff>
      <xdr:row>38</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会計年度任用職員制度の導入により、令和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以降数値は低くなっている。</a:t>
          </a:r>
          <a:endParaRPr lang="ja-JP" altLang="ja-JP" sz="1400">
            <a:effectLst/>
          </a:endParaRPr>
        </a:p>
        <a:p>
          <a:r>
            <a:rPr kumimoji="1" lang="ja-JP" altLang="ja-JP" sz="1100">
              <a:solidFill>
                <a:schemeClr val="dk1"/>
              </a:solidFill>
              <a:effectLst/>
              <a:latin typeface="+mn-lt"/>
              <a:ea typeface="+mn-ea"/>
              <a:cs typeface="+mn-cs"/>
            </a:rPr>
            <a:t>　類似団体よりも</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ポイント低いが、任意的経費の物件費は経常収支比率を悪化させる要因でもあるので、今後も適宜、事務事業見直しを図る。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330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06192"/>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13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902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扶助費に係る経常収支比率は類似団体平均と同程度で推移している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減少しているが、実質の数値としては同程度であり、分母である普通交付税の増加による減少である。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159657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363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総額としては、下水道事業操出金など</a:t>
          </a:r>
          <a:r>
            <a:rPr kumimoji="1" lang="ja-JP" altLang="en-US" sz="1100">
              <a:solidFill>
                <a:schemeClr val="dk1"/>
              </a:solidFill>
              <a:effectLst/>
              <a:latin typeface="+mn-lt"/>
              <a:ea typeface="+mn-ea"/>
              <a:cs typeface="+mn-cs"/>
            </a:rPr>
            <a:t>企業会計への操出金が</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ポイント低い状況であるが、引続き特別会計の更なる安定経営を目指す。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56134</xdr:rowOff>
    </xdr:from>
    <xdr:to>
      <xdr:col>82</xdr:col>
      <xdr:colOff>107950</xdr:colOff>
      <xdr:row>55</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858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56134</xdr:rowOff>
    </xdr:from>
    <xdr:to>
      <xdr:col>78</xdr:col>
      <xdr:colOff>69850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858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147574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68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5334</xdr:rowOff>
    </xdr:from>
    <xdr:to>
      <xdr:col>78</xdr:col>
      <xdr:colOff>120650</xdr:colOff>
      <xdr:row>55</xdr:row>
      <xdr:rowOff>106934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117111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年度以降後期高齢者療養給付費負担金の増により数値が上昇した。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類似団体に比べ、数値は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低いが今後も</a:t>
          </a:r>
          <a:r>
            <a:rPr kumimoji="1" lang="ja-JP" altLang="ja-JP" sz="1100">
              <a:solidFill>
                <a:schemeClr val="dk1"/>
              </a:solidFill>
              <a:effectLst/>
              <a:latin typeface="+mn-lt"/>
              <a:ea typeface="+mn-ea"/>
              <a:cs typeface="+mn-cs"/>
            </a:rPr>
            <a:t>更なる事務事業見直しを図る必要がある。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66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年度以降中学校改築事業や観光施設整備事業などの大型事業の元金償還の影響により、</a:t>
          </a:r>
          <a:r>
            <a:rPr kumimoji="1" lang="ja-JP" altLang="en-US" sz="1100">
              <a:solidFill>
                <a:schemeClr val="dk1"/>
              </a:solidFill>
              <a:effectLst/>
              <a:latin typeface="+mn-lt"/>
              <a:ea typeface="+mn-ea"/>
              <a:cs typeface="+mn-cs"/>
            </a:rPr>
            <a:t>前年度に比べ数値は増加した。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減少している</a:t>
          </a:r>
          <a:r>
            <a:rPr kumimoji="1" lang="ja-JP" altLang="en-US" sz="1100">
              <a:solidFill>
                <a:schemeClr val="dk1"/>
              </a:solidFill>
              <a:effectLst/>
              <a:latin typeface="+mn-lt"/>
              <a:ea typeface="+mn-ea"/>
              <a:cs typeface="+mn-cs"/>
            </a:rPr>
            <a:t>のは、</a:t>
          </a:r>
          <a:r>
            <a:rPr kumimoji="1" lang="ja-JP" altLang="ja-JP" sz="1100">
              <a:solidFill>
                <a:schemeClr val="dk1"/>
              </a:solidFill>
              <a:effectLst/>
              <a:latin typeface="+mn-lt"/>
              <a:ea typeface="+mn-ea"/>
              <a:cs typeface="+mn-cs"/>
            </a:rPr>
            <a:t>分母である普通交付税の増加による</a:t>
          </a:r>
          <a:r>
            <a:rPr kumimoji="1" lang="ja-JP" altLang="en-US" sz="1100">
              <a:solidFill>
                <a:schemeClr val="dk1"/>
              </a:solidFill>
              <a:effectLst/>
              <a:latin typeface="+mn-lt"/>
              <a:ea typeface="+mn-ea"/>
              <a:cs typeface="+mn-cs"/>
            </a:rPr>
            <a:t>もので</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ため、引続き普通建設事業の見直し等、数値の抑制に努める。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24130</xdr:rowOff>
    </xdr:from>
    <xdr:to>
      <xdr:col>24</xdr:col>
      <xdr:colOff>25400</xdr:colOff>
      <xdr:row>78</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97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96520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9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78</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7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77</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610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144780</xdr:rowOff>
    </xdr:from>
    <xdr:to>
      <xdr:col>24</xdr:col>
      <xdr:colOff>76200</xdr:colOff>
      <xdr:row>78</xdr:row>
      <xdr:rowOff>74930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116857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類似団体平均と比べても</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ポイント低い結果となった。</a:t>
          </a:r>
        </a:p>
        <a:p>
          <a:r>
            <a:rPr kumimoji="1" lang="ja-JP" altLang="en-US" sz="1300">
              <a:latin typeface="ＭＳ Ｐゴシック" panose="020B0600070205080204" pitchFamily="50" charset="-128"/>
              <a:ea typeface="ＭＳ Ｐゴシック" panose="020B0600070205080204" pitchFamily="50" charset="-128"/>
            </a:rPr>
            <a:t>　人件費及び物件費の割合が多く、内部管理経費の削減のため、事務の簡素化、効率化を図る必要がある。</a:t>
          </a:r>
        </a:p>
        <a:p>
          <a:r>
            <a:rPr kumimoji="1" lang="ja-JP" altLang="en-US" sz="1300">
              <a:latin typeface="ＭＳ Ｐゴシック" panose="020B0600070205080204" pitchFamily="50" charset="-128"/>
              <a:ea typeface="ＭＳ Ｐゴシック" panose="020B0600070205080204" pitchFamily="50" charset="-128"/>
            </a:rPr>
            <a:t>　経常経費の上昇は、財政状況の硬直化につながるため、更なる事務事業見直しを図る必要がある。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66039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80061"/>
          <a:ext cx="8382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80</xdr:row>
      <xdr:rowOff>16511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39139"/>
          <a:ext cx="8890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16511</xdr:rowOff>
    </xdr:from>
    <xdr:to>
      <xdr:col>73</xdr:col>
      <xdr:colOff>180975</xdr:colOff>
      <xdr:row>80</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732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157480</xdr:rowOff>
    </xdr:from>
    <xdr:to>
      <xdr:col>69</xdr:col>
      <xdr:colOff>92075</xdr:colOff>
      <xdr:row>80</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02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127016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137161</xdr:rowOff>
    </xdr:from>
    <xdr:to>
      <xdr:col>74</xdr:col>
      <xdr:colOff>31750</xdr:colOff>
      <xdr:row>80</xdr:row>
      <xdr:rowOff>67311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52088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163830</xdr:rowOff>
    </xdr:from>
    <xdr:to>
      <xdr:col>69</xdr:col>
      <xdr:colOff>142875</xdr:colOff>
      <xdr:row>80</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106680</xdr:rowOff>
    </xdr:from>
    <xdr:to>
      <xdr:col>65</xdr:col>
      <xdr:colOff>53975</xdr:colOff>
      <xdr:row>80</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21607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132972</xdr:rowOff>
    </xdr:from>
    <xdr:to>
      <xdr:col>29</xdr:col>
      <xdr:colOff>127000</xdr:colOff>
      <xdr:row>16</xdr:row>
      <xdr:rowOff>152441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23797"/>
          <a:ext cx="647700" cy="1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152441</xdr:rowOff>
    </xdr:from>
    <xdr:to>
      <xdr:col>26</xdr:col>
      <xdr:colOff>50800</xdr:colOff>
      <xdr:row>17</xdr:row>
      <xdr:rowOff>32123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3266"/>
          <a:ext cx="698500" cy="51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32123</xdr:rowOff>
    </xdr:from>
    <xdr:to>
      <xdr:col>22</xdr:col>
      <xdr:colOff>114300</xdr:colOff>
      <xdr:row>17</xdr:row>
      <xdr:rowOff>55766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94398"/>
          <a:ext cx="698500" cy="2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55766</xdr:rowOff>
    </xdr:from>
    <xdr:to>
      <xdr:col>18</xdr:col>
      <xdr:colOff>177800</xdr:colOff>
      <xdr:row>17</xdr:row>
      <xdr:rowOff>79988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18041"/>
          <a:ext cx="698500" cy="2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82172</xdr:rowOff>
    </xdr:from>
    <xdr:to>
      <xdr:col>29</xdr:col>
      <xdr:colOff>177800</xdr:colOff>
      <xdr:row>17</xdr:row>
      <xdr:rowOff>12322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7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98699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101641</xdr:rowOff>
    </xdr:from>
    <xdr:to>
      <xdr:col>26</xdr:col>
      <xdr:colOff>101600</xdr:colOff>
      <xdr:row>17</xdr:row>
      <xdr:rowOff>31791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41968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152773</xdr:rowOff>
    </xdr:from>
    <xdr:to>
      <xdr:col>22</xdr:col>
      <xdr:colOff>165100</xdr:colOff>
      <xdr:row>17</xdr:row>
      <xdr:rowOff>82923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4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93100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1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4966</xdr:rowOff>
    </xdr:from>
    <xdr:to>
      <xdr:col>19</xdr:col>
      <xdr:colOff>38100</xdr:colOff>
      <xdr:row>17</xdr:row>
      <xdr:rowOff>106566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6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116743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3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29188</xdr:rowOff>
    </xdr:from>
    <xdr:to>
      <xdr:col>15</xdr:col>
      <xdr:colOff>101600</xdr:colOff>
      <xdr:row>17</xdr:row>
      <xdr:rowOff>130788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9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140965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114669</xdr:rowOff>
    </xdr:from>
    <xdr:to>
      <xdr:col>29</xdr:col>
      <xdr:colOff>127000</xdr:colOff>
      <xdr:row>35</xdr:row>
      <xdr:rowOff>160293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25019"/>
          <a:ext cx="647700" cy="4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99446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9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160293</xdr:rowOff>
    </xdr:from>
    <xdr:to>
      <xdr:col>26</xdr:col>
      <xdr:colOff>50800</xdr:colOff>
      <xdr:row>35</xdr:row>
      <xdr:rowOff>210983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70643"/>
          <a:ext cx="698500" cy="5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210983</xdr:rowOff>
    </xdr:from>
    <xdr:to>
      <xdr:col>22</xdr:col>
      <xdr:colOff>114300</xdr:colOff>
      <xdr:row>35</xdr:row>
      <xdr:rowOff>244752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21333"/>
          <a:ext cx="698500" cy="33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244752</xdr:rowOff>
    </xdr:from>
    <xdr:to>
      <xdr:col>18</xdr:col>
      <xdr:colOff>177800</xdr:colOff>
      <xdr:row>35</xdr:row>
      <xdr:rowOff>264658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55102"/>
          <a:ext cx="698500" cy="1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63869</xdr:rowOff>
    </xdr:from>
    <xdr:to>
      <xdr:col>29</xdr:col>
      <xdr:colOff>177800</xdr:colOff>
      <xdr:row>35</xdr:row>
      <xdr:rowOff>165469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7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251846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1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109493</xdr:rowOff>
    </xdr:from>
    <xdr:to>
      <xdr:col>26</xdr:col>
      <xdr:colOff>101600</xdr:colOff>
      <xdr:row>35</xdr:row>
      <xdr:rowOff>211093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19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221270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160183</xdr:rowOff>
    </xdr:from>
    <xdr:to>
      <xdr:col>22</xdr:col>
      <xdr:colOff>165100</xdr:colOff>
      <xdr:row>35</xdr:row>
      <xdr:rowOff>261783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246560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193952</xdr:rowOff>
    </xdr:from>
    <xdr:to>
      <xdr:col>19</xdr:col>
      <xdr:colOff>38100</xdr:colOff>
      <xdr:row>35</xdr:row>
      <xdr:rowOff>295552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280329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213858</xdr:rowOff>
    </xdr:from>
    <xdr:to>
      <xdr:col>15</xdr:col>
      <xdr:colOff>101600</xdr:colOff>
      <xdr:row>35</xdr:row>
      <xdr:rowOff>315458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300235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
1,983
61.95
3,730,947
3,413,828
203,079
1,945,923
4,095,490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135682</xdr:rowOff>
    </xdr:from>
    <xdr:to>
      <xdr:col>24</xdr:col>
      <xdr:colOff>63500</xdr:colOff>
      <xdr:row>35</xdr:row>
      <xdr:rowOff>162499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36432"/>
          <a:ext cx="838200" cy="2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162499</xdr:rowOff>
    </xdr:from>
    <xdr:to>
      <xdr:col>19</xdr:col>
      <xdr:colOff>177800</xdr:colOff>
      <xdr:row>36</xdr:row>
      <xdr:rowOff>132838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63249"/>
          <a:ext cx="889000" cy="1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132838</xdr:rowOff>
    </xdr:from>
    <xdr:to>
      <xdr:col>15</xdr:col>
      <xdr:colOff>50800</xdr:colOff>
      <xdr:row>36</xdr:row>
      <xdr:rowOff>143544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0503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143544</xdr:rowOff>
    </xdr:from>
    <xdr:to>
      <xdr:col>10</xdr:col>
      <xdr:colOff>114300</xdr:colOff>
      <xdr:row>36</xdr:row>
      <xdr:rowOff>153820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574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84882</xdr:rowOff>
    </xdr:from>
    <xdr:to>
      <xdr:col>24</xdr:col>
      <xdr:colOff>114300</xdr:colOff>
      <xdr:row>36</xdr:row>
      <xdr:rowOff>15032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107759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3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111699</xdr:rowOff>
    </xdr:from>
    <xdr:to>
      <xdr:col>20</xdr:col>
      <xdr:colOff>38100</xdr:colOff>
      <xdr:row>36</xdr:row>
      <xdr:rowOff>41849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58376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8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82038</xdr:rowOff>
    </xdr:from>
    <xdr:to>
      <xdr:col>15</xdr:col>
      <xdr:colOff>101600</xdr:colOff>
      <xdr:row>37</xdr:row>
      <xdr:rowOff>12188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28715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2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92744</xdr:rowOff>
    </xdr:from>
    <xdr:to>
      <xdr:col>10</xdr:col>
      <xdr:colOff>165100</xdr:colOff>
      <xdr:row>37</xdr:row>
      <xdr:rowOff>22894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39421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103020</xdr:rowOff>
    </xdr:from>
    <xdr:to>
      <xdr:col>6</xdr:col>
      <xdr:colOff>38100</xdr:colOff>
      <xdr:row>37</xdr:row>
      <xdr:rowOff>33170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49697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92339</xdr:rowOff>
    </xdr:from>
    <xdr:to>
      <xdr:col>24</xdr:col>
      <xdr:colOff>63500</xdr:colOff>
      <xdr:row>57</xdr:row>
      <xdr:rowOff>107409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4989"/>
          <a:ext cx="838200" cy="1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68801</xdr:rowOff>
    </xdr:from>
    <xdr:to>
      <xdr:col>19</xdr:col>
      <xdr:colOff>177800</xdr:colOff>
      <xdr:row>57</xdr:row>
      <xdr:rowOff>107409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4145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68801</xdr:rowOff>
    </xdr:from>
    <xdr:to>
      <xdr:col>15</xdr:col>
      <xdr:colOff>50800</xdr:colOff>
      <xdr:row>57</xdr:row>
      <xdr:rowOff>86974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1451"/>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63976</xdr:rowOff>
    </xdr:from>
    <xdr:to>
      <xdr:col>10</xdr:col>
      <xdr:colOff>114300</xdr:colOff>
      <xdr:row>57</xdr:row>
      <xdr:rowOff>86974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36626"/>
          <a:ext cx="8890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41539</xdr:rowOff>
    </xdr:from>
    <xdr:to>
      <xdr:col>24</xdr:col>
      <xdr:colOff>114300</xdr:colOff>
      <xdr:row>57</xdr:row>
      <xdr:rowOff>143139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19966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56609</xdr:rowOff>
    </xdr:from>
    <xdr:to>
      <xdr:col>20</xdr:col>
      <xdr:colOff>38100</xdr:colOff>
      <xdr:row>57</xdr:row>
      <xdr:rowOff>158209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18001</xdr:rowOff>
    </xdr:from>
    <xdr:to>
      <xdr:col>15</xdr:col>
      <xdr:colOff>101600</xdr:colOff>
      <xdr:row>57</xdr:row>
      <xdr:rowOff>119601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136128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36174</xdr:rowOff>
    </xdr:from>
    <xdr:to>
      <xdr:col>10</xdr:col>
      <xdr:colOff>165100</xdr:colOff>
      <xdr:row>57</xdr:row>
      <xdr:rowOff>137774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154301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8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13176</xdr:rowOff>
    </xdr:from>
    <xdr:to>
      <xdr:col>6</xdr:col>
      <xdr:colOff>38100</xdr:colOff>
      <xdr:row>57</xdr:row>
      <xdr:rowOff>114776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131303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121247</xdr:rowOff>
    </xdr:from>
    <xdr:to>
      <xdr:col>24</xdr:col>
      <xdr:colOff>63500</xdr:colOff>
      <xdr:row>78</xdr:row>
      <xdr:rowOff>131101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94347"/>
          <a:ext cx="838200" cy="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131101</xdr:rowOff>
    </xdr:from>
    <xdr:to>
      <xdr:col>19</xdr:col>
      <xdr:colOff>177800</xdr:colOff>
      <xdr:row>78</xdr:row>
      <xdr:rowOff>134634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04201"/>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118001</xdr:rowOff>
    </xdr:from>
    <xdr:to>
      <xdr:col>15</xdr:col>
      <xdr:colOff>50800</xdr:colOff>
      <xdr:row>78</xdr:row>
      <xdr:rowOff>134634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1101"/>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118001</xdr:rowOff>
    </xdr:from>
    <xdr:to>
      <xdr:col>10</xdr:col>
      <xdr:colOff>114300</xdr:colOff>
      <xdr:row>78</xdr:row>
      <xdr:rowOff>121714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1101"/>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70447</xdr:rowOff>
    </xdr:from>
    <xdr:to>
      <xdr:col>24</xdr:col>
      <xdr:colOff>114300</xdr:colOff>
      <xdr:row>79</xdr:row>
      <xdr:rowOff>597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156824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80301</xdr:rowOff>
    </xdr:from>
    <xdr:to>
      <xdr:col>20</xdr:col>
      <xdr:colOff>38100</xdr:colOff>
      <xdr:row>79</xdr:row>
      <xdr:rowOff>10451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83834</xdr:rowOff>
    </xdr:from>
    <xdr:to>
      <xdr:col>15</xdr:col>
      <xdr:colOff>101600</xdr:colOff>
      <xdr:row>79</xdr:row>
      <xdr:rowOff>13984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67201</xdr:rowOff>
    </xdr:from>
    <xdr:to>
      <xdr:col>10</xdr:col>
      <xdr:colOff>165100</xdr:colOff>
      <xdr:row>78</xdr:row>
      <xdr:rowOff>168801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159928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70914</xdr:rowOff>
    </xdr:from>
    <xdr:to>
      <xdr:col>6</xdr:col>
      <xdr:colOff>38100</xdr:colOff>
      <xdr:row>79</xdr:row>
      <xdr:rowOff>1064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163641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55232</xdr:rowOff>
    </xdr:from>
    <xdr:to>
      <xdr:col>24</xdr:col>
      <xdr:colOff>63500</xdr:colOff>
      <xdr:row>96</xdr:row>
      <xdr:rowOff>29935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42982"/>
          <a:ext cx="838200" cy="14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29935</xdr:rowOff>
    </xdr:from>
    <xdr:to>
      <xdr:col>19</xdr:col>
      <xdr:colOff>177800</xdr:colOff>
      <xdr:row>96</xdr:row>
      <xdr:rowOff>58669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89135"/>
          <a:ext cx="8890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58669</xdr:rowOff>
    </xdr:from>
    <xdr:to>
      <xdr:col>15</xdr:col>
      <xdr:colOff>50800</xdr:colOff>
      <xdr:row>96</xdr:row>
      <xdr:rowOff>87320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17869"/>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87320</xdr:rowOff>
    </xdr:from>
    <xdr:to>
      <xdr:col>10</xdr:col>
      <xdr:colOff>114300</xdr:colOff>
      <xdr:row>96</xdr:row>
      <xdr:rowOff>90216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4652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4432</xdr:rowOff>
    </xdr:from>
    <xdr:to>
      <xdr:col>24</xdr:col>
      <xdr:colOff>114300</xdr:colOff>
      <xdr:row>95</xdr:row>
      <xdr:rowOff>106032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154309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150585</xdr:rowOff>
    </xdr:from>
    <xdr:to>
      <xdr:col>20</xdr:col>
      <xdr:colOff>38100</xdr:colOff>
      <xdr:row>96</xdr:row>
      <xdr:rowOff>80735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7869</xdr:rowOff>
    </xdr:from>
    <xdr:to>
      <xdr:col>15</xdr:col>
      <xdr:colOff>101600</xdr:colOff>
      <xdr:row>96</xdr:row>
      <xdr:rowOff>109469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100596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36520</xdr:rowOff>
    </xdr:from>
    <xdr:to>
      <xdr:col>10</xdr:col>
      <xdr:colOff>165100</xdr:colOff>
      <xdr:row>96</xdr:row>
      <xdr:rowOff>138120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129247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39416</xdr:rowOff>
    </xdr:from>
    <xdr:to>
      <xdr:col>6</xdr:col>
      <xdr:colOff>38100</xdr:colOff>
      <xdr:row>96</xdr:row>
      <xdr:rowOff>141016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132143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11002</xdr:rowOff>
    </xdr:from>
    <xdr:to>
      <xdr:col>55</xdr:col>
      <xdr:colOff>0</xdr:colOff>
      <xdr:row>37</xdr:row>
      <xdr:rowOff>22878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83202"/>
          <a:ext cx="838200" cy="1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11002</xdr:rowOff>
    </xdr:from>
    <xdr:to>
      <xdr:col>50</xdr:col>
      <xdr:colOff>114300</xdr:colOff>
      <xdr:row>37</xdr:row>
      <xdr:rowOff>96619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83202"/>
          <a:ext cx="889000" cy="2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96619</xdr:rowOff>
    </xdr:from>
    <xdr:to>
      <xdr:col>45</xdr:col>
      <xdr:colOff>177800</xdr:colOff>
      <xdr:row>37</xdr:row>
      <xdr:rowOff>106542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0269"/>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102143</xdr:rowOff>
    </xdr:from>
    <xdr:to>
      <xdr:col>41</xdr:col>
      <xdr:colOff>50800</xdr:colOff>
      <xdr:row>37</xdr:row>
      <xdr:rowOff>106542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45793"/>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143528</xdr:rowOff>
    </xdr:from>
    <xdr:to>
      <xdr:col>55</xdr:col>
      <xdr:colOff>50800</xdr:colOff>
      <xdr:row>37</xdr:row>
      <xdr:rowOff>73678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121955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9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131652</xdr:rowOff>
    </xdr:from>
    <xdr:to>
      <xdr:col>50</xdr:col>
      <xdr:colOff>165100</xdr:colOff>
      <xdr:row>36</xdr:row>
      <xdr:rowOff>61802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52929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2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45819</xdr:rowOff>
    </xdr:from>
    <xdr:to>
      <xdr:col>46</xdr:col>
      <xdr:colOff>38100</xdr:colOff>
      <xdr:row>37</xdr:row>
      <xdr:rowOff>147419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138545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55742</xdr:rowOff>
    </xdr:from>
    <xdr:to>
      <xdr:col>41</xdr:col>
      <xdr:colOff>101600</xdr:colOff>
      <xdr:row>37</xdr:row>
      <xdr:rowOff>157342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148469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49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51343</xdr:rowOff>
    </xdr:from>
    <xdr:to>
      <xdr:col>36</xdr:col>
      <xdr:colOff>165100</xdr:colOff>
      <xdr:row>37</xdr:row>
      <xdr:rowOff>152943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144070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58537</xdr:rowOff>
    </xdr:from>
    <xdr:to>
      <xdr:col>55</xdr:col>
      <xdr:colOff>0</xdr:colOff>
      <xdr:row>58</xdr:row>
      <xdr:rowOff>82175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2637"/>
          <a:ext cx="838200" cy="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49880</xdr:rowOff>
    </xdr:from>
    <xdr:to>
      <xdr:col>50</xdr:col>
      <xdr:colOff>114300</xdr:colOff>
      <xdr:row>58</xdr:row>
      <xdr:rowOff>58537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3980"/>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49880</xdr:rowOff>
    </xdr:from>
    <xdr:to>
      <xdr:col>45</xdr:col>
      <xdr:colOff>177800</xdr:colOff>
      <xdr:row>58</xdr:row>
      <xdr:rowOff>66544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3980"/>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36447</xdr:rowOff>
    </xdr:from>
    <xdr:to>
      <xdr:col>41</xdr:col>
      <xdr:colOff>50800</xdr:colOff>
      <xdr:row>58</xdr:row>
      <xdr:rowOff>66544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80547"/>
          <a:ext cx="8890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31375</xdr:rowOff>
    </xdr:from>
    <xdr:to>
      <xdr:col>55</xdr:col>
      <xdr:colOff>50800</xdr:colOff>
      <xdr:row>58</xdr:row>
      <xdr:rowOff>132975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7737</xdr:rowOff>
    </xdr:from>
    <xdr:to>
      <xdr:col>50</xdr:col>
      <xdr:colOff>165100</xdr:colOff>
      <xdr:row>58</xdr:row>
      <xdr:rowOff>109337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125864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170530</xdr:rowOff>
    </xdr:from>
    <xdr:to>
      <xdr:col>46</xdr:col>
      <xdr:colOff>38100</xdr:colOff>
      <xdr:row>58</xdr:row>
      <xdr:rowOff>100680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117207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1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15744</xdr:rowOff>
    </xdr:from>
    <xdr:to>
      <xdr:col>41</xdr:col>
      <xdr:colOff>101600</xdr:colOff>
      <xdr:row>58</xdr:row>
      <xdr:rowOff>117344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133871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3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157097</xdr:rowOff>
    </xdr:from>
    <xdr:to>
      <xdr:col>36</xdr:col>
      <xdr:colOff>165100</xdr:colOff>
      <xdr:row>58</xdr:row>
      <xdr:rowOff>87247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103774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114080</xdr:rowOff>
    </xdr:from>
    <xdr:to>
      <xdr:col>55</xdr:col>
      <xdr:colOff>0</xdr:colOff>
      <xdr:row>78</xdr:row>
      <xdr:rowOff>118470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87180"/>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100853</xdr:rowOff>
    </xdr:from>
    <xdr:to>
      <xdr:col>50</xdr:col>
      <xdr:colOff>114300</xdr:colOff>
      <xdr:row>78</xdr:row>
      <xdr:rowOff>118470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73953"/>
          <a:ext cx="889000" cy="1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99333</xdr:rowOff>
    </xdr:from>
    <xdr:to>
      <xdr:col>45</xdr:col>
      <xdr:colOff>177800</xdr:colOff>
      <xdr:row>78</xdr:row>
      <xdr:rowOff>100853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72433"/>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57193</xdr:rowOff>
    </xdr:from>
    <xdr:to>
      <xdr:col>41</xdr:col>
      <xdr:colOff>50800</xdr:colOff>
      <xdr:row>78</xdr:row>
      <xdr:rowOff>99333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30293"/>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63280</xdr:rowOff>
    </xdr:from>
    <xdr:to>
      <xdr:col>55</xdr:col>
      <xdr:colOff>50800</xdr:colOff>
      <xdr:row>78</xdr:row>
      <xdr:rowOff>164880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22657</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67670</xdr:rowOff>
    </xdr:from>
    <xdr:to>
      <xdr:col>50</xdr:col>
      <xdr:colOff>165100</xdr:colOff>
      <xdr:row>78</xdr:row>
      <xdr:rowOff>169270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1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50053</xdr:rowOff>
    </xdr:from>
    <xdr:to>
      <xdr:col>46</xdr:col>
      <xdr:colOff>38100</xdr:colOff>
      <xdr:row>78</xdr:row>
      <xdr:rowOff>151653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168180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9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48533</xdr:rowOff>
    </xdr:from>
    <xdr:to>
      <xdr:col>41</xdr:col>
      <xdr:colOff>101600</xdr:colOff>
      <xdr:row>78</xdr:row>
      <xdr:rowOff>150133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166660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9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6393</xdr:rowOff>
    </xdr:from>
    <xdr:to>
      <xdr:col>36</xdr:col>
      <xdr:colOff>165100</xdr:colOff>
      <xdr:row>78</xdr:row>
      <xdr:rowOff>107993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7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124520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5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140725</xdr:rowOff>
    </xdr:from>
    <xdr:to>
      <xdr:col>55</xdr:col>
      <xdr:colOff>0</xdr:colOff>
      <xdr:row>98</xdr:row>
      <xdr:rowOff>11588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599925"/>
          <a:ext cx="838200" cy="2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140725</xdr:rowOff>
    </xdr:from>
    <xdr:to>
      <xdr:col>50</xdr:col>
      <xdr:colOff>114300</xdr:colOff>
      <xdr:row>98</xdr:row>
      <xdr:rowOff>9105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599925"/>
          <a:ext cx="889000" cy="2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9105</xdr:rowOff>
    </xdr:from>
    <xdr:to>
      <xdr:col>45</xdr:col>
      <xdr:colOff>177800</xdr:colOff>
      <xdr:row>98</xdr:row>
      <xdr:rowOff>42604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11205"/>
          <a:ext cx="889000" cy="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42604</xdr:rowOff>
    </xdr:from>
    <xdr:to>
      <xdr:col>41</xdr:col>
      <xdr:colOff>50800</xdr:colOff>
      <xdr:row>98</xdr:row>
      <xdr:rowOff>124354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44704"/>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132238</xdr:rowOff>
    </xdr:from>
    <xdr:to>
      <xdr:col>55</xdr:col>
      <xdr:colOff>50800</xdr:colOff>
      <xdr:row>98</xdr:row>
      <xdr:rowOff>62388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110665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4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89925</xdr:rowOff>
    </xdr:from>
    <xdr:to>
      <xdr:col>50</xdr:col>
      <xdr:colOff>165100</xdr:colOff>
      <xdr:row>97</xdr:row>
      <xdr:rowOff>20075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36602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129755</xdr:rowOff>
    </xdr:from>
    <xdr:to>
      <xdr:col>46</xdr:col>
      <xdr:colOff>38100</xdr:colOff>
      <xdr:row>98</xdr:row>
      <xdr:rowOff>59905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51032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5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163254</xdr:rowOff>
    </xdr:from>
    <xdr:to>
      <xdr:col>41</xdr:col>
      <xdr:colOff>101600</xdr:colOff>
      <xdr:row>98</xdr:row>
      <xdr:rowOff>93404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84531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73554</xdr:rowOff>
    </xdr:from>
    <xdr:to>
      <xdr:col>36</xdr:col>
      <xdr:colOff>165100</xdr:colOff>
      <xdr:row>99</xdr:row>
      <xdr:rowOff>3704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166281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120383</xdr:rowOff>
    </xdr:from>
    <xdr:to>
      <xdr:col>85</xdr:col>
      <xdr:colOff>127000</xdr:colOff>
      <xdr:row>38</xdr:row>
      <xdr:rowOff>139380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5483"/>
          <a:ext cx="8382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33504</xdr:rowOff>
    </xdr:from>
    <xdr:to>
      <xdr:col>81</xdr:col>
      <xdr:colOff>50800</xdr:colOff>
      <xdr:row>38</xdr:row>
      <xdr:rowOff>120383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377154"/>
          <a:ext cx="889000" cy="2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153393</xdr:rowOff>
    </xdr:from>
    <xdr:to>
      <xdr:col>76</xdr:col>
      <xdr:colOff>114300</xdr:colOff>
      <xdr:row>37</xdr:row>
      <xdr:rowOff>33504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325593"/>
          <a:ext cx="889000" cy="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153393</xdr:rowOff>
    </xdr:from>
    <xdr:to>
      <xdr:col>71</xdr:col>
      <xdr:colOff>177800</xdr:colOff>
      <xdr:row>37</xdr:row>
      <xdr:rowOff>164843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325593"/>
          <a:ext cx="889000" cy="1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88580</xdr:rowOff>
    </xdr:from>
    <xdr:to>
      <xdr:col>85</xdr:col>
      <xdr:colOff>177800</xdr:colOff>
      <xdr:row>39</xdr:row>
      <xdr:rowOff>18730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69583</xdr:rowOff>
    </xdr:from>
    <xdr:to>
      <xdr:col>81</xdr:col>
      <xdr:colOff>101600</xdr:colOff>
      <xdr:row>38</xdr:row>
      <xdr:rowOff>171183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162310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154154</xdr:rowOff>
    </xdr:from>
    <xdr:to>
      <xdr:col>76</xdr:col>
      <xdr:colOff>165100</xdr:colOff>
      <xdr:row>37</xdr:row>
      <xdr:rowOff>84304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3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100831</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61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102593</xdr:rowOff>
    </xdr:from>
    <xdr:to>
      <xdr:col>72</xdr:col>
      <xdr:colOff>38100</xdr:colOff>
      <xdr:row>37</xdr:row>
      <xdr:rowOff>32743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2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49270</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605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114044</xdr:rowOff>
    </xdr:from>
    <xdr:to>
      <xdr:col>67</xdr:col>
      <xdr:colOff>101600</xdr:colOff>
      <xdr:row>38</xdr:row>
      <xdr:rowOff>44194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60721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3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26967</xdr:rowOff>
    </xdr:from>
    <xdr:to>
      <xdr:col>85</xdr:col>
      <xdr:colOff>127000</xdr:colOff>
      <xdr:row>76</xdr:row>
      <xdr:rowOff>147079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57167"/>
          <a:ext cx="838200" cy="1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26034</xdr:rowOff>
    </xdr:from>
    <xdr:to>
      <xdr:col>81</xdr:col>
      <xdr:colOff>50800</xdr:colOff>
      <xdr:row>76</xdr:row>
      <xdr:rowOff>147079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056234"/>
          <a:ext cx="889000" cy="12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26034</xdr:rowOff>
    </xdr:from>
    <xdr:to>
      <xdr:col>76</xdr:col>
      <xdr:colOff>114300</xdr:colOff>
      <xdr:row>77</xdr:row>
      <xdr:rowOff>106327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56234"/>
          <a:ext cx="889000" cy="2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106327</xdr:rowOff>
    </xdr:from>
    <xdr:to>
      <xdr:col>71</xdr:col>
      <xdr:colOff>177800</xdr:colOff>
      <xdr:row>77</xdr:row>
      <xdr:rowOff>152336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7977"/>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147617</xdr:rowOff>
    </xdr:from>
    <xdr:to>
      <xdr:col>85</xdr:col>
      <xdr:colOff>177800</xdr:colOff>
      <xdr:row>76</xdr:row>
      <xdr:rowOff>77767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170495</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5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96279</xdr:rowOff>
    </xdr:from>
    <xdr:to>
      <xdr:col>81</xdr:col>
      <xdr:colOff>101600</xdr:colOff>
      <xdr:row>77</xdr:row>
      <xdr:rowOff>26429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42957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0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146684</xdr:rowOff>
    </xdr:from>
    <xdr:to>
      <xdr:col>76</xdr:col>
      <xdr:colOff>165100</xdr:colOff>
      <xdr:row>76</xdr:row>
      <xdr:rowOff>76834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93361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55527</xdr:rowOff>
    </xdr:from>
    <xdr:to>
      <xdr:col>72</xdr:col>
      <xdr:colOff>38100</xdr:colOff>
      <xdr:row>77</xdr:row>
      <xdr:rowOff>157127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2204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3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101536</xdr:rowOff>
    </xdr:from>
    <xdr:to>
      <xdr:col>67</xdr:col>
      <xdr:colOff>101600</xdr:colOff>
      <xdr:row>78</xdr:row>
      <xdr:rowOff>31686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22813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9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22312</xdr:rowOff>
    </xdr:from>
    <xdr:to>
      <xdr:col>85</xdr:col>
      <xdr:colOff>127000</xdr:colOff>
      <xdr:row>98</xdr:row>
      <xdr:rowOff>39101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24412"/>
          <a:ext cx="8382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39101</xdr:rowOff>
    </xdr:from>
    <xdr:to>
      <xdr:col>81</xdr:col>
      <xdr:colOff>50800</xdr:colOff>
      <xdr:row>98</xdr:row>
      <xdr:rowOff>96124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41201"/>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94413</xdr:rowOff>
    </xdr:from>
    <xdr:to>
      <xdr:col>76</xdr:col>
      <xdr:colOff>114300</xdr:colOff>
      <xdr:row>98</xdr:row>
      <xdr:rowOff>96124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96513"/>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65266</xdr:rowOff>
    </xdr:from>
    <xdr:to>
      <xdr:col>71</xdr:col>
      <xdr:colOff>177800</xdr:colOff>
      <xdr:row>98</xdr:row>
      <xdr:rowOff>94413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73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142962</xdr:rowOff>
    </xdr:from>
    <xdr:to>
      <xdr:col>85</xdr:col>
      <xdr:colOff>177800</xdr:colOff>
      <xdr:row>98</xdr:row>
      <xdr:rowOff>73112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102339</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159751</xdr:rowOff>
    </xdr:from>
    <xdr:to>
      <xdr:col>81</xdr:col>
      <xdr:colOff>101600</xdr:colOff>
      <xdr:row>98</xdr:row>
      <xdr:rowOff>89901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106428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6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45324</xdr:rowOff>
    </xdr:from>
    <xdr:to>
      <xdr:col>76</xdr:col>
      <xdr:colOff>165100</xdr:colOff>
      <xdr:row>98</xdr:row>
      <xdr:rowOff>146924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163451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2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43613</xdr:rowOff>
    </xdr:from>
    <xdr:to>
      <xdr:col>72</xdr:col>
      <xdr:colOff>38100</xdr:colOff>
      <xdr:row>98</xdr:row>
      <xdr:rowOff>145213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14466</xdr:rowOff>
    </xdr:from>
    <xdr:to>
      <xdr:col>67</xdr:col>
      <xdr:colOff>101600</xdr:colOff>
      <xdr:row>98</xdr:row>
      <xdr:rowOff>116066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132593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9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96413</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11963"/>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81848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97398"/>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81848</xdr:rowOff>
    </xdr:from>
    <xdr:to>
      <xdr:col>102</xdr:col>
      <xdr:colOff>114300</xdr:colOff>
      <xdr:row>59</xdr:row>
      <xdr:rowOff>97360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9739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45613</xdr:rowOff>
    </xdr:from>
    <xdr:to>
      <xdr:col>116</xdr:col>
      <xdr:colOff>114300</xdr:colOff>
      <xdr:row>59</xdr:row>
      <xdr:rowOff>147213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131990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31048</xdr:rowOff>
    </xdr:from>
    <xdr:to>
      <xdr:col>102</xdr:col>
      <xdr:colOff>165100</xdr:colOff>
      <xdr:row>59</xdr:row>
      <xdr:rowOff>132648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123775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46560</xdr:rowOff>
    </xdr:from>
    <xdr:to>
      <xdr:col>98</xdr:col>
      <xdr:colOff>38100</xdr:colOff>
      <xdr:row>59</xdr:row>
      <xdr:rowOff>148160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139287</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4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112570</xdr:rowOff>
    </xdr:from>
    <xdr:to>
      <xdr:col>116</xdr:col>
      <xdr:colOff>63500</xdr:colOff>
      <xdr:row>75</xdr:row>
      <xdr:rowOff>133245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71320"/>
          <a:ext cx="8382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133245</xdr:rowOff>
    </xdr:from>
    <xdr:to>
      <xdr:col>111</xdr:col>
      <xdr:colOff>177800</xdr:colOff>
      <xdr:row>75</xdr:row>
      <xdr:rowOff>162263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91995"/>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162263</xdr:rowOff>
    </xdr:from>
    <xdr:to>
      <xdr:col>107</xdr:col>
      <xdr:colOff>50800</xdr:colOff>
      <xdr:row>76</xdr:row>
      <xdr:rowOff>11561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21013"/>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11561</xdr:rowOff>
    </xdr:from>
    <xdr:to>
      <xdr:col>102</xdr:col>
      <xdr:colOff>114300</xdr:colOff>
      <xdr:row>76</xdr:row>
      <xdr:rowOff>30288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41761"/>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61770</xdr:rowOff>
    </xdr:from>
    <xdr:to>
      <xdr:col>116</xdr:col>
      <xdr:colOff>114300</xdr:colOff>
      <xdr:row>75</xdr:row>
      <xdr:rowOff>163370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84647</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7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82445</xdr:rowOff>
    </xdr:from>
    <xdr:to>
      <xdr:col>112</xdr:col>
      <xdr:colOff>38100</xdr:colOff>
      <xdr:row>76</xdr:row>
      <xdr:rowOff>12595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29122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71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111463</xdr:rowOff>
    </xdr:from>
    <xdr:to>
      <xdr:col>107</xdr:col>
      <xdr:colOff>101600</xdr:colOff>
      <xdr:row>76</xdr:row>
      <xdr:rowOff>41613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32740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132211</xdr:rowOff>
    </xdr:from>
    <xdr:to>
      <xdr:col>102</xdr:col>
      <xdr:colOff>165100</xdr:colOff>
      <xdr:row>76</xdr:row>
      <xdr:rowOff>62361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53488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08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150938</xdr:rowOff>
    </xdr:from>
    <xdr:to>
      <xdr:col>98</xdr:col>
      <xdr:colOff>38100</xdr:colOff>
      <xdr:row>76</xdr:row>
      <xdr:rowOff>81088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72215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人件費、公債費、積立金、繰出金が類団平均よりも高くなっている。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年度と比較し、人件費は、会計年度任用職員の期末手当の期間率の増加により高くなっている。</a:t>
          </a:r>
        </a:p>
        <a:p>
          <a:r>
            <a:rPr kumimoji="1" lang="ja-JP" altLang="en-US" sz="1300">
              <a:latin typeface="ＭＳ Ｐゴシック" panose="020B0600070205080204" pitchFamily="50" charset="-128"/>
              <a:ea typeface="ＭＳ Ｐゴシック" panose="020B0600070205080204" pitchFamily="50" charset="-128"/>
            </a:rPr>
            <a:t>　公債費は、繰上償還の実施により数値が増加している。今後も宮津与謝クリーンセンターの建設事業等の大型事業の償還が始まるため、数値は増加する見込みである。</a:t>
          </a:r>
        </a:p>
        <a:p>
          <a:r>
            <a:rPr kumimoji="1" lang="ja-JP" altLang="en-US" sz="1300">
              <a:latin typeface="ＭＳ Ｐゴシック" panose="020B0600070205080204" pitchFamily="50" charset="-128"/>
              <a:ea typeface="ＭＳ Ｐゴシック" panose="020B0600070205080204" pitchFamily="50" charset="-128"/>
            </a:rPr>
            <a:t>　繰出金は、公営企業会計への繰出金の増加によるもの。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積立金は、減債基金の積立額増により全体としては増加した。積立金は後年度の安定した財政運営に必要不可欠なものであるため、安定した財政運営のためにも更なる事務事業見直しを図る必要がある。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1,989
1,983
61.95
3,730,947
3,413,828
203,079
1,945,923
4,095,490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120631</xdr:rowOff>
    </xdr:from>
    <xdr:to>
      <xdr:col>24</xdr:col>
      <xdr:colOff>63500</xdr:colOff>
      <xdr:row>37</xdr:row>
      <xdr:rowOff>4921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92831"/>
          <a:ext cx="8382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2845</xdr:rowOff>
    </xdr:from>
    <xdr:to>
      <xdr:col>19</xdr:col>
      <xdr:colOff>177800</xdr:colOff>
      <xdr:row>37</xdr:row>
      <xdr:rowOff>4921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46495"/>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2845</xdr:rowOff>
    </xdr:from>
    <xdr:to>
      <xdr:col>15</xdr:col>
      <xdr:colOff>50800</xdr:colOff>
      <xdr:row>37</xdr:row>
      <xdr:rowOff>14122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4649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14122</xdr:rowOff>
    </xdr:from>
    <xdr:to>
      <xdr:col>10</xdr:col>
      <xdr:colOff>114300</xdr:colOff>
      <xdr:row>37</xdr:row>
      <xdr:rowOff>18333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57772"/>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69831</xdr:rowOff>
    </xdr:from>
    <xdr:to>
      <xdr:col>24</xdr:col>
      <xdr:colOff>114300</xdr:colOff>
      <xdr:row>36</xdr:row>
      <xdr:rowOff>171431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92708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125571</xdr:rowOff>
    </xdr:from>
    <xdr:to>
      <xdr:col>20</xdr:col>
      <xdr:colOff>38100</xdr:colOff>
      <xdr:row>37</xdr:row>
      <xdr:rowOff>55721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72248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123495</xdr:rowOff>
    </xdr:from>
    <xdr:to>
      <xdr:col>15</xdr:col>
      <xdr:colOff>101600</xdr:colOff>
      <xdr:row>37</xdr:row>
      <xdr:rowOff>53645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70172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134772</xdr:rowOff>
    </xdr:from>
    <xdr:to>
      <xdr:col>10</xdr:col>
      <xdr:colOff>165100</xdr:colOff>
      <xdr:row>37</xdr:row>
      <xdr:rowOff>64922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81449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138983</xdr:rowOff>
    </xdr:from>
    <xdr:to>
      <xdr:col>6</xdr:col>
      <xdr:colOff>38100</xdr:colOff>
      <xdr:row>37</xdr:row>
      <xdr:rowOff>69133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85660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10564</xdr:rowOff>
    </xdr:from>
    <xdr:to>
      <xdr:col>24</xdr:col>
      <xdr:colOff>63500</xdr:colOff>
      <xdr:row>58</xdr:row>
      <xdr:rowOff>22229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54664"/>
          <a:ext cx="838200" cy="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10564</xdr:rowOff>
    </xdr:from>
    <xdr:to>
      <xdr:col>19</xdr:col>
      <xdr:colOff>177800</xdr:colOff>
      <xdr:row>58</xdr:row>
      <xdr:rowOff>79142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4664"/>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68317</xdr:rowOff>
    </xdr:from>
    <xdr:to>
      <xdr:col>15</xdr:col>
      <xdr:colOff>50800</xdr:colOff>
      <xdr:row>58</xdr:row>
      <xdr:rowOff>79142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2417"/>
          <a:ext cx="889000" cy="1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68317</xdr:rowOff>
    </xdr:from>
    <xdr:to>
      <xdr:col>10</xdr:col>
      <xdr:colOff>114300</xdr:colOff>
      <xdr:row>58</xdr:row>
      <xdr:rowOff>91438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2417"/>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142879</xdr:rowOff>
    </xdr:from>
    <xdr:to>
      <xdr:col>24</xdr:col>
      <xdr:colOff>114300</xdr:colOff>
      <xdr:row>58</xdr:row>
      <xdr:rowOff>73029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102256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0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131214</xdr:rowOff>
    </xdr:from>
    <xdr:to>
      <xdr:col>20</xdr:col>
      <xdr:colOff>38100</xdr:colOff>
      <xdr:row>58</xdr:row>
      <xdr:rowOff>61364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77891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28342</xdr:rowOff>
    </xdr:from>
    <xdr:to>
      <xdr:col>15</xdr:col>
      <xdr:colOff>101600</xdr:colOff>
      <xdr:row>58</xdr:row>
      <xdr:rowOff>129942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121069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17517</xdr:rowOff>
    </xdr:from>
    <xdr:to>
      <xdr:col>10</xdr:col>
      <xdr:colOff>165100</xdr:colOff>
      <xdr:row>58</xdr:row>
      <xdr:rowOff>119117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135644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3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40638</xdr:rowOff>
    </xdr:from>
    <xdr:to>
      <xdr:col>6</xdr:col>
      <xdr:colOff>38100</xdr:colOff>
      <xdr:row>58</xdr:row>
      <xdr:rowOff>142238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133365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54688</xdr:rowOff>
    </xdr:from>
    <xdr:to>
      <xdr:col>24</xdr:col>
      <xdr:colOff>63500</xdr:colOff>
      <xdr:row>78</xdr:row>
      <xdr:rowOff>91860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27788"/>
          <a:ext cx="838200" cy="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91860</xdr:rowOff>
    </xdr:from>
    <xdr:to>
      <xdr:col>19</xdr:col>
      <xdr:colOff>177800</xdr:colOff>
      <xdr:row>78</xdr:row>
      <xdr:rowOff>125078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64960"/>
          <a:ext cx="889000" cy="3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125078</xdr:rowOff>
    </xdr:from>
    <xdr:to>
      <xdr:col>15</xdr:col>
      <xdr:colOff>50800</xdr:colOff>
      <xdr:row>78</xdr:row>
      <xdr:rowOff>155434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98178"/>
          <a:ext cx="889000" cy="3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155434</xdr:rowOff>
    </xdr:from>
    <xdr:to>
      <xdr:col>10</xdr:col>
      <xdr:colOff>114300</xdr:colOff>
      <xdr:row>78</xdr:row>
      <xdr:rowOff>163007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28534"/>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3888</xdr:rowOff>
    </xdr:from>
    <xdr:to>
      <xdr:col>24</xdr:col>
      <xdr:colOff>114300</xdr:colOff>
      <xdr:row>78</xdr:row>
      <xdr:rowOff>105488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26765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41060</xdr:rowOff>
    </xdr:from>
    <xdr:to>
      <xdr:col>20</xdr:col>
      <xdr:colOff>38100</xdr:colOff>
      <xdr:row>78</xdr:row>
      <xdr:rowOff>142660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159187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8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74278</xdr:rowOff>
    </xdr:from>
    <xdr:to>
      <xdr:col>15</xdr:col>
      <xdr:colOff>101600</xdr:colOff>
      <xdr:row>79</xdr:row>
      <xdr:rowOff>4428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20955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2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104634</xdr:rowOff>
    </xdr:from>
    <xdr:to>
      <xdr:col>10</xdr:col>
      <xdr:colOff>165100</xdr:colOff>
      <xdr:row>79</xdr:row>
      <xdr:rowOff>34784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51311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5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112207</xdr:rowOff>
    </xdr:from>
    <xdr:to>
      <xdr:col>6</xdr:col>
      <xdr:colOff>38100</xdr:colOff>
      <xdr:row>79</xdr:row>
      <xdr:rowOff>42357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58884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6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53975</xdr:rowOff>
    </xdr:from>
    <xdr:to>
      <xdr:col>24</xdr:col>
      <xdr:colOff>63500</xdr:colOff>
      <xdr:row>97</xdr:row>
      <xdr:rowOff>102784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84625"/>
          <a:ext cx="838200" cy="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6410</xdr:rowOff>
    </xdr:from>
    <xdr:to>
      <xdr:col>19</xdr:col>
      <xdr:colOff>177800</xdr:colOff>
      <xdr:row>97</xdr:row>
      <xdr:rowOff>53975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465610"/>
          <a:ext cx="889000" cy="2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6410</xdr:rowOff>
    </xdr:from>
    <xdr:to>
      <xdr:col>15</xdr:col>
      <xdr:colOff>50800</xdr:colOff>
      <xdr:row>97</xdr:row>
      <xdr:rowOff>50282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65610"/>
          <a:ext cx="8890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50282</xdr:rowOff>
    </xdr:from>
    <xdr:to>
      <xdr:col>10</xdr:col>
      <xdr:colOff>114300</xdr:colOff>
      <xdr:row>97</xdr:row>
      <xdr:rowOff>81257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8093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51984</xdr:rowOff>
    </xdr:from>
    <xdr:to>
      <xdr:col>24</xdr:col>
      <xdr:colOff>114300</xdr:colOff>
      <xdr:row>97</xdr:row>
      <xdr:rowOff>153584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30411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6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3175</xdr:rowOff>
    </xdr:from>
    <xdr:to>
      <xdr:col>20</xdr:col>
      <xdr:colOff>38100</xdr:colOff>
      <xdr:row>97</xdr:row>
      <xdr:rowOff>104775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95902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2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127060</xdr:rowOff>
    </xdr:from>
    <xdr:to>
      <xdr:col>15</xdr:col>
      <xdr:colOff>101600</xdr:colOff>
      <xdr:row>96</xdr:row>
      <xdr:rowOff>57210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73737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1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170932</xdr:rowOff>
    </xdr:from>
    <xdr:to>
      <xdr:col>10</xdr:col>
      <xdr:colOff>165100</xdr:colOff>
      <xdr:row>97</xdr:row>
      <xdr:rowOff>101082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117609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0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30457</xdr:rowOff>
    </xdr:from>
    <xdr:to>
      <xdr:col>6</xdr:col>
      <xdr:colOff>38100</xdr:colOff>
      <xdr:row>97</xdr:row>
      <xdr:rowOff>132057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123184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7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80137</xdr:rowOff>
    </xdr:from>
    <xdr:to>
      <xdr:col>55</xdr:col>
      <xdr:colOff>0</xdr:colOff>
      <xdr:row>38</xdr:row>
      <xdr:rowOff>152019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23787"/>
          <a:ext cx="838200" cy="2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80137</xdr:rowOff>
    </xdr:from>
    <xdr:to>
      <xdr:col>50</xdr:col>
      <xdr:colOff>114300</xdr:colOff>
      <xdr:row>38</xdr:row>
      <xdr:rowOff>42037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23787"/>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139319</xdr:rowOff>
    </xdr:from>
    <xdr:to>
      <xdr:col>45</xdr:col>
      <xdr:colOff>177800</xdr:colOff>
      <xdr:row>38</xdr:row>
      <xdr:rowOff>42037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82969"/>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111379</xdr:rowOff>
    </xdr:from>
    <xdr:to>
      <xdr:col>41</xdr:col>
      <xdr:colOff>50800</xdr:colOff>
      <xdr:row>37</xdr:row>
      <xdr:rowOff>139319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83579"/>
          <a:ext cx="8890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101219</xdr:rowOff>
    </xdr:from>
    <xdr:to>
      <xdr:col>55</xdr:col>
      <xdr:colOff>50800</xdr:colOff>
      <xdr:row>39</xdr:row>
      <xdr:rowOff>31369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29337</xdr:rowOff>
    </xdr:from>
    <xdr:to>
      <xdr:col>50</xdr:col>
      <xdr:colOff>165100</xdr:colOff>
      <xdr:row>37</xdr:row>
      <xdr:rowOff>130937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147464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162687</xdr:rowOff>
    </xdr:from>
    <xdr:to>
      <xdr:col>46</xdr:col>
      <xdr:colOff>38100</xdr:colOff>
      <xdr:row>38</xdr:row>
      <xdr:rowOff>92837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109364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88519</xdr:rowOff>
    </xdr:from>
    <xdr:to>
      <xdr:col>41</xdr:col>
      <xdr:colOff>101600</xdr:colOff>
      <xdr:row>38</xdr:row>
      <xdr:rowOff>18669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35196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60579</xdr:rowOff>
    </xdr:from>
    <xdr:to>
      <xdr:col>36</xdr:col>
      <xdr:colOff>165100</xdr:colOff>
      <xdr:row>36</xdr:row>
      <xdr:rowOff>162179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7256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0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155087</xdr:rowOff>
    </xdr:from>
    <xdr:to>
      <xdr:col>55</xdr:col>
      <xdr:colOff>0</xdr:colOff>
      <xdr:row>58</xdr:row>
      <xdr:rowOff>18621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27737"/>
          <a:ext cx="838200" cy="3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125339</xdr:rowOff>
    </xdr:from>
    <xdr:to>
      <xdr:col>50</xdr:col>
      <xdr:colOff>114300</xdr:colOff>
      <xdr:row>57</xdr:row>
      <xdr:rowOff>155087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97989"/>
          <a:ext cx="889000" cy="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125339</xdr:rowOff>
    </xdr:from>
    <xdr:to>
      <xdr:col>45</xdr:col>
      <xdr:colOff>177800</xdr:colOff>
      <xdr:row>58</xdr:row>
      <xdr:rowOff>39017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7989"/>
          <a:ext cx="889000" cy="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8347</xdr:rowOff>
    </xdr:from>
    <xdr:to>
      <xdr:col>41</xdr:col>
      <xdr:colOff>50800</xdr:colOff>
      <xdr:row>58</xdr:row>
      <xdr:rowOff>39017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52447"/>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139271</xdr:rowOff>
    </xdr:from>
    <xdr:to>
      <xdr:col>55</xdr:col>
      <xdr:colOff>50800</xdr:colOff>
      <xdr:row>58</xdr:row>
      <xdr:rowOff>69421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117698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104287</xdr:rowOff>
    </xdr:from>
    <xdr:to>
      <xdr:col>50</xdr:col>
      <xdr:colOff>165100</xdr:colOff>
      <xdr:row>58</xdr:row>
      <xdr:rowOff>34437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50964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5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74539</xdr:rowOff>
    </xdr:from>
    <xdr:to>
      <xdr:col>46</xdr:col>
      <xdr:colOff>38100</xdr:colOff>
      <xdr:row>58</xdr:row>
      <xdr:rowOff>4689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21216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159667</xdr:rowOff>
    </xdr:from>
    <xdr:to>
      <xdr:col>41</xdr:col>
      <xdr:colOff>101600</xdr:colOff>
      <xdr:row>58</xdr:row>
      <xdr:rowOff>89817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80944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128997</xdr:rowOff>
    </xdr:from>
    <xdr:to>
      <xdr:col>36</xdr:col>
      <xdr:colOff>165100</xdr:colOff>
      <xdr:row>58</xdr:row>
      <xdr:rowOff>59147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50274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99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122177</xdr:rowOff>
    </xdr:from>
    <xdr:to>
      <xdr:col>55</xdr:col>
      <xdr:colOff>0</xdr:colOff>
      <xdr:row>78</xdr:row>
      <xdr:rowOff>34269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23827"/>
          <a:ext cx="838200" cy="8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34269</xdr:rowOff>
    </xdr:from>
    <xdr:to>
      <xdr:col>50</xdr:col>
      <xdr:colOff>114300</xdr:colOff>
      <xdr:row>78</xdr:row>
      <xdr:rowOff>59562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7369"/>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54808</xdr:rowOff>
    </xdr:from>
    <xdr:to>
      <xdr:col>45</xdr:col>
      <xdr:colOff>177800</xdr:colOff>
      <xdr:row>78</xdr:row>
      <xdr:rowOff>59562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27908"/>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86953</xdr:rowOff>
    </xdr:from>
    <xdr:to>
      <xdr:col>41</xdr:col>
      <xdr:colOff>50800</xdr:colOff>
      <xdr:row>78</xdr:row>
      <xdr:rowOff>54808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88603"/>
          <a:ext cx="889000" cy="1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71377</xdr:rowOff>
    </xdr:from>
    <xdr:to>
      <xdr:col>55</xdr:col>
      <xdr:colOff>50800</xdr:colOff>
      <xdr:row>78</xdr:row>
      <xdr:rowOff>1527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94254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154919</xdr:rowOff>
    </xdr:from>
    <xdr:to>
      <xdr:col>50</xdr:col>
      <xdr:colOff>165100</xdr:colOff>
      <xdr:row>78</xdr:row>
      <xdr:rowOff>85069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76196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8762</xdr:rowOff>
    </xdr:from>
    <xdr:to>
      <xdr:col>46</xdr:col>
      <xdr:colOff>38100</xdr:colOff>
      <xdr:row>78</xdr:row>
      <xdr:rowOff>110362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101489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4008</xdr:rowOff>
    </xdr:from>
    <xdr:to>
      <xdr:col>41</xdr:col>
      <xdr:colOff>101600</xdr:colOff>
      <xdr:row>78</xdr:row>
      <xdr:rowOff>105608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96735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36153</xdr:rowOff>
    </xdr:from>
    <xdr:to>
      <xdr:col>36</xdr:col>
      <xdr:colOff>165100</xdr:colOff>
      <xdr:row>77</xdr:row>
      <xdr:rowOff>137753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154280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1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169363</xdr:rowOff>
    </xdr:from>
    <xdr:to>
      <xdr:col>55</xdr:col>
      <xdr:colOff>0</xdr:colOff>
      <xdr:row>97</xdr:row>
      <xdr:rowOff>77415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28563"/>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169363</xdr:rowOff>
    </xdr:from>
    <xdr:to>
      <xdr:col>50</xdr:col>
      <xdr:colOff>114300</xdr:colOff>
      <xdr:row>97</xdr:row>
      <xdr:rowOff>47808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28563"/>
          <a:ext cx="889000" cy="4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154556</xdr:rowOff>
    </xdr:from>
    <xdr:to>
      <xdr:col>45</xdr:col>
      <xdr:colOff>177800</xdr:colOff>
      <xdr:row>97</xdr:row>
      <xdr:rowOff>47808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13756"/>
          <a:ext cx="889000" cy="6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109700</xdr:rowOff>
    </xdr:from>
    <xdr:to>
      <xdr:col>41</xdr:col>
      <xdr:colOff>50800</xdr:colOff>
      <xdr:row>96</xdr:row>
      <xdr:rowOff>154556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226000"/>
          <a:ext cx="889000" cy="38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26615</xdr:rowOff>
    </xdr:from>
    <xdr:to>
      <xdr:col>55</xdr:col>
      <xdr:colOff>50800</xdr:colOff>
      <xdr:row>97</xdr:row>
      <xdr:rowOff>128215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5042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3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118563</xdr:rowOff>
    </xdr:from>
    <xdr:to>
      <xdr:col>50</xdr:col>
      <xdr:colOff>165100</xdr:colOff>
      <xdr:row>97</xdr:row>
      <xdr:rowOff>48713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39840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67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168458</xdr:rowOff>
    </xdr:from>
    <xdr:to>
      <xdr:col>46</xdr:col>
      <xdr:colOff>38100</xdr:colOff>
      <xdr:row>97</xdr:row>
      <xdr:rowOff>98608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89735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2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103756</xdr:rowOff>
    </xdr:from>
    <xdr:to>
      <xdr:col>41</xdr:col>
      <xdr:colOff>101600</xdr:colOff>
      <xdr:row>97</xdr:row>
      <xdr:rowOff>33906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25033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6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58900</xdr:rowOff>
    </xdr:from>
    <xdr:to>
      <xdr:col>36</xdr:col>
      <xdr:colOff>165100</xdr:colOff>
      <xdr:row>94</xdr:row>
      <xdr:rowOff>160500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1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5577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95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124803</xdr:rowOff>
    </xdr:from>
    <xdr:to>
      <xdr:col>85</xdr:col>
      <xdr:colOff>127000</xdr:colOff>
      <xdr:row>36</xdr:row>
      <xdr:rowOff>147046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954103"/>
          <a:ext cx="838200" cy="36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86969</xdr:rowOff>
    </xdr:from>
    <xdr:to>
      <xdr:col>81</xdr:col>
      <xdr:colOff>50800</xdr:colOff>
      <xdr:row>34</xdr:row>
      <xdr:rowOff>124803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916269"/>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86969</xdr:rowOff>
    </xdr:from>
    <xdr:to>
      <xdr:col>76</xdr:col>
      <xdr:colOff>114300</xdr:colOff>
      <xdr:row>36</xdr:row>
      <xdr:rowOff>96952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916269"/>
          <a:ext cx="889000" cy="3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96952</xdr:rowOff>
    </xdr:from>
    <xdr:to>
      <xdr:col>71</xdr:col>
      <xdr:colOff>177800</xdr:colOff>
      <xdr:row>37</xdr:row>
      <xdr:rowOff>15151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69152"/>
          <a:ext cx="889000" cy="8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96246</xdr:rowOff>
    </xdr:from>
    <xdr:to>
      <xdr:col>85</xdr:col>
      <xdr:colOff>177800</xdr:colOff>
      <xdr:row>37</xdr:row>
      <xdr:rowOff>26396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74673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74003</xdr:rowOff>
    </xdr:from>
    <xdr:to>
      <xdr:col>81</xdr:col>
      <xdr:colOff>101600</xdr:colOff>
      <xdr:row>35</xdr:row>
      <xdr:rowOff>4153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20680</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67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36169</xdr:rowOff>
    </xdr:from>
    <xdr:to>
      <xdr:col>76</xdr:col>
      <xdr:colOff>165100</xdr:colOff>
      <xdr:row>34</xdr:row>
      <xdr:rowOff>137769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8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154296</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64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46152</xdr:rowOff>
    </xdr:from>
    <xdr:to>
      <xdr:col>72</xdr:col>
      <xdr:colOff>38100</xdr:colOff>
      <xdr:row>36</xdr:row>
      <xdr:rowOff>147752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164279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135801</xdr:rowOff>
    </xdr:from>
    <xdr:to>
      <xdr:col>67</xdr:col>
      <xdr:colOff>101600</xdr:colOff>
      <xdr:row>37</xdr:row>
      <xdr:rowOff>65951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57078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164570</xdr:rowOff>
    </xdr:from>
    <xdr:to>
      <xdr:col>85</xdr:col>
      <xdr:colOff>127000</xdr:colOff>
      <xdr:row>58</xdr:row>
      <xdr:rowOff>3670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37220"/>
          <a:ext cx="8382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3670</xdr:rowOff>
    </xdr:from>
    <xdr:to>
      <xdr:col>81</xdr:col>
      <xdr:colOff>50800</xdr:colOff>
      <xdr:row>58</xdr:row>
      <xdr:rowOff>56385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47770"/>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13044</xdr:rowOff>
    </xdr:from>
    <xdr:to>
      <xdr:col>76</xdr:col>
      <xdr:colOff>114300</xdr:colOff>
      <xdr:row>58</xdr:row>
      <xdr:rowOff>56385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57144"/>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50229</xdr:rowOff>
    </xdr:from>
    <xdr:to>
      <xdr:col>71</xdr:col>
      <xdr:colOff>177800</xdr:colOff>
      <xdr:row>58</xdr:row>
      <xdr:rowOff>13044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22879"/>
          <a:ext cx="889000" cy="1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113770</xdr:rowOff>
    </xdr:from>
    <xdr:to>
      <xdr:col>85</xdr:col>
      <xdr:colOff>177800</xdr:colOff>
      <xdr:row>58</xdr:row>
      <xdr:rowOff>43920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92197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124320</xdr:rowOff>
    </xdr:from>
    <xdr:to>
      <xdr:col>81</xdr:col>
      <xdr:colOff>101600</xdr:colOff>
      <xdr:row>58</xdr:row>
      <xdr:rowOff>54470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45597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8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5585</xdr:rowOff>
    </xdr:from>
    <xdr:to>
      <xdr:col>76</xdr:col>
      <xdr:colOff>165100</xdr:colOff>
      <xdr:row>58</xdr:row>
      <xdr:rowOff>107185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98312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133694</xdr:rowOff>
    </xdr:from>
    <xdr:to>
      <xdr:col>72</xdr:col>
      <xdr:colOff>38100</xdr:colOff>
      <xdr:row>58</xdr:row>
      <xdr:rowOff>63844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54971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170879</xdr:rowOff>
    </xdr:from>
    <xdr:to>
      <xdr:col>67</xdr:col>
      <xdr:colOff>101600</xdr:colOff>
      <xdr:row>57</xdr:row>
      <xdr:rowOff>101029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117556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4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120383</xdr:rowOff>
    </xdr:from>
    <xdr:to>
      <xdr:col>85</xdr:col>
      <xdr:colOff>127000</xdr:colOff>
      <xdr:row>78</xdr:row>
      <xdr:rowOff>139381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3483"/>
          <a:ext cx="8382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33503</xdr:rowOff>
    </xdr:from>
    <xdr:to>
      <xdr:col>81</xdr:col>
      <xdr:colOff>50800</xdr:colOff>
      <xdr:row>78</xdr:row>
      <xdr:rowOff>120383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35153"/>
          <a:ext cx="889000" cy="2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153394</xdr:rowOff>
    </xdr:from>
    <xdr:to>
      <xdr:col>76</xdr:col>
      <xdr:colOff>114300</xdr:colOff>
      <xdr:row>77</xdr:row>
      <xdr:rowOff>33503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183594"/>
          <a:ext cx="889000" cy="5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153394</xdr:rowOff>
    </xdr:from>
    <xdr:to>
      <xdr:col>71</xdr:col>
      <xdr:colOff>177800</xdr:colOff>
      <xdr:row>77</xdr:row>
      <xdr:rowOff>164844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183594"/>
          <a:ext cx="889000" cy="1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88581</xdr:rowOff>
    </xdr:from>
    <xdr:to>
      <xdr:col>85</xdr:col>
      <xdr:colOff>177800</xdr:colOff>
      <xdr:row>79</xdr:row>
      <xdr:rowOff>18731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69583</xdr:rowOff>
    </xdr:from>
    <xdr:to>
      <xdr:col>81</xdr:col>
      <xdr:colOff>101600</xdr:colOff>
      <xdr:row>78</xdr:row>
      <xdr:rowOff>171183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162310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154153</xdr:rowOff>
    </xdr:from>
    <xdr:to>
      <xdr:col>76</xdr:col>
      <xdr:colOff>165100</xdr:colOff>
      <xdr:row>77</xdr:row>
      <xdr:rowOff>84303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100831</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9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102594</xdr:rowOff>
    </xdr:from>
    <xdr:to>
      <xdr:col>72</xdr:col>
      <xdr:colOff>38100</xdr:colOff>
      <xdr:row>77</xdr:row>
      <xdr:rowOff>32744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1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49270</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03795" y="1290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114044</xdr:rowOff>
    </xdr:from>
    <xdr:to>
      <xdr:col>67</xdr:col>
      <xdr:colOff>101600</xdr:colOff>
      <xdr:row>78</xdr:row>
      <xdr:rowOff>44194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60721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09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26967</xdr:rowOff>
    </xdr:from>
    <xdr:to>
      <xdr:col>85</xdr:col>
      <xdr:colOff>127000</xdr:colOff>
      <xdr:row>96</xdr:row>
      <xdr:rowOff>147079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486167"/>
          <a:ext cx="838200" cy="1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26034</xdr:rowOff>
    </xdr:from>
    <xdr:to>
      <xdr:col>81</xdr:col>
      <xdr:colOff>50800</xdr:colOff>
      <xdr:row>96</xdr:row>
      <xdr:rowOff>147079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485234"/>
          <a:ext cx="889000" cy="12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26034</xdr:rowOff>
    </xdr:from>
    <xdr:to>
      <xdr:col>76</xdr:col>
      <xdr:colOff>114300</xdr:colOff>
      <xdr:row>97</xdr:row>
      <xdr:rowOff>106327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485234"/>
          <a:ext cx="889000" cy="2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106327</xdr:rowOff>
    </xdr:from>
    <xdr:to>
      <xdr:col>71</xdr:col>
      <xdr:colOff>177800</xdr:colOff>
      <xdr:row>97</xdr:row>
      <xdr:rowOff>152336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36977"/>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147617</xdr:rowOff>
    </xdr:from>
    <xdr:to>
      <xdr:col>85</xdr:col>
      <xdr:colOff>177800</xdr:colOff>
      <xdr:row>96</xdr:row>
      <xdr:rowOff>77767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170494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28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96279</xdr:rowOff>
    </xdr:from>
    <xdr:to>
      <xdr:col>81</xdr:col>
      <xdr:colOff>101600</xdr:colOff>
      <xdr:row>97</xdr:row>
      <xdr:rowOff>26429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42956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3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146684</xdr:rowOff>
    </xdr:from>
    <xdr:to>
      <xdr:col>76</xdr:col>
      <xdr:colOff>165100</xdr:colOff>
      <xdr:row>96</xdr:row>
      <xdr:rowOff>76834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93361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0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55527</xdr:rowOff>
    </xdr:from>
    <xdr:to>
      <xdr:col>72</xdr:col>
      <xdr:colOff>38100</xdr:colOff>
      <xdr:row>97</xdr:row>
      <xdr:rowOff>157127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6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101536</xdr:rowOff>
    </xdr:from>
    <xdr:to>
      <xdr:col>67</xdr:col>
      <xdr:colOff>101600</xdr:colOff>
      <xdr:row>98</xdr:row>
      <xdr:rowOff>31686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22813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2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総務費は、定額給付金業務の影響により</a:t>
          </a:r>
          <a:r>
            <a:rPr kumimoji="1" lang="ja-JP" altLang="en-US" sz="900">
              <a:solidFill>
                <a:schemeClr val="dk1"/>
              </a:solidFill>
              <a:effectLst/>
              <a:latin typeface="+mn-lt"/>
              <a:ea typeface="+mn-ea"/>
              <a:cs typeface="+mn-cs"/>
            </a:rPr>
            <a:t>減額</a:t>
          </a:r>
          <a:r>
            <a:rPr kumimoji="1" lang="ja-JP" altLang="ja-JP" sz="900">
              <a:solidFill>
                <a:schemeClr val="dk1"/>
              </a:solidFill>
              <a:effectLst/>
              <a:latin typeface="+mn-lt"/>
              <a:ea typeface="+mn-ea"/>
              <a:cs typeface="+mn-cs"/>
            </a:rPr>
            <a:t>となった。</a:t>
          </a:r>
          <a:endParaRPr kumimoji="0" lang="en-US" altLang="ja-JP" sz="1050">
            <a:solidFill>
              <a:schemeClr val="dk1"/>
            </a:solidFill>
            <a:effectLst/>
            <a:latin typeface="+mn-lt"/>
            <a:ea typeface="+mn-ea"/>
            <a:cs typeface="+mn-cs"/>
          </a:endParaRPr>
        </a:p>
        <a:p>
          <a:r>
            <a:rPr kumimoji="0" lang="ja-JP" altLang="en-US" sz="1050">
              <a:solidFill>
                <a:schemeClr val="dk1"/>
              </a:solidFill>
              <a:effectLst/>
              <a:latin typeface="+mn-lt"/>
              <a:ea typeface="+mn-ea"/>
              <a:cs typeface="+mn-cs"/>
            </a:rPr>
            <a:t>　</a:t>
          </a:r>
          <a:r>
            <a:rPr kumimoji="1" lang="ja-JP" altLang="ja-JP" sz="900">
              <a:solidFill>
                <a:schemeClr val="dk1"/>
              </a:solidFill>
              <a:effectLst/>
              <a:latin typeface="+mn-lt"/>
              <a:ea typeface="+mn-ea"/>
              <a:cs typeface="+mn-cs"/>
            </a:rPr>
            <a:t>民生費は、</a:t>
          </a:r>
          <a:r>
            <a:rPr kumimoji="1" lang="ja-JP" altLang="en-US" sz="900">
              <a:solidFill>
                <a:schemeClr val="dk1"/>
              </a:solidFill>
              <a:effectLst/>
              <a:latin typeface="+mn-lt"/>
              <a:ea typeface="+mn-ea"/>
              <a:cs typeface="+mn-cs"/>
            </a:rPr>
            <a:t>非課税世帯への給付金事業の影響により増額となった</a:t>
          </a:r>
          <a:r>
            <a:rPr kumimoji="1" lang="ja-JP"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労働費は、住宅改修助成事業</a:t>
          </a:r>
          <a:r>
            <a:rPr kumimoji="1" lang="ja-JP" altLang="en-US" sz="900">
              <a:solidFill>
                <a:schemeClr val="dk1"/>
              </a:solidFill>
              <a:effectLst/>
              <a:latin typeface="+mn-lt"/>
              <a:ea typeface="+mn-ea"/>
              <a:cs typeface="+mn-cs"/>
            </a:rPr>
            <a:t>の終了により</a:t>
          </a:r>
          <a:r>
            <a:rPr kumimoji="1" lang="ja-JP" altLang="ja-JP" sz="900">
              <a:solidFill>
                <a:schemeClr val="dk1"/>
              </a:solidFill>
              <a:effectLst/>
              <a:latin typeface="+mn-lt"/>
              <a:ea typeface="+mn-ea"/>
              <a:cs typeface="+mn-cs"/>
            </a:rPr>
            <a:t>類団平均より</a:t>
          </a:r>
          <a:r>
            <a:rPr kumimoji="1" lang="ja-JP" altLang="en-US" sz="900">
              <a:solidFill>
                <a:schemeClr val="dk1"/>
              </a:solidFill>
              <a:effectLst/>
              <a:latin typeface="+mn-lt"/>
              <a:ea typeface="+mn-ea"/>
              <a:cs typeface="+mn-cs"/>
            </a:rPr>
            <a:t>低い</a:t>
          </a:r>
          <a:r>
            <a:rPr kumimoji="1" lang="ja-JP" altLang="ja-JP" sz="900">
              <a:solidFill>
                <a:schemeClr val="dk1"/>
              </a:solidFill>
              <a:effectLst/>
              <a:latin typeface="+mn-lt"/>
              <a:ea typeface="+mn-ea"/>
              <a:cs typeface="+mn-cs"/>
            </a:rPr>
            <a:t>数値となっている。</a:t>
          </a:r>
          <a:endParaRPr kumimoji="0" lang="en-US" altLang="ja-JP" sz="1050">
            <a:solidFill>
              <a:schemeClr val="dk1"/>
            </a:solidFill>
            <a:effectLst/>
            <a:latin typeface="+mn-lt"/>
            <a:ea typeface="+mn-ea"/>
            <a:cs typeface="+mn-cs"/>
          </a:endParaRPr>
        </a:p>
        <a:p>
          <a:r>
            <a:rPr kumimoji="0" lang="ja-JP" altLang="en-US" sz="1050">
              <a:solidFill>
                <a:schemeClr val="dk1"/>
              </a:solidFill>
              <a:effectLst/>
              <a:latin typeface="+mn-lt"/>
              <a:ea typeface="+mn-ea"/>
              <a:cs typeface="+mn-cs"/>
            </a:rPr>
            <a:t>　</a:t>
          </a:r>
          <a:r>
            <a:rPr kumimoji="1" lang="ja-JP" altLang="ja-JP" sz="900">
              <a:solidFill>
                <a:schemeClr val="dk1"/>
              </a:solidFill>
              <a:effectLst/>
              <a:latin typeface="+mn-lt"/>
              <a:ea typeface="+mn-ea"/>
              <a:cs typeface="+mn-cs"/>
            </a:rPr>
            <a:t>農林水産業費は、</a:t>
          </a:r>
          <a:r>
            <a:rPr kumimoji="1" lang="ja-JP" altLang="en-US" sz="900">
              <a:solidFill>
                <a:schemeClr val="dk1"/>
              </a:solidFill>
              <a:effectLst/>
              <a:latin typeface="+mn-lt"/>
              <a:ea typeface="+mn-ea"/>
              <a:cs typeface="+mn-cs"/>
            </a:rPr>
            <a:t>伊根漁港海岸保全施設整備</a:t>
          </a:r>
          <a:r>
            <a:rPr kumimoji="1" lang="ja-JP" altLang="ja-JP" sz="900">
              <a:solidFill>
                <a:schemeClr val="dk1"/>
              </a:solidFill>
              <a:effectLst/>
              <a:latin typeface="+mn-lt"/>
              <a:ea typeface="+mn-ea"/>
              <a:cs typeface="+mn-cs"/>
            </a:rPr>
            <a:t>事業</a:t>
          </a:r>
          <a:r>
            <a:rPr kumimoji="1" lang="ja-JP" altLang="en-US" sz="900">
              <a:solidFill>
                <a:schemeClr val="dk1"/>
              </a:solidFill>
              <a:effectLst/>
              <a:latin typeface="+mn-lt"/>
              <a:ea typeface="+mn-ea"/>
              <a:cs typeface="+mn-cs"/>
            </a:rPr>
            <a:t>の事業費の</a:t>
          </a:r>
          <a:r>
            <a:rPr kumimoji="1" lang="ja-JP" altLang="ja-JP" sz="900">
              <a:solidFill>
                <a:schemeClr val="dk1"/>
              </a:solidFill>
              <a:effectLst/>
              <a:latin typeface="+mn-lt"/>
              <a:ea typeface="+mn-ea"/>
              <a:cs typeface="+mn-cs"/>
            </a:rPr>
            <a:t>減</a:t>
          </a:r>
          <a:r>
            <a:rPr kumimoji="1" lang="ja-JP" altLang="en-US" sz="900">
              <a:solidFill>
                <a:schemeClr val="dk1"/>
              </a:solidFill>
              <a:effectLst/>
              <a:latin typeface="+mn-lt"/>
              <a:ea typeface="+mn-ea"/>
              <a:cs typeface="+mn-cs"/>
            </a:rPr>
            <a:t>が減額の</a:t>
          </a:r>
          <a:r>
            <a:rPr kumimoji="1" lang="ja-JP" altLang="ja-JP" sz="900">
              <a:solidFill>
                <a:schemeClr val="dk1"/>
              </a:solidFill>
              <a:effectLst/>
              <a:latin typeface="+mn-lt"/>
              <a:ea typeface="+mn-ea"/>
              <a:cs typeface="+mn-cs"/>
            </a:rPr>
            <a:t>要因となっている。</a:t>
          </a:r>
          <a:endParaRPr lang="ja-JP" altLang="ja-JP" sz="1050">
            <a:effectLst/>
          </a:endParaRPr>
        </a:p>
        <a:p>
          <a:r>
            <a:rPr kumimoji="1" lang="ja-JP" altLang="ja-JP" sz="900">
              <a:solidFill>
                <a:schemeClr val="dk1"/>
              </a:solidFill>
              <a:effectLst/>
              <a:latin typeface="+mn-lt"/>
              <a:ea typeface="+mn-ea"/>
              <a:cs typeface="+mn-cs"/>
            </a:rPr>
            <a:t>　商工費は、</a:t>
          </a:r>
          <a:r>
            <a:rPr kumimoji="1" lang="ja-JP" altLang="en-US" sz="900">
              <a:solidFill>
                <a:schemeClr val="dk1"/>
              </a:solidFill>
              <a:effectLst/>
              <a:latin typeface="+mn-lt"/>
              <a:ea typeface="+mn-ea"/>
              <a:cs typeface="+mn-cs"/>
            </a:rPr>
            <a:t>電建活用事業</a:t>
          </a:r>
          <a:r>
            <a:rPr kumimoji="1" lang="ja-JP" altLang="ja-JP" sz="900">
              <a:solidFill>
                <a:schemeClr val="dk1"/>
              </a:solidFill>
              <a:effectLst/>
              <a:latin typeface="+mn-lt"/>
              <a:ea typeface="+mn-ea"/>
              <a:cs typeface="+mn-cs"/>
            </a:rPr>
            <a:t>の影響により増加している。　土木費は町道</a:t>
          </a:r>
          <a:r>
            <a:rPr kumimoji="1" lang="ja-JP" altLang="en-US" sz="900">
              <a:solidFill>
                <a:schemeClr val="dk1"/>
              </a:solidFill>
              <a:effectLst/>
              <a:latin typeface="+mn-lt"/>
              <a:ea typeface="+mn-ea"/>
              <a:cs typeface="+mn-cs"/>
            </a:rPr>
            <a:t>改良</a:t>
          </a:r>
          <a:r>
            <a:rPr kumimoji="1" lang="ja-JP" altLang="ja-JP" sz="900">
              <a:solidFill>
                <a:schemeClr val="dk1"/>
              </a:solidFill>
              <a:effectLst/>
              <a:latin typeface="+mn-lt"/>
              <a:ea typeface="+mn-ea"/>
              <a:cs typeface="+mn-cs"/>
            </a:rPr>
            <a:t>事業の影響により</a:t>
          </a:r>
          <a:r>
            <a:rPr kumimoji="1" lang="ja-JP" altLang="en-US" sz="900">
              <a:solidFill>
                <a:schemeClr val="dk1"/>
              </a:solidFill>
              <a:effectLst/>
              <a:latin typeface="+mn-lt"/>
              <a:ea typeface="+mn-ea"/>
              <a:cs typeface="+mn-cs"/>
            </a:rPr>
            <a:t>減額となっている</a:t>
          </a:r>
          <a:r>
            <a:rPr kumimoji="1" lang="ja-JP"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消防費の減少の要因は、行政情報配信システム</a:t>
          </a:r>
          <a:r>
            <a:rPr kumimoji="1" lang="ja-JP" altLang="en-US" sz="900">
              <a:solidFill>
                <a:schemeClr val="dk1"/>
              </a:solidFill>
              <a:effectLst/>
              <a:latin typeface="+mn-lt"/>
              <a:ea typeface="+mn-ea"/>
              <a:cs typeface="+mn-cs"/>
            </a:rPr>
            <a:t>整備事業</a:t>
          </a:r>
          <a:r>
            <a:rPr kumimoji="1" lang="ja-JP" altLang="ja-JP" sz="900">
              <a:solidFill>
                <a:schemeClr val="dk1"/>
              </a:solidFill>
              <a:effectLst/>
              <a:latin typeface="+mn-lt"/>
              <a:ea typeface="+mn-ea"/>
              <a:cs typeface="+mn-cs"/>
            </a:rPr>
            <a:t>によるものである。</a:t>
          </a:r>
          <a:r>
            <a:rPr kumimoji="1" lang="ja-JP" altLang="en-US" sz="900">
              <a:solidFill>
                <a:schemeClr val="dk1"/>
              </a:solidFill>
              <a:effectLst/>
              <a:latin typeface="+mn-lt"/>
              <a:ea typeface="+mn-ea"/>
              <a:cs typeface="+mn-cs"/>
            </a:rPr>
            <a:t>教育費は、小学校の長寿命化工事により増額。</a:t>
          </a:r>
          <a:endParaRPr lang="ja-JP" altLang="ja-JP" sz="105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公債費は繰上償還の実施により増加している。</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年度は、町営住宅建設事業及び災害復旧事業のために基金を取り崩したことによる数値がでている。平成</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年度は災害による取り崩しで残高が減少した。</a:t>
          </a:r>
        </a:p>
        <a:p>
          <a:r>
            <a:rPr kumimoji="1" lang="ja-JP" altLang="en-US" sz="1100">
              <a:latin typeface="ＭＳ ゴシック" pitchFamily="49" charset="-128"/>
              <a:ea typeface="ＭＳ ゴシック" pitchFamily="49" charset="-128"/>
            </a:rPr>
            <a:t>　令和元年度は、災害復旧事業の完了により基金の取り崩し額が減少し、基金残高が増加した。令和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年度は令和元年度に比べ取崩しが増加したものの、積立額も増加したことから基金残高が増加した。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年度は、普通交付税が増加したことにより標準財政規模が大きくなっており、標準財政規模比としては低くなっている項目もあるが、積立額は増加し、実質収支は同程度の額となっている。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各会計とも健全性が保たれた財政運営である。</a:t>
          </a:r>
          <a:endParaRPr lang="ja-JP" altLang="ja-JP" sz="1400">
            <a:effectLst/>
          </a:endParaRPr>
        </a:p>
        <a:p>
          <a:r>
            <a:rPr kumimoji="1" lang="ja-JP" altLang="ja-JP" sz="1100">
              <a:solidFill>
                <a:schemeClr val="dk1"/>
              </a:solidFill>
              <a:effectLst/>
              <a:latin typeface="+mn-lt"/>
              <a:ea typeface="+mn-ea"/>
              <a:cs typeface="+mn-cs"/>
            </a:rPr>
            <a:t>　特に、介護サービス事業勘定、訪問看護事業特別会計は一般会計からの繰入れを受けることなく独立採算が保たれている。</a:t>
          </a:r>
          <a:endParaRPr lang="ja-JP" altLang="ja-JP" sz="1400">
            <a:effectLst/>
          </a:endParaRPr>
        </a:p>
        <a:p>
          <a:r>
            <a:rPr kumimoji="1" lang="ja-JP" altLang="ja-JP" sz="1100">
              <a:solidFill>
                <a:schemeClr val="dk1"/>
              </a:solidFill>
              <a:effectLst/>
              <a:latin typeface="+mn-lt"/>
              <a:ea typeface="+mn-ea"/>
              <a:cs typeface="+mn-cs"/>
            </a:rPr>
            <a:t>　国民健康保険特別会計は被保険者数が少なく、高度医療が必要な患者により給付費も変動することから決算収支が変動する。また、次年度精算する事業もあり決算収支が変動する。</a:t>
          </a:r>
          <a:endParaRPr lang="ja-JP" altLang="ja-JP" sz="1400">
            <a:effectLst/>
          </a:endParaRPr>
        </a:p>
        <a:p>
          <a:r>
            <a:rPr kumimoji="1" lang="ja-JP" altLang="ja-JP" sz="1100">
              <a:solidFill>
                <a:schemeClr val="dk1"/>
              </a:solidFill>
              <a:effectLst/>
              <a:latin typeface="+mn-lt"/>
              <a:ea typeface="+mn-ea"/>
              <a:cs typeface="+mn-cs"/>
            </a:rPr>
            <a:t>　介護保険事業勘定は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年毎の事業計画に基づいた運営となるので、期間内で一定の範囲で数値が変動する。</a:t>
          </a:r>
          <a:endParaRPr lang="ja-JP" altLang="ja-JP" sz="1400">
            <a:effectLst/>
          </a:endParaRPr>
        </a:p>
        <a:p>
          <a:r>
            <a:rPr kumimoji="1" lang="ja-JP" altLang="ja-JP" sz="1100">
              <a:solidFill>
                <a:schemeClr val="dk1"/>
              </a:solidFill>
              <a:effectLst/>
              <a:latin typeface="+mn-lt"/>
              <a:ea typeface="+mn-ea"/>
              <a:cs typeface="+mn-cs"/>
            </a:rPr>
            <a:t>　下水道事業、簡易水道については、一般会計から国の基準等により繰入を受けているので、ほぼ一定の比率で推移。</a:t>
          </a:r>
          <a:endParaRPr lang="ja-JP" altLang="ja-JP" sz="1400">
            <a:effectLst/>
          </a:endParaRPr>
        </a:p>
        <a:p>
          <a:r>
            <a:rPr kumimoji="1" lang="ja-JP" altLang="ja-JP" sz="1100">
              <a:solidFill>
                <a:schemeClr val="dk1"/>
              </a:solidFill>
              <a:effectLst/>
              <a:latin typeface="+mn-lt"/>
              <a:ea typeface="+mn-ea"/>
              <a:cs typeface="+mn-cs"/>
            </a:rPr>
            <a:t>　その他（後期高齢者医療特別会計）も広域で行う事務であり、ほぼ一定の比率で推移。</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9" t="s">
        <v>79</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172"/>
      <c r="DK1" s="172"/>
      <c r="DL1" s="172"/>
      <c r="DM1" s="172"/>
      <c r="DN1" s="172"/>
      <c r="DO1" s="172"/>
    </row>
    <row r="2" spans="1:119" ht="24" thickBot="1" x14ac:dyDescent="0.25">
      <c r="B2" s="173" t="s">
        <v>80</v>
      </c>
      <c r="C2" s="173"/>
      <c r="D2" s="174"/>
    </row>
    <row r="3" spans="1:119" ht="18.75" customHeight="1" thickBot="1" x14ac:dyDescent="0.25">
      <c r="A3" s="172"/>
      <c r="B3" s="370" t="s">
        <v>81</v>
      </c>
      <c r="C3" s="371"/>
      <c r="D3" s="371"/>
      <c r="E3" s="372"/>
      <c r="F3" s="372"/>
      <c r="G3" s="372"/>
      <c r="H3" s="372"/>
      <c r="I3" s="372"/>
      <c r="J3" s="372"/>
      <c r="K3" s="372"/>
      <c r="L3" s="372" t="s">
        <v>82</v>
      </c>
      <c r="M3" s="372"/>
      <c r="N3" s="372"/>
      <c r="O3" s="372"/>
      <c r="P3" s="372"/>
      <c r="Q3" s="372"/>
      <c r="R3" s="379"/>
      <c r="S3" s="379"/>
      <c r="T3" s="379"/>
      <c r="U3" s="379"/>
      <c r="V3" s="380"/>
      <c r="W3" s="354" t="s">
        <v>83</v>
      </c>
      <c r="X3" s="355"/>
      <c r="Y3" s="355"/>
      <c r="Z3" s="355"/>
      <c r="AA3" s="355"/>
      <c r="AB3" s="371"/>
      <c r="AC3" s="379" t="s">
        <v>84</v>
      </c>
      <c r="AD3" s="355"/>
      <c r="AE3" s="355"/>
      <c r="AF3" s="355"/>
      <c r="AG3" s="355"/>
      <c r="AH3" s="355"/>
      <c r="AI3" s="355"/>
      <c r="AJ3" s="355"/>
      <c r="AK3" s="355"/>
      <c r="AL3" s="356"/>
      <c r="AM3" s="354" t="s">
        <v>85</v>
      </c>
      <c r="AN3" s="355"/>
      <c r="AO3" s="355"/>
      <c r="AP3" s="355"/>
      <c r="AQ3" s="355"/>
      <c r="AR3" s="355"/>
      <c r="AS3" s="355"/>
      <c r="AT3" s="355"/>
      <c r="AU3" s="355"/>
      <c r="AV3" s="355"/>
      <c r="AW3" s="355"/>
      <c r="AX3" s="356"/>
      <c r="AY3" s="391" t="s">
        <v>1</v>
      </c>
      <c r="AZ3" s="392"/>
      <c r="BA3" s="392"/>
      <c r="BB3" s="392"/>
      <c r="BC3" s="392"/>
      <c r="BD3" s="392"/>
      <c r="BE3" s="392"/>
      <c r="BF3" s="392"/>
      <c r="BG3" s="392"/>
      <c r="BH3" s="392"/>
      <c r="BI3" s="392"/>
      <c r="BJ3" s="392"/>
      <c r="BK3" s="392"/>
      <c r="BL3" s="392"/>
      <c r="BM3" s="393"/>
      <c r="BN3" s="354" t="s">
        <v>86</v>
      </c>
      <c r="BO3" s="355"/>
      <c r="BP3" s="355"/>
      <c r="BQ3" s="355"/>
      <c r="BR3" s="355"/>
      <c r="BS3" s="355"/>
      <c r="BT3" s="355"/>
      <c r="BU3" s="356"/>
      <c r="BV3" s="354" t="s">
        <v>87</v>
      </c>
      <c r="BW3" s="355"/>
      <c r="BX3" s="355"/>
      <c r="BY3" s="355"/>
      <c r="BZ3" s="355"/>
      <c r="CA3" s="355"/>
      <c r="CB3" s="355"/>
      <c r="CC3" s="356"/>
      <c r="CD3" s="391" t="s">
        <v>1</v>
      </c>
      <c r="CE3" s="392"/>
      <c r="CF3" s="392"/>
      <c r="CG3" s="392"/>
      <c r="CH3" s="392"/>
      <c r="CI3" s="392"/>
      <c r="CJ3" s="392"/>
      <c r="CK3" s="392"/>
      <c r="CL3" s="392"/>
      <c r="CM3" s="392"/>
      <c r="CN3" s="392"/>
      <c r="CO3" s="392"/>
      <c r="CP3" s="392"/>
      <c r="CQ3" s="392"/>
      <c r="CR3" s="392"/>
      <c r="CS3" s="393"/>
      <c r="CT3" s="354" t="s">
        <v>88</v>
      </c>
      <c r="CU3" s="355"/>
      <c r="CV3" s="355"/>
      <c r="CW3" s="355"/>
      <c r="CX3" s="355"/>
      <c r="CY3" s="355"/>
      <c r="CZ3" s="355"/>
      <c r="DA3" s="356"/>
      <c r="DB3" s="354" t="s">
        <v>89</v>
      </c>
      <c r="DC3" s="355"/>
      <c r="DD3" s="355"/>
      <c r="DE3" s="355"/>
      <c r="DF3" s="355"/>
      <c r="DG3" s="355"/>
      <c r="DH3" s="355"/>
      <c r="DI3" s="356"/>
    </row>
    <row r="4" spans="1:119" ht="18.75" customHeight="1" x14ac:dyDescent="0.2">
      <c r="A4" s="172"/>
      <c r="B4" s="373"/>
      <c r="C4" s="374"/>
      <c r="D4" s="374"/>
      <c r="E4" s="375"/>
      <c r="F4" s="375"/>
      <c r="G4" s="375"/>
      <c r="H4" s="375"/>
      <c r="I4" s="375"/>
      <c r="J4" s="375"/>
      <c r="K4" s="375"/>
      <c r="L4" s="375"/>
      <c r="M4" s="375"/>
      <c r="N4" s="375"/>
      <c r="O4" s="375"/>
      <c r="P4" s="375"/>
      <c r="Q4" s="375"/>
      <c r="R4" s="381"/>
      <c r="S4" s="381"/>
      <c r="T4" s="381"/>
      <c r="U4" s="381"/>
      <c r="V4" s="382"/>
      <c r="W4" s="385"/>
      <c r="X4" s="386"/>
      <c r="Y4" s="386"/>
      <c r="Z4" s="386"/>
      <c r="AA4" s="386"/>
      <c r="AB4" s="374"/>
      <c r="AC4" s="381"/>
      <c r="AD4" s="386"/>
      <c r="AE4" s="386"/>
      <c r="AF4" s="386"/>
      <c r="AG4" s="386"/>
      <c r="AH4" s="386"/>
      <c r="AI4" s="386"/>
      <c r="AJ4" s="386"/>
      <c r="AK4" s="386"/>
      <c r="AL4" s="389"/>
      <c r="AM4" s="387"/>
      <c r="AN4" s="388"/>
      <c r="AO4" s="388"/>
      <c r="AP4" s="388"/>
      <c r="AQ4" s="388"/>
      <c r="AR4" s="388"/>
      <c r="AS4" s="388"/>
      <c r="AT4" s="388"/>
      <c r="AU4" s="388"/>
      <c r="AV4" s="388"/>
      <c r="AW4" s="388"/>
      <c r="AX4" s="390"/>
      <c r="AY4" s="357" t="s">
        <v>90</v>
      </c>
      <c r="AZ4" s="358"/>
      <c r="BA4" s="358"/>
      <c r="BB4" s="358"/>
      <c r="BC4" s="358"/>
      <c r="BD4" s="358"/>
      <c r="BE4" s="358"/>
      <c r="BF4" s="358"/>
      <c r="BG4" s="358"/>
      <c r="BH4" s="358"/>
      <c r="BI4" s="358"/>
      <c r="BJ4" s="358"/>
      <c r="BK4" s="358"/>
      <c r="BL4" s="358"/>
      <c r="BM4" s="359"/>
      <c r="BN4" s="360">
        <v>3730947</v>
      </c>
      <c r="BO4" s="361"/>
      <c r="BP4" s="361"/>
      <c r="BQ4" s="361"/>
      <c r="BR4" s="361"/>
      <c r="BS4" s="361"/>
      <c r="BT4" s="361"/>
      <c r="BU4" s="362"/>
      <c r="BV4" s="360">
        <v>3865234</v>
      </c>
      <c r="BW4" s="361"/>
      <c r="BX4" s="361"/>
      <c r="BY4" s="361"/>
      <c r="BZ4" s="361"/>
      <c r="CA4" s="361"/>
      <c r="CB4" s="361"/>
      <c r="CC4" s="362"/>
      <c r="CD4" s="363" t="s">
        <v>91</v>
      </c>
      <c r="CE4" s="364"/>
      <c r="CF4" s="364"/>
      <c r="CG4" s="364"/>
      <c r="CH4" s="364"/>
      <c r="CI4" s="364"/>
      <c r="CJ4" s="364"/>
      <c r="CK4" s="364"/>
      <c r="CL4" s="364"/>
      <c r="CM4" s="364"/>
      <c r="CN4" s="364"/>
      <c r="CO4" s="364"/>
      <c r="CP4" s="364"/>
      <c r="CQ4" s="364"/>
      <c r="CR4" s="364"/>
      <c r="CS4" s="365"/>
      <c r="CT4" s="366">
        <v>10.4</v>
      </c>
      <c r="CU4" s="367"/>
      <c r="CV4" s="367"/>
      <c r="CW4" s="367"/>
      <c r="CX4" s="367"/>
      <c r="CY4" s="367"/>
      <c r="CZ4" s="367"/>
      <c r="DA4" s="368"/>
      <c r="DB4" s="366">
        <v>11.9</v>
      </c>
      <c r="DC4" s="367"/>
      <c r="DD4" s="367"/>
      <c r="DE4" s="367"/>
      <c r="DF4" s="367"/>
      <c r="DG4" s="367"/>
      <c r="DH4" s="367"/>
      <c r="DI4" s="368"/>
    </row>
    <row r="5" spans="1:119" ht="18.75" customHeight="1" x14ac:dyDescent="0.2">
      <c r="A5" s="172"/>
      <c r="B5" s="376"/>
      <c r="C5" s="377"/>
      <c r="D5" s="377"/>
      <c r="E5" s="378"/>
      <c r="F5" s="378"/>
      <c r="G5" s="378"/>
      <c r="H5" s="378"/>
      <c r="I5" s="378"/>
      <c r="J5" s="378"/>
      <c r="K5" s="378"/>
      <c r="L5" s="378"/>
      <c r="M5" s="378"/>
      <c r="N5" s="378"/>
      <c r="O5" s="378"/>
      <c r="P5" s="378"/>
      <c r="Q5" s="378"/>
      <c r="R5" s="383"/>
      <c r="S5" s="383"/>
      <c r="T5" s="383"/>
      <c r="U5" s="383"/>
      <c r="V5" s="384"/>
      <c r="W5" s="387"/>
      <c r="X5" s="388"/>
      <c r="Y5" s="388"/>
      <c r="Z5" s="388"/>
      <c r="AA5" s="388"/>
      <c r="AB5" s="377"/>
      <c r="AC5" s="383"/>
      <c r="AD5" s="388"/>
      <c r="AE5" s="388"/>
      <c r="AF5" s="388"/>
      <c r="AG5" s="388"/>
      <c r="AH5" s="388"/>
      <c r="AI5" s="388"/>
      <c r="AJ5" s="388"/>
      <c r="AK5" s="388"/>
      <c r="AL5" s="390"/>
      <c r="AM5" s="426" t="s">
        <v>92</v>
      </c>
      <c r="AN5" s="427"/>
      <c r="AO5" s="427"/>
      <c r="AP5" s="427"/>
      <c r="AQ5" s="427"/>
      <c r="AR5" s="427"/>
      <c r="AS5" s="427"/>
      <c r="AT5" s="428"/>
      <c r="AU5" s="429" t="s">
        <v>93</v>
      </c>
      <c r="AV5" s="430"/>
      <c r="AW5" s="430"/>
      <c r="AX5" s="430"/>
      <c r="AY5" s="431" t="s">
        <v>94</v>
      </c>
      <c r="AZ5" s="432"/>
      <c r="BA5" s="432"/>
      <c r="BB5" s="432"/>
      <c r="BC5" s="432"/>
      <c r="BD5" s="432"/>
      <c r="BE5" s="432"/>
      <c r="BF5" s="432"/>
      <c r="BG5" s="432"/>
      <c r="BH5" s="432"/>
      <c r="BI5" s="432"/>
      <c r="BJ5" s="432"/>
      <c r="BK5" s="432"/>
      <c r="BL5" s="432"/>
      <c r="BM5" s="433"/>
      <c r="BN5" s="397">
        <v>3413828</v>
      </c>
      <c r="BO5" s="398"/>
      <c r="BP5" s="398"/>
      <c r="BQ5" s="398"/>
      <c r="BR5" s="398"/>
      <c r="BS5" s="398"/>
      <c r="BT5" s="398"/>
      <c r="BU5" s="399"/>
      <c r="BV5" s="397">
        <v>3605468</v>
      </c>
      <c r="BW5" s="398"/>
      <c r="BX5" s="398"/>
      <c r="BY5" s="398"/>
      <c r="BZ5" s="398"/>
      <c r="CA5" s="398"/>
      <c r="CB5" s="398"/>
      <c r="CC5" s="399"/>
      <c r="CD5" s="400" t="s">
        <v>95</v>
      </c>
      <c r="CE5" s="401"/>
      <c r="CF5" s="401"/>
      <c r="CG5" s="401"/>
      <c r="CH5" s="401"/>
      <c r="CI5" s="401"/>
      <c r="CJ5" s="401"/>
      <c r="CK5" s="401"/>
      <c r="CL5" s="401"/>
      <c r="CM5" s="401"/>
      <c r="CN5" s="401"/>
      <c r="CO5" s="401"/>
      <c r="CP5" s="401"/>
      <c r="CQ5" s="401"/>
      <c r="CR5" s="401"/>
      <c r="CS5" s="402"/>
      <c r="CT5" s="394">
        <v>80.900000000000006</v>
      </c>
      <c r="CU5" s="395"/>
      <c r="CV5" s="395"/>
      <c r="CW5" s="395"/>
      <c r="CX5" s="395"/>
      <c r="CY5" s="395"/>
      <c r="CZ5" s="395"/>
      <c r="DA5" s="396"/>
      <c r="DB5" s="394">
        <v>89.6</v>
      </c>
      <c r="DC5" s="395"/>
      <c r="DD5" s="395"/>
      <c r="DE5" s="395"/>
      <c r="DF5" s="395"/>
      <c r="DG5" s="395"/>
      <c r="DH5" s="395"/>
      <c r="DI5" s="396"/>
    </row>
    <row r="6" spans="1:119" ht="18.75" customHeight="1" x14ac:dyDescent="0.2">
      <c r="A6" s="172"/>
      <c r="B6" s="403" t="s">
        <v>96</v>
      </c>
      <c r="C6" s="404"/>
      <c r="D6" s="404"/>
      <c r="E6" s="405"/>
      <c r="F6" s="405"/>
      <c r="G6" s="405"/>
      <c r="H6" s="405"/>
      <c r="I6" s="405"/>
      <c r="J6" s="405"/>
      <c r="K6" s="405"/>
      <c r="L6" s="405" t="s">
        <v>97</v>
      </c>
      <c r="M6" s="405"/>
      <c r="N6" s="405"/>
      <c r="O6" s="405"/>
      <c r="P6" s="405"/>
      <c r="Q6" s="405"/>
      <c r="R6" s="409"/>
      <c r="S6" s="409"/>
      <c r="T6" s="409"/>
      <c r="U6" s="409"/>
      <c r="V6" s="410"/>
      <c r="W6" s="413" t="s">
        <v>98</v>
      </c>
      <c r="X6" s="414"/>
      <c r="Y6" s="414"/>
      <c r="Z6" s="414"/>
      <c r="AA6" s="414"/>
      <c r="AB6" s="404"/>
      <c r="AC6" s="417" t="s">
        <v>99</v>
      </c>
      <c r="AD6" s="418"/>
      <c r="AE6" s="418"/>
      <c r="AF6" s="418"/>
      <c r="AG6" s="418"/>
      <c r="AH6" s="418"/>
      <c r="AI6" s="418"/>
      <c r="AJ6" s="418"/>
      <c r="AK6" s="418"/>
      <c r="AL6" s="419"/>
      <c r="AM6" s="426" t="s">
        <v>100</v>
      </c>
      <c r="AN6" s="427"/>
      <c r="AO6" s="427"/>
      <c r="AP6" s="427"/>
      <c r="AQ6" s="427"/>
      <c r="AR6" s="427"/>
      <c r="AS6" s="427"/>
      <c r="AT6" s="428"/>
      <c r="AU6" s="429" t="s">
        <v>93</v>
      </c>
      <c r="AV6" s="430"/>
      <c r="AW6" s="430"/>
      <c r="AX6" s="430"/>
      <c r="AY6" s="431" t="s">
        <v>101</v>
      </c>
      <c r="AZ6" s="432"/>
      <c r="BA6" s="432"/>
      <c r="BB6" s="432"/>
      <c r="BC6" s="432"/>
      <c r="BD6" s="432"/>
      <c r="BE6" s="432"/>
      <c r="BF6" s="432"/>
      <c r="BG6" s="432"/>
      <c r="BH6" s="432"/>
      <c r="BI6" s="432"/>
      <c r="BJ6" s="432"/>
      <c r="BK6" s="432"/>
      <c r="BL6" s="432"/>
      <c r="BM6" s="433"/>
      <c r="BN6" s="397">
        <v>317119</v>
      </c>
      <c r="BO6" s="398"/>
      <c r="BP6" s="398"/>
      <c r="BQ6" s="398"/>
      <c r="BR6" s="398"/>
      <c r="BS6" s="398"/>
      <c r="BT6" s="398"/>
      <c r="BU6" s="399"/>
      <c r="BV6" s="397">
        <v>259766</v>
      </c>
      <c r="BW6" s="398"/>
      <c r="BX6" s="398"/>
      <c r="BY6" s="398"/>
      <c r="BZ6" s="398"/>
      <c r="CA6" s="398"/>
      <c r="CB6" s="398"/>
      <c r="CC6" s="399"/>
      <c r="CD6" s="400" t="s">
        <v>102</v>
      </c>
      <c r="CE6" s="401"/>
      <c r="CF6" s="401"/>
      <c r="CG6" s="401"/>
      <c r="CH6" s="401"/>
      <c r="CI6" s="401"/>
      <c r="CJ6" s="401"/>
      <c r="CK6" s="401"/>
      <c r="CL6" s="401"/>
      <c r="CM6" s="401"/>
      <c r="CN6" s="401"/>
      <c r="CO6" s="401"/>
      <c r="CP6" s="401"/>
      <c r="CQ6" s="401"/>
      <c r="CR6" s="401"/>
      <c r="CS6" s="402"/>
      <c r="CT6" s="434">
        <v>83.2</v>
      </c>
      <c r="CU6" s="435"/>
      <c r="CV6" s="435"/>
      <c r="CW6" s="435"/>
      <c r="CX6" s="435"/>
      <c r="CY6" s="435"/>
      <c r="CZ6" s="435"/>
      <c r="DA6" s="436"/>
      <c r="DB6" s="434">
        <v>91.9</v>
      </c>
      <c r="DC6" s="435"/>
      <c r="DD6" s="435"/>
      <c r="DE6" s="435"/>
      <c r="DF6" s="435"/>
      <c r="DG6" s="435"/>
      <c r="DH6" s="435"/>
      <c r="DI6" s="436"/>
    </row>
    <row r="7" spans="1:119" ht="18.75" customHeight="1" x14ac:dyDescent="0.2">
      <c r="A7" s="172"/>
      <c r="B7" s="373"/>
      <c r="C7" s="374"/>
      <c r="D7" s="374"/>
      <c r="E7" s="375"/>
      <c r="F7" s="375"/>
      <c r="G7" s="375"/>
      <c r="H7" s="375"/>
      <c r="I7" s="375"/>
      <c r="J7" s="375"/>
      <c r="K7" s="375"/>
      <c r="L7" s="375"/>
      <c r="M7" s="375"/>
      <c r="N7" s="375"/>
      <c r="O7" s="375"/>
      <c r="P7" s="375"/>
      <c r="Q7" s="375"/>
      <c r="R7" s="381"/>
      <c r="S7" s="381"/>
      <c r="T7" s="381"/>
      <c r="U7" s="381"/>
      <c r="V7" s="382"/>
      <c r="W7" s="385"/>
      <c r="X7" s="386"/>
      <c r="Y7" s="386"/>
      <c r="Z7" s="386"/>
      <c r="AA7" s="386"/>
      <c r="AB7" s="374"/>
      <c r="AC7" s="420"/>
      <c r="AD7" s="421"/>
      <c r="AE7" s="421"/>
      <c r="AF7" s="421"/>
      <c r="AG7" s="421"/>
      <c r="AH7" s="421"/>
      <c r="AI7" s="421"/>
      <c r="AJ7" s="421"/>
      <c r="AK7" s="421"/>
      <c r="AL7" s="422"/>
      <c r="AM7" s="426" t="s">
        <v>103</v>
      </c>
      <c r="AN7" s="427"/>
      <c r="AO7" s="427"/>
      <c r="AP7" s="427"/>
      <c r="AQ7" s="427"/>
      <c r="AR7" s="427"/>
      <c r="AS7" s="427"/>
      <c r="AT7" s="428"/>
      <c r="AU7" s="429" t="s">
        <v>93</v>
      </c>
      <c r="AV7" s="430"/>
      <c r="AW7" s="430"/>
      <c r="AX7" s="430"/>
      <c r="AY7" s="431" t="s">
        <v>104</v>
      </c>
      <c r="AZ7" s="432"/>
      <c r="BA7" s="432"/>
      <c r="BB7" s="432"/>
      <c r="BC7" s="432"/>
      <c r="BD7" s="432"/>
      <c r="BE7" s="432"/>
      <c r="BF7" s="432"/>
      <c r="BG7" s="432"/>
      <c r="BH7" s="432"/>
      <c r="BI7" s="432"/>
      <c r="BJ7" s="432"/>
      <c r="BK7" s="432"/>
      <c r="BL7" s="432"/>
      <c r="BM7" s="433"/>
      <c r="BN7" s="397">
        <v>114040</v>
      </c>
      <c r="BO7" s="398"/>
      <c r="BP7" s="398"/>
      <c r="BQ7" s="398"/>
      <c r="BR7" s="398"/>
      <c r="BS7" s="398"/>
      <c r="BT7" s="398"/>
      <c r="BU7" s="399"/>
      <c r="BV7" s="397">
        <v>53383</v>
      </c>
      <c r="BW7" s="398"/>
      <c r="BX7" s="398"/>
      <c r="BY7" s="398"/>
      <c r="BZ7" s="398"/>
      <c r="CA7" s="398"/>
      <c r="CB7" s="398"/>
      <c r="CC7" s="399"/>
      <c r="CD7" s="400" t="s">
        <v>105</v>
      </c>
      <c r="CE7" s="401"/>
      <c r="CF7" s="401"/>
      <c r="CG7" s="401"/>
      <c r="CH7" s="401"/>
      <c r="CI7" s="401"/>
      <c r="CJ7" s="401"/>
      <c r="CK7" s="401"/>
      <c r="CL7" s="401"/>
      <c r="CM7" s="401"/>
      <c r="CN7" s="401"/>
      <c r="CO7" s="401"/>
      <c r="CP7" s="401"/>
      <c r="CQ7" s="401"/>
      <c r="CR7" s="401"/>
      <c r="CS7" s="402"/>
      <c r="CT7" s="397">
        <v>1945923</v>
      </c>
      <c r="CU7" s="398"/>
      <c r="CV7" s="398"/>
      <c r="CW7" s="398"/>
      <c r="CX7" s="398"/>
      <c r="CY7" s="398"/>
      <c r="CZ7" s="398"/>
      <c r="DA7" s="399"/>
      <c r="DB7" s="397">
        <v>1736857</v>
      </c>
      <c r="DC7" s="398"/>
      <c r="DD7" s="398"/>
      <c r="DE7" s="398"/>
      <c r="DF7" s="398"/>
      <c r="DG7" s="398"/>
      <c r="DH7" s="398"/>
      <c r="DI7" s="399"/>
    </row>
    <row r="8" spans="1:119" ht="18.75" customHeight="1" thickBot="1" x14ac:dyDescent="0.25">
      <c r="A8" s="172"/>
      <c r="B8" s="406"/>
      <c r="C8" s="407"/>
      <c r="D8" s="407"/>
      <c r="E8" s="408"/>
      <c r="F8" s="408"/>
      <c r="G8" s="408"/>
      <c r="H8" s="408"/>
      <c r="I8" s="408"/>
      <c r="J8" s="408"/>
      <c r="K8" s="408"/>
      <c r="L8" s="408"/>
      <c r="M8" s="408"/>
      <c r="N8" s="408"/>
      <c r="O8" s="408"/>
      <c r="P8" s="408"/>
      <c r="Q8" s="408"/>
      <c r="R8" s="411"/>
      <c r="S8" s="411"/>
      <c r="T8" s="411"/>
      <c r="U8" s="411"/>
      <c r="V8" s="412"/>
      <c r="W8" s="415"/>
      <c r="X8" s="416"/>
      <c r="Y8" s="416"/>
      <c r="Z8" s="416"/>
      <c r="AA8" s="416"/>
      <c r="AB8" s="407"/>
      <c r="AC8" s="423"/>
      <c r="AD8" s="424"/>
      <c r="AE8" s="424"/>
      <c r="AF8" s="424"/>
      <c r="AG8" s="424"/>
      <c r="AH8" s="424"/>
      <c r="AI8" s="424"/>
      <c r="AJ8" s="424"/>
      <c r="AK8" s="424"/>
      <c r="AL8" s="425"/>
      <c r="AM8" s="426" t="s">
        <v>106</v>
      </c>
      <c r="AN8" s="427"/>
      <c r="AO8" s="427"/>
      <c r="AP8" s="427"/>
      <c r="AQ8" s="427"/>
      <c r="AR8" s="427"/>
      <c r="AS8" s="427"/>
      <c r="AT8" s="428"/>
      <c r="AU8" s="429" t="s">
        <v>107</v>
      </c>
      <c r="AV8" s="430"/>
      <c r="AW8" s="430"/>
      <c r="AX8" s="430"/>
      <c r="AY8" s="431" t="s">
        <v>108</v>
      </c>
      <c r="AZ8" s="432"/>
      <c r="BA8" s="432"/>
      <c r="BB8" s="432"/>
      <c r="BC8" s="432"/>
      <c r="BD8" s="432"/>
      <c r="BE8" s="432"/>
      <c r="BF8" s="432"/>
      <c r="BG8" s="432"/>
      <c r="BH8" s="432"/>
      <c r="BI8" s="432"/>
      <c r="BJ8" s="432"/>
      <c r="BK8" s="432"/>
      <c r="BL8" s="432"/>
      <c r="BM8" s="433"/>
      <c r="BN8" s="397">
        <v>203079</v>
      </c>
      <c r="BO8" s="398"/>
      <c r="BP8" s="398"/>
      <c r="BQ8" s="398"/>
      <c r="BR8" s="398"/>
      <c r="BS8" s="398"/>
      <c r="BT8" s="398"/>
      <c r="BU8" s="399"/>
      <c r="BV8" s="397">
        <v>206383</v>
      </c>
      <c r="BW8" s="398"/>
      <c r="BX8" s="398"/>
      <c r="BY8" s="398"/>
      <c r="BZ8" s="398"/>
      <c r="CA8" s="398"/>
      <c r="CB8" s="398"/>
      <c r="CC8" s="399"/>
      <c r="CD8" s="400" t="s">
        <v>109</v>
      </c>
      <c r="CE8" s="401"/>
      <c r="CF8" s="401"/>
      <c r="CG8" s="401"/>
      <c r="CH8" s="401"/>
      <c r="CI8" s="401"/>
      <c r="CJ8" s="401"/>
      <c r="CK8" s="401"/>
      <c r="CL8" s="401"/>
      <c r="CM8" s="401"/>
      <c r="CN8" s="401"/>
      <c r="CO8" s="401"/>
      <c r="CP8" s="401"/>
      <c r="CQ8" s="401"/>
      <c r="CR8" s="401"/>
      <c r="CS8" s="402"/>
      <c r="CT8" s="437">
        <v>0.11</v>
      </c>
      <c r="CU8" s="438"/>
      <c r="CV8" s="438"/>
      <c r="CW8" s="438"/>
      <c r="CX8" s="438"/>
      <c r="CY8" s="438"/>
      <c r="CZ8" s="438"/>
      <c r="DA8" s="439"/>
      <c r="DB8" s="437">
        <v>0.12</v>
      </c>
      <c r="DC8" s="438"/>
      <c r="DD8" s="438"/>
      <c r="DE8" s="438"/>
      <c r="DF8" s="438"/>
      <c r="DG8" s="438"/>
      <c r="DH8" s="438"/>
      <c r="DI8" s="439"/>
    </row>
    <row r="9" spans="1:119" ht="18.75" customHeight="1" thickBot="1" x14ac:dyDescent="0.25">
      <c r="A9" s="172"/>
      <c r="B9" s="391" t="s">
        <v>110</v>
      </c>
      <c r="C9" s="392"/>
      <c r="D9" s="392"/>
      <c r="E9" s="392"/>
      <c r="F9" s="392"/>
      <c r="G9" s="392"/>
      <c r="H9" s="392"/>
      <c r="I9" s="392"/>
      <c r="J9" s="392"/>
      <c r="K9" s="440"/>
      <c r="L9" s="441" t="s">
        <v>111</v>
      </c>
      <c r="M9" s="442"/>
      <c r="N9" s="442"/>
      <c r="O9" s="442"/>
      <c r="P9" s="442"/>
      <c r="Q9" s="443"/>
      <c r="R9" s="444">
        <v>1928</v>
      </c>
      <c r="S9" s="445"/>
      <c r="T9" s="445"/>
      <c r="U9" s="445"/>
      <c r="V9" s="446"/>
      <c r="W9" s="354" t="s">
        <v>112</v>
      </c>
      <c r="X9" s="355"/>
      <c r="Y9" s="355"/>
      <c r="Z9" s="355"/>
      <c r="AA9" s="355"/>
      <c r="AB9" s="355"/>
      <c r="AC9" s="355"/>
      <c r="AD9" s="355"/>
      <c r="AE9" s="355"/>
      <c r="AF9" s="355"/>
      <c r="AG9" s="355"/>
      <c r="AH9" s="355"/>
      <c r="AI9" s="355"/>
      <c r="AJ9" s="355"/>
      <c r="AK9" s="355"/>
      <c r="AL9" s="356"/>
      <c r="AM9" s="426" t="s">
        <v>113</v>
      </c>
      <c r="AN9" s="427"/>
      <c r="AO9" s="427"/>
      <c r="AP9" s="427"/>
      <c r="AQ9" s="427"/>
      <c r="AR9" s="427"/>
      <c r="AS9" s="427"/>
      <c r="AT9" s="428"/>
      <c r="AU9" s="429" t="s">
        <v>114</v>
      </c>
      <c r="AV9" s="430"/>
      <c r="AW9" s="430"/>
      <c r="AX9" s="430"/>
      <c r="AY9" s="431" t="s">
        <v>115</v>
      </c>
      <c r="AZ9" s="432"/>
      <c r="BA9" s="432"/>
      <c r="BB9" s="432"/>
      <c r="BC9" s="432"/>
      <c r="BD9" s="432"/>
      <c r="BE9" s="432"/>
      <c r="BF9" s="432"/>
      <c r="BG9" s="432"/>
      <c r="BH9" s="432"/>
      <c r="BI9" s="432"/>
      <c r="BJ9" s="432"/>
      <c r="BK9" s="432"/>
      <c r="BL9" s="432"/>
      <c r="BM9" s="433"/>
      <c r="BN9" s="397">
        <v>-3304</v>
      </c>
      <c r="BO9" s="398"/>
      <c r="BP9" s="398"/>
      <c r="BQ9" s="398"/>
      <c r="BR9" s="398"/>
      <c r="BS9" s="398"/>
      <c r="BT9" s="398"/>
      <c r="BU9" s="399"/>
      <c r="BV9" s="397">
        <v>-72014</v>
      </c>
      <c r="BW9" s="398"/>
      <c r="BX9" s="398"/>
      <c r="BY9" s="398"/>
      <c r="BZ9" s="398"/>
      <c r="CA9" s="398"/>
      <c r="CB9" s="398"/>
      <c r="CC9" s="399"/>
      <c r="CD9" s="400" t="s">
        <v>116</v>
      </c>
      <c r="CE9" s="401"/>
      <c r="CF9" s="401"/>
      <c r="CG9" s="401"/>
      <c r="CH9" s="401"/>
      <c r="CI9" s="401"/>
      <c r="CJ9" s="401"/>
      <c r="CK9" s="401"/>
      <c r="CL9" s="401"/>
      <c r="CM9" s="401"/>
      <c r="CN9" s="401"/>
      <c r="CO9" s="401"/>
      <c r="CP9" s="401"/>
      <c r="CQ9" s="401"/>
      <c r="CR9" s="401"/>
      <c r="CS9" s="402"/>
      <c r="CT9" s="394">
        <v>19.8</v>
      </c>
      <c r="CU9" s="395"/>
      <c r="CV9" s="395"/>
      <c r="CW9" s="395"/>
      <c r="CX9" s="395"/>
      <c r="CY9" s="395"/>
      <c r="CZ9" s="395"/>
      <c r="DA9" s="396"/>
      <c r="DB9" s="394">
        <v>16.600000000000001</v>
      </c>
      <c r="DC9" s="395"/>
      <c r="DD9" s="395"/>
      <c r="DE9" s="395"/>
      <c r="DF9" s="395"/>
      <c r="DG9" s="395"/>
      <c r="DH9" s="395"/>
      <c r="DI9" s="396"/>
    </row>
    <row r="10" spans="1:119" ht="18.75" customHeight="1" thickBot="1" x14ac:dyDescent="0.25">
      <c r="A10" s="172"/>
      <c r="B10" s="391"/>
      <c r="C10" s="392"/>
      <c r="D10" s="392"/>
      <c r="E10" s="392"/>
      <c r="F10" s="392"/>
      <c r="G10" s="392"/>
      <c r="H10" s="392"/>
      <c r="I10" s="392"/>
      <c r="J10" s="392"/>
      <c r="K10" s="440"/>
      <c r="L10" s="447" t="s">
        <v>117</v>
      </c>
      <c r="M10" s="427"/>
      <c r="N10" s="427"/>
      <c r="O10" s="427"/>
      <c r="P10" s="427"/>
      <c r="Q10" s="428"/>
      <c r="R10" s="448">
        <v>2110</v>
      </c>
      <c r="S10" s="449"/>
      <c r="T10" s="449"/>
      <c r="U10" s="449"/>
      <c r="V10" s="450"/>
      <c r="W10" s="385"/>
      <c r="X10" s="386"/>
      <c r="Y10" s="386"/>
      <c r="Z10" s="386"/>
      <c r="AA10" s="386"/>
      <c r="AB10" s="386"/>
      <c r="AC10" s="386"/>
      <c r="AD10" s="386"/>
      <c r="AE10" s="386"/>
      <c r="AF10" s="386"/>
      <c r="AG10" s="386"/>
      <c r="AH10" s="386"/>
      <c r="AI10" s="386"/>
      <c r="AJ10" s="386"/>
      <c r="AK10" s="386"/>
      <c r="AL10" s="389"/>
      <c r="AM10" s="426" t="s">
        <v>118</v>
      </c>
      <c r="AN10" s="427"/>
      <c r="AO10" s="427"/>
      <c r="AP10" s="427"/>
      <c r="AQ10" s="427"/>
      <c r="AR10" s="427"/>
      <c r="AS10" s="427"/>
      <c r="AT10" s="428"/>
      <c r="AU10" s="429" t="s">
        <v>107</v>
      </c>
      <c r="AV10" s="430"/>
      <c r="AW10" s="430"/>
      <c r="AX10" s="430"/>
      <c r="AY10" s="431" t="s">
        <v>119</v>
      </c>
      <c r="AZ10" s="432"/>
      <c r="BA10" s="432"/>
      <c r="BB10" s="432"/>
      <c r="BC10" s="432"/>
      <c r="BD10" s="432"/>
      <c r="BE10" s="432"/>
      <c r="BF10" s="432"/>
      <c r="BG10" s="432"/>
      <c r="BH10" s="432"/>
      <c r="BI10" s="432"/>
      <c r="BJ10" s="432"/>
      <c r="BK10" s="432"/>
      <c r="BL10" s="432"/>
      <c r="BM10" s="433"/>
      <c r="BN10" s="397">
        <v>104173</v>
      </c>
      <c r="BO10" s="398"/>
      <c r="BP10" s="398"/>
      <c r="BQ10" s="398"/>
      <c r="BR10" s="398"/>
      <c r="BS10" s="398"/>
      <c r="BT10" s="398"/>
      <c r="BU10" s="399"/>
      <c r="BV10" s="397">
        <v>140012</v>
      </c>
      <c r="BW10" s="398"/>
      <c r="BX10" s="398"/>
      <c r="BY10" s="398"/>
      <c r="BZ10" s="398"/>
      <c r="CA10" s="398"/>
      <c r="CB10" s="398"/>
      <c r="CC10" s="399"/>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391"/>
      <c r="C11" s="392"/>
      <c r="D11" s="392"/>
      <c r="E11" s="392"/>
      <c r="F11" s="392"/>
      <c r="G11" s="392"/>
      <c r="H11" s="392"/>
      <c r="I11" s="392"/>
      <c r="J11" s="392"/>
      <c r="K11" s="440"/>
      <c r="L11" s="451" t="s">
        <v>121</v>
      </c>
      <c r="M11" s="452"/>
      <c r="N11" s="452"/>
      <c r="O11" s="452"/>
      <c r="P11" s="452"/>
      <c r="Q11" s="453"/>
      <c r="R11" s="454" t="s">
        <v>122</v>
      </c>
      <c r="S11" s="455"/>
      <c r="T11" s="455"/>
      <c r="U11" s="455"/>
      <c r="V11" s="456"/>
      <c r="W11" s="385"/>
      <c r="X11" s="386"/>
      <c r="Y11" s="386"/>
      <c r="Z11" s="386"/>
      <c r="AA11" s="386"/>
      <c r="AB11" s="386"/>
      <c r="AC11" s="386"/>
      <c r="AD11" s="386"/>
      <c r="AE11" s="386"/>
      <c r="AF11" s="386"/>
      <c r="AG11" s="386"/>
      <c r="AH11" s="386"/>
      <c r="AI11" s="386"/>
      <c r="AJ11" s="386"/>
      <c r="AK11" s="386"/>
      <c r="AL11" s="389"/>
      <c r="AM11" s="426" t="s">
        <v>123</v>
      </c>
      <c r="AN11" s="427"/>
      <c r="AO11" s="427"/>
      <c r="AP11" s="427"/>
      <c r="AQ11" s="427"/>
      <c r="AR11" s="427"/>
      <c r="AS11" s="427"/>
      <c r="AT11" s="428"/>
      <c r="AU11" s="429" t="s">
        <v>114</v>
      </c>
      <c r="AV11" s="430"/>
      <c r="AW11" s="430"/>
      <c r="AX11" s="430"/>
      <c r="AY11" s="431" t="s">
        <v>124</v>
      </c>
      <c r="AZ11" s="432"/>
      <c r="BA11" s="432"/>
      <c r="BB11" s="432"/>
      <c r="BC11" s="432"/>
      <c r="BD11" s="432"/>
      <c r="BE11" s="432"/>
      <c r="BF11" s="432"/>
      <c r="BG11" s="432"/>
      <c r="BH11" s="432"/>
      <c r="BI11" s="432"/>
      <c r="BJ11" s="432"/>
      <c r="BK11" s="432"/>
      <c r="BL11" s="432"/>
      <c r="BM11" s="433"/>
      <c r="BN11" s="397">
        <v>98782</v>
      </c>
      <c r="BO11" s="398"/>
      <c r="BP11" s="398"/>
      <c r="BQ11" s="398"/>
      <c r="BR11" s="398"/>
      <c r="BS11" s="398"/>
      <c r="BT11" s="398"/>
      <c r="BU11" s="399"/>
      <c r="BV11" s="397">
        <v>0</v>
      </c>
      <c r="BW11" s="398"/>
      <c r="BX11" s="398"/>
      <c r="BY11" s="398"/>
      <c r="BZ11" s="398"/>
      <c r="CA11" s="398"/>
      <c r="CB11" s="398"/>
      <c r="CC11" s="399"/>
      <c r="CD11" s="400" t="s">
        <v>125</v>
      </c>
      <c r="CE11" s="401"/>
      <c r="CF11" s="401"/>
      <c r="CG11" s="401"/>
      <c r="CH11" s="401"/>
      <c r="CI11" s="401"/>
      <c r="CJ11" s="401"/>
      <c r="CK11" s="401"/>
      <c r="CL11" s="401"/>
      <c r="CM11" s="401"/>
      <c r="CN11" s="401"/>
      <c r="CO11" s="401"/>
      <c r="CP11" s="401"/>
      <c r="CQ11" s="401"/>
      <c r="CR11" s="401"/>
      <c r="CS11" s="402"/>
      <c r="CT11" s="437" t="s">
        <v>126</v>
      </c>
      <c r="CU11" s="438"/>
      <c r="CV11" s="438"/>
      <c r="CW11" s="438"/>
      <c r="CX11" s="438"/>
      <c r="CY11" s="438"/>
      <c r="CZ11" s="438"/>
      <c r="DA11" s="439"/>
      <c r="DB11" s="437" t="s">
        <v>127</v>
      </c>
      <c r="DC11" s="438"/>
      <c r="DD11" s="438"/>
      <c r="DE11" s="438"/>
      <c r="DF11" s="438"/>
      <c r="DG11" s="438"/>
      <c r="DH11" s="438"/>
      <c r="DI11" s="439"/>
    </row>
    <row r="12" spans="1:119" ht="18.75" customHeight="1" x14ac:dyDescent="0.2">
      <c r="A12" s="172"/>
      <c r="B12" s="457" t="s">
        <v>128</v>
      </c>
      <c r="C12" s="458"/>
      <c r="D12" s="458"/>
      <c r="E12" s="458"/>
      <c r="F12" s="458"/>
      <c r="G12" s="458"/>
      <c r="H12" s="458"/>
      <c r="I12" s="458"/>
      <c r="J12" s="458"/>
      <c r="K12" s="459"/>
      <c r="L12" s="466" t="s">
        <v>129</v>
      </c>
      <c r="M12" s="467"/>
      <c r="N12" s="467"/>
      <c r="O12" s="467"/>
      <c r="P12" s="467"/>
      <c r="Q12" s="468"/>
      <c r="R12" s="469">
        <v>1989</v>
      </c>
      <c r="S12" s="470"/>
      <c r="T12" s="470"/>
      <c r="U12" s="470"/>
      <c r="V12" s="471"/>
      <c r="W12" s="472" t="s">
        <v>1</v>
      </c>
      <c r="X12" s="430"/>
      <c r="Y12" s="430"/>
      <c r="Z12" s="430"/>
      <c r="AA12" s="430"/>
      <c r="AB12" s="473"/>
      <c r="AC12" s="474" t="s">
        <v>130</v>
      </c>
      <c r="AD12" s="475"/>
      <c r="AE12" s="475"/>
      <c r="AF12" s="475"/>
      <c r="AG12" s="476"/>
      <c r="AH12" s="474" t="s">
        <v>131</v>
      </c>
      <c r="AI12" s="475"/>
      <c r="AJ12" s="475"/>
      <c r="AK12" s="475"/>
      <c r="AL12" s="477"/>
      <c r="AM12" s="426" t="s">
        <v>132</v>
      </c>
      <c r="AN12" s="427"/>
      <c r="AO12" s="427"/>
      <c r="AP12" s="427"/>
      <c r="AQ12" s="427"/>
      <c r="AR12" s="427"/>
      <c r="AS12" s="427"/>
      <c r="AT12" s="428"/>
      <c r="AU12" s="429" t="s">
        <v>133</v>
      </c>
      <c r="AV12" s="430"/>
      <c r="AW12" s="430"/>
      <c r="AX12" s="430"/>
      <c r="AY12" s="431" t="s">
        <v>134</v>
      </c>
      <c r="AZ12" s="432"/>
      <c r="BA12" s="432"/>
      <c r="BB12" s="432"/>
      <c r="BC12" s="432"/>
      <c r="BD12" s="432"/>
      <c r="BE12" s="432"/>
      <c r="BF12" s="432"/>
      <c r="BG12" s="432"/>
      <c r="BH12" s="432"/>
      <c r="BI12" s="432"/>
      <c r="BJ12" s="432"/>
      <c r="BK12" s="432"/>
      <c r="BL12" s="432"/>
      <c r="BM12" s="433"/>
      <c r="BN12" s="397">
        <v>46704</v>
      </c>
      <c r="BO12" s="398"/>
      <c r="BP12" s="398"/>
      <c r="BQ12" s="398"/>
      <c r="BR12" s="398"/>
      <c r="BS12" s="398"/>
      <c r="BT12" s="398"/>
      <c r="BU12" s="399"/>
      <c r="BV12" s="397">
        <v>31249</v>
      </c>
      <c r="BW12" s="398"/>
      <c r="BX12" s="398"/>
      <c r="BY12" s="398"/>
      <c r="BZ12" s="398"/>
      <c r="CA12" s="398"/>
      <c r="CB12" s="398"/>
      <c r="CC12" s="399"/>
      <c r="CD12" s="400" t="s">
        <v>135</v>
      </c>
      <c r="CE12" s="401"/>
      <c r="CF12" s="401"/>
      <c r="CG12" s="401"/>
      <c r="CH12" s="401"/>
      <c r="CI12" s="401"/>
      <c r="CJ12" s="401"/>
      <c r="CK12" s="401"/>
      <c r="CL12" s="401"/>
      <c r="CM12" s="401"/>
      <c r="CN12" s="401"/>
      <c r="CO12" s="401"/>
      <c r="CP12" s="401"/>
      <c r="CQ12" s="401"/>
      <c r="CR12" s="401"/>
      <c r="CS12" s="402"/>
      <c r="CT12" s="437" t="s">
        <v>136</v>
      </c>
      <c r="CU12" s="438"/>
      <c r="CV12" s="438"/>
      <c r="CW12" s="438"/>
      <c r="CX12" s="438"/>
      <c r="CY12" s="438"/>
      <c r="CZ12" s="438"/>
      <c r="DA12" s="439"/>
      <c r="DB12" s="437" t="s">
        <v>137</v>
      </c>
      <c r="DC12" s="438"/>
      <c r="DD12" s="438"/>
      <c r="DE12" s="438"/>
      <c r="DF12" s="438"/>
      <c r="DG12" s="438"/>
      <c r="DH12" s="438"/>
      <c r="DI12" s="439"/>
    </row>
    <row r="13" spans="1:119" ht="18.75" customHeight="1" x14ac:dyDescent="0.2">
      <c r="A13" s="172"/>
      <c r="B13" s="460"/>
      <c r="C13" s="461"/>
      <c r="D13" s="461"/>
      <c r="E13" s="461"/>
      <c r="F13" s="461"/>
      <c r="G13" s="461"/>
      <c r="H13" s="461"/>
      <c r="I13" s="461"/>
      <c r="J13" s="461"/>
      <c r="K13" s="462"/>
      <c r="L13" s="187"/>
      <c r="M13" s="488" t="s">
        <v>138</v>
      </c>
      <c r="N13" s="489"/>
      <c r="O13" s="489"/>
      <c r="P13" s="489"/>
      <c r="Q13" s="490"/>
      <c r="R13" s="481">
        <v>1983</v>
      </c>
      <c r="S13" s="482"/>
      <c r="T13" s="482"/>
      <c r="U13" s="482"/>
      <c r="V13" s="483"/>
      <c r="W13" s="413" t="s">
        <v>139</v>
      </c>
      <c r="X13" s="414"/>
      <c r="Y13" s="414"/>
      <c r="Z13" s="414"/>
      <c r="AA13" s="414"/>
      <c r="AB13" s="404"/>
      <c r="AC13" s="448">
        <v>252</v>
      </c>
      <c r="AD13" s="449"/>
      <c r="AE13" s="449"/>
      <c r="AF13" s="449"/>
      <c r="AG13" s="491"/>
      <c r="AH13" s="448">
        <v>278</v>
      </c>
      <c r="AI13" s="449"/>
      <c r="AJ13" s="449"/>
      <c r="AK13" s="449"/>
      <c r="AL13" s="450"/>
      <c r="AM13" s="426" t="s">
        <v>140</v>
      </c>
      <c r="AN13" s="427"/>
      <c r="AO13" s="427"/>
      <c r="AP13" s="427"/>
      <c r="AQ13" s="427"/>
      <c r="AR13" s="427"/>
      <c r="AS13" s="427"/>
      <c r="AT13" s="428"/>
      <c r="AU13" s="429" t="s">
        <v>107</v>
      </c>
      <c r="AV13" s="430"/>
      <c r="AW13" s="430"/>
      <c r="AX13" s="430"/>
      <c r="AY13" s="431" t="s">
        <v>141</v>
      </c>
      <c r="AZ13" s="432"/>
      <c r="BA13" s="432"/>
      <c r="BB13" s="432"/>
      <c r="BC13" s="432"/>
      <c r="BD13" s="432"/>
      <c r="BE13" s="432"/>
      <c r="BF13" s="432"/>
      <c r="BG13" s="432"/>
      <c r="BH13" s="432"/>
      <c r="BI13" s="432"/>
      <c r="BJ13" s="432"/>
      <c r="BK13" s="432"/>
      <c r="BL13" s="432"/>
      <c r="BM13" s="433"/>
      <c r="BN13" s="397">
        <v>152947</v>
      </c>
      <c r="BO13" s="398"/>
      <c r="BP13" s="398"/>
      <c r="BQ13" s="398"/>
      <c r="BR13" s="398"/>
      <c r="BS13" s="398"/>
      <c r="BT13" s="398"/>
      <c r="BU13" s="399"/>
      <c r="BV13" s="397">
        <v>36749</v>
      </c>
      <c r="BW13" s="398"/>
      <c r="BX13" s="398"/>
      <c r="BY13" s="398"/>
      <c r="BZ13" s="398"/>
      <c r="CA13" s="398"/>
      <c r="CB13" s="398"/>
      <c r="CC13" s="399"/>
      <c r="CD13" s="400" t="s">
        <v>142</v>
      </c>
      <c r="CE13" s="401"/>
      <c r="CF13" s="401"/>
      <c r="CG13" s="401"/>
      <c r="CH13" s="401"/>
      <c r="CI13" s="401"/>
      <c r="CJ13" s="401"/>
      <c r="CK13" s="401"/>
      <c r="CL13" s="401"/>
      <c r="CM13" s="401"/>
      <c r="CN13" s="401"/>
      <c r="CO13" s="401"/>
      <c r="CP13" s="401"/>
      <c r="CQ13" s="401"/>
      <c r="CR13" s="401"/>
      <c r="CS13" s="402"/>
      <c r="CT13" s="394">
        <v>8.1999999999999993</v>
      </c>
      <c r="CU13" s="395"/>
      <c r="CV13" s="395"/>
      <c r="CW13" s="395"/>
      <c r="CX13" s="395"/>
      <c r="CY13" s="395"/>
      <c r="CZ13" s="395"/>
      <c r="DA13" s="396"/>
      <c r="DB13" s="394">
        <v>7.5</v>
      </c>
      <c r="DC13" s="395"/>
      <c r="DD13" s="395"/>
      <c r="DE13" s="395"/>
      <c r="DF13" s="395"/>
      <c r="DG13" s="395"/>
      <c r="DH13" s="395"/>
      <c r="DI13" s="396"/>
    </row>
    <row r="14" spans="1:119" ht="18.75" customHeight="1" thickBot="1" x14ac:dyDescent="0.25">
      <c r="A14" s="172"/>
      <c r="B14" s="460"/>
      <c r="C14" s="461"/>
      <c r="D14" s="461"/>
      <c r="E14" s="461"/>
      <c r="F14" s="461"/>
      <c r="G14" s="461"/>
      <c r="H14" s="461"/>
      <c r="I14" s="461"/>
      <c r="J14" s="461"/>
      <c r="K14" s="462"/>
      <c r="L14" s="478" t="s">
        <v>143</v>
      </c>
      <c r="M14" s="479"/>
      <c r="N14" s="479"/>
      <c r="O14" s="479"/>
      <c r="P14" s="479"/>
      <c r="Q14" s="480"/>
      <c r="R14" s="481">
        <v>2031</v>
      </c>
      <c r="S14" s="482"/>
      <c r="T14" s="482"/>
      <c r="U14" s="482"/>
      <c r="V14" s="483"/>
      <c r="W14" s="387"/>
      <c r="X14" s="388"/>
      <c r="Y14" s="388"/>
      <c r="Z14" s="388"/>
      <c r="AA14" s="388"/>
      <c r="AB14" s="377"/>
      <c r="AC14" s="484">
        <v>26.2</v>
      </c>
      <c r="AD14" s="485"/>
      <c r="AE14" s="485"/>
      <c r="AF14" s="485"/>
      <c r="AG14" s="486"/>
      <c r="AH14" s="484">
        <v>27.2</v>
      </c>
      <c r="AI14" s="485"/>
      <c r="AJ14" s="485"/>
      <c r="AK14" s="485"/>
      <c r="AL14" s="487"/>
      <c r="AM14" s="426"/>
      <c r="AN14" s="427"/>
      <c r="AO14" s="427"/>
      <c r="AP14" s="427"/>
      <c r="AQ14" s="427"/>
      <c r="AR14" s="427"/>
      <c r="AS14" s="427"/>
      <c r="AT14" s="428"/>
      <c r="AU14" s="429"/>
      <c r="AV14" s="430"/>
      <c r="AW14" s="430"/>
      <c r="AX14" s="430"/>
      <c r="AY14" s="431"/>
      <c r="AZ14" s="432"/>
      <c r="BA14" s="432"/>
      <c r="BB14" s="432"/>
      <c r="BC14" s="432"/>
      <c r="BD14" s="432"/>
      <c r="BE14" s="432"/>
      <c r="BF14" s="432"/>
      <c r="BG14" s="432"/>
      <c r="BH14" s="432"/>
      <c r="BI14" s="432"/>
      <c r="BJ14" s="432"/>
      <c r="BK14" s="432"/>
      <c r="BL14" s="432"/>
      <c r="BM14" s="433"/>
      <c r="BN14" s="397"/>
      <c r="BO14" s="398"/>
      <c r="BP14" s="398"/>
      <c r="BQ14" s="398"/>
      <c r="BR14" s="398"/>
      <c r="BS14" s="398"/>
      <c r="BT14" s="398"/>
      <c r="BU14" s="399"/>
      <c r="BV14" s="397"/>
      <c r="BW14" s="398"/>
      <c r="BX14" s="398"/>
      <c r="BY14" s="398"/>
      <c r="BZ14" s="398"/>
      <c r="CA14" s="398"/>
      <c r="CB14" s="398"/>
      <c r="CC14" s="399"/>
      <c r="CD14" s="492" t="s">
        <v>144</v>
      </c>
      <c r="CE14" s="493"/>
      <c r="CF14" s="493"/>
      <c r="CG14" s="493"/>
      <c r="CH14" s="493"/>
      <c r="CI14" s="493"/>
      <c r="CJ14" s="493"/>
      <c r="CK14" s="493"/>
      <c r="CL14" s="493"/>
      <c r="CM14" s="493"/>
      <c r="CN14" s="493"/>
      <c r="CO14" s="493"/>
      <c r="CP14" s="493"/>
      <c r="CQ14" s="493"/>
      <c r="CR14" s="493"/>
      <c r="CS14" s="494"/>
      <c r="CT14" s="495" t="s">
        <v>137</v>
      </c>
      <c r="CU14" s="496"/>
      <c r="CV14" s="496"/>
      <c r="CW14" s="496"/>
      <c r="CX14" s="496"/>
      <c r="CY14" s="496"/>
      <c r="CZ14" s="496"/>
      <c r="DA14" s="497"/>
      <c r="DB14" s="495" t="s">
        <v>137</v>
      </c>
      <c r="DC14" s="496"/>
      <c r="DD14" s="496"/>
      <c r="DE14" s="496"/>
      <c r="DF14" s="496"/>
      <c r="DG14" s="496"/>
      <c r="DH14" s="496"/>
      <c r="DI14" s="497"/>
    </row>
    <row r="15" spans="1:119" ht="18.75" customHeight="1" x14ac:dyDescent="0.2">
      <c r="A15" s="172"/>
      <c r="B15" s="460"/>
      <c r="C15" s="461"/>
      <c r="D15" s="461"/>
      <c r="E15" s="461"/>
      <c r="F15" s="461"/>
      <c r="G15" s="461"/>
      <c r="H15" s="461"/>
      <c r="I15" s="461"/>
      <c r="J15" s="461"/>
      <c r="K15" s="462"/>
      <c r="L15" s="187"/>
      <c r="M15" s="488" t="s">
        <v>138</v>
      </c>
      <c r="N15" s="489"/>
      <c r="O15" s="489"/>
      <c r="P15" s="489"/>
      <c r="Q15" s="490"/>
      <c r="R15" s="481">
        <v>2021</v>
      </c>
      <c r="S15" s="482"/>
      <c r="T15" s="482"/>
      <c r="U15" s="482"/>
      <c r="V15" s="483"/>
      <c r="W15" s="413" t="s">
        <v>145</v>
      </c>
      <c r="X15" s="414"/>
      <c r="Y15" s="414"/>
      <c r="Z15" s="414"/>
      <c r="AA15" s="414"/>
      <c r="AB15" s="404"/>
      <c r="AC15" s="448">
        <v>114</v>
      </c>
      <c r="AD15" s="449"/>
      <c r="AE15" s="449"/>
      <c r="AF15" s="449"/>
      <c r="AG15" s="491"/>
      <c r="AH15" s="448">
        <v>115</v>
      </c>
      <c r="AI15" s="449"/>
      <c r="AJ15" s="449"/>
      <c r="AK15" s="449"/>
      <c r="AL15" s="450"/>
      <c r="AM15" s="426"/>
      <c r="AN15" s="427"/>
      <c r="AO15" s="427"/>
      <c r="AP15" s="427"/>
      <c r="AQ15" s="427"/>
      <c r="AR15" s="427"/>
      <c r="AS15" s="427"/>
      <c r="AT15" s="428"/>
      <c r="AU15" s="429"/>
      <c r="AV15" s="430"/>
      <c r="AW15" s="430"/>
      <c r="AX15" s="430"/>
      <c r="AY15" s="357" t="s">
        <v>146</v>
      </c>
      <c r="AZ15" s="358"/>
      <c r="BA15" s="358"/>
      <c r="BB15" s="358"/>
      <c r="BC15" s="358"/>
      <c r="BD15" s="358"/>
      <c r="BE15" s="358"/>
      <c r="BF15" s="358"/>
      <c r="BG15" s="358"/>
      <c r="BH15" s="358"/>
      <c r="BI15" s="358"/>
      <c r="BJ15" s="358"/>
      <c r="BK15" s="358"/>
      <c r="BL15" s="358"/>
      <c r="BM15" s="359"/>
      <c r="BN15" s="360">
        <v>182933</v>
      </c>
      <c r="BO15" s="361"/>
      <c r="BP15" s="361"/>
      <c r="BQ15" s="361"/>
      <c r="BR15" s="361"/>
      <c r="BS15" s="361"/>
      <c r="BT15" s="361"/>
      <c r="BU15" s="362"/>
      <c r="BV15" s="360">
        <v>182001</v>
      </c>
      <c r="BW15" s="361"/>
      <c r="BX15" s="361"/>
      <c r="BY15" s="361"/>
      <c r="BZ15" s="361"/>
      <c r="CA15" s="361"/>
      <c r="CB15" s="361"/>
      <c r="CC15" s="362"/>
      <c r="CD15" s="498" t="s">
        <v>147</v>
      </c>
      <c r="CE15" s="499"/>
      <c r="CF15" s="499"/>
      <c r="CG15" s="499"/>
      <c r="CH15" s="499"/>
      <c r="CI15" s="499"/>
      <c r="CJ15" s="499"/>
      <c r="CK15" s="499"/>
      <c r="CL15" s="499"/>
      <c r="CM15" s="499"/>
      <c r="CN15" s="499"/>
      <c r="CO15" s="499"/>
      <c r="CP15" s="499"/>
      <c r="CQ15" s="499"/>
      <c r="CR15" s="499"/>
      <c r="CS15" s="50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60"/>
      <c r="C16" s="461"/>
      <c r="D16" s="461"/>
      <c r="E16" s="461"/>
      <c r="F16" s="461"/>
      <c r="G16" s="461"/>
      <c r="H16" s="461"/>
      <c r="I16" s="461"/>
      <c r="J16" s="461"/>
      <c r="K16" s="462"/>
      <c r="L16" s="478" t="s">
        <v>148</v>
      </c>
      <c r="M16" s="501"/>
      <c r="N16" s="501"/>
      <c r="O16" s="501"/>
      <c r="P16" s="501"/>
      <c r="Q16" s="502"/>
      <c r="R16" s="503" t="s">
        <v>149</v>
      </c>
      <c r="S16" s="504"/>
      <c r="T16" s="504"/>
      <c r="U16" s="504"/>
      <c r="V16" s="505"/>
      <c r="W16" s="387"/>
      <c r="X16" s="388"/>
      <c r="Y16" s="388"/>
      <c r="Z16" s="388"/>
      <c r="AA16" s="388"/>
      <c r="AB16" s="377"/>
      <c r="AC16" s="484">
        <v>11.8</v>
      </c>
      <c r="AD16" s="485"/>
      <c r="AE16" s="485"/>
      <c r="AF16" s="485"/>
      <c r="AG16" s="486"/>
      <c r="AH16" s="484">
        <v>11.2</v>
      </c>
      <c r="AI16" s="485"/>
      <c r="AJ16" s="485"/>
      <c r="AK16" s="485"/>
      <c r="AL16" s="487"/>
      <c r="AM16" s="426"/>
      <c r="AN16" s="427"/>
      <c r="AO16" s="427"/>
      <c r="AP16" s="427"/>
      <c r="AQ16" s="427"/>
      <c r="AR16" s="427"/>
      <c r="AS16" s="427"/>
      <c r="AT16" s="428"/>
      <c r="AU16" s="429"/>
      <c r="AV16" s="430"/>
      <c r="AW16" s="430"/>
      <c r="AX16" s="430"/>
      <c r="AY16" s="431" t="s">
        <v>150</v>
      </c>
      <c r="AZ16" s="432"/>
      <c r="BA16" s="432"/>
      <c r="BB16" s="432"/>
      <c r="BC16" s="432"/>
      <c r="BD16" s="432"/>
      <c r="BE16" s="432"/>
      <c r="BF16" s="432"/>
      <c r="BG16" s="432"/>
      <c r="BH16" s="432"/>
      <c r="BI16" s="432"/>
      <c r="BJ16" s="432"/>
      <c r="BK16" s="432"/>
      <c r="BL16" s="432"/>
      <c r="BM16" s="433"/>
      <c r="BN16" s="397">
        <v>1848183</v>
      </c>
      <c r="BO16" s="398"/>
      <c r="BP16" s="398"/>
      <c r="BQ16" s="398"/>
      <c r="BR16" s="398"/>
      <c r="BS16" s="398"/>
      <c r="BT16" s="398"/>
      <c r="BU16" s="399"/>
      <c r="BV16" s="397">
        <v>1653344</v>
      </c>
      <c r="BW16" s="398"/>
      <c r="BX16" s="398"/>
      <c r="BY16" s="398"/>
      <c r="BZ16" s="398"/>
      <c r="CA16" s="398"/>
      <c r="CB16" s="398"/>
      <c r="CC16" s="399"/>
      <c r="CD16" s="181"/>
      <c r="CE16" s="511"/>
      <c r="CF16" s="511"/>
      <c r="CG16" s="511"/>
      <c r="CH16" s="511"/>
      <c r="CI16" s="511"/>
      <c r="CJ16" s="511"/>
      <c r="CK16" s="511"/>
      <c r="CL16" s="511"/>
      <c r="CM16" s="511"/>
      <c r="CN16" s="511"/>
      <c r="CO16" s="511"/>
      <c r="CP16" s="511"/>
      <c r="CQ16" s="511"/>
      <c r="CR16" s="511"/>
      <c r="CS16" s="512"/>
      <c r="CT16" s="394"/>
      <c r="CU16" s="395"/>
      <c r="CV16" s="395"/>
      <c r="CW16" s="395"/>
      <c r="CX16" s="395"/>
      <c r="CY16" s="395"/>
      <c r="CZ16" s="395"/>
      <c r="DA16" s="396"/>
      <c r="DB16" s="394"/>
      <c r="DC16" s="395"/>
      <c r="DD16" s="395"/>
      <c r="DE16" s="395"/>
      <c r="DF16" s="395"/>
      <c r="DG16" s="395"/>
      <c r="DH16" s="395"/>
      <c r="DI16" s="396"/>
    </row>
    <row r="17" spans="1:113" ht="18.75" customHeight="1" thickBot="1" x14ac:dyDescent="0.25">
      <c r="A17" s="172"/>
      <c r="B17" s="463"/>
      <c r="C17" s="464"/>
      <c r="D17" s="464"/>
      <c r="E17" s="464"/>
      <c r="F17" s="464"/>
      <c r="G17" s="464"/>
      <c r="H17" s="464"/>
      <c r="I17" s="464"/>
      <c r="J17" s="464"/>
      <c r="K17" s="465"/>
      <c r="L17" s="191"/>
      <c r="M17" s="508" t="s">
        <v>151</v>
      </c>
      <c r="N17" s="509"/>
      <c r="O17" s="509"/>
      <c r="P17" s="509"/>
      <c r="Q17" s="510"/>
      <c r="R17" s="503" t="s">
        <v>152</v>
      </c>
      <c r="S17" s="504"/>
      <c r="T17" s="504"/>
      <c r="U17" s="504"/>
      <c r="V17" s="505"/>
      <c r="W17" s="413" t="s">
        <v>153</v>
      </c>
      <c r="X17" s="414"/>
      <c r="Y17" s="414"/>
      <c r="Z17" s="414"/>
      <c r="AA17" s="414"/>
      <c r="AB17" s="404"/>
      <c r="AC17" s="448">
        <v>597</v>
      </c>
      <c r="AD17" s="449"/>
      <c r="AE17" s="449"/>
      <c r="AF17" s="449"/>
      <c r="AG17" s="491"/>
      <c r="AH17" s="448">
        <v>630</v>
      </c>
      <c r="AI17" s="449"/>
      <c r="AJ17" s="449"/>
      <c r="AK17" s="449"/>
      <c r="AL17" s="450"/>
      <c r="AM17" s="426"/>
      <c r="AN17" s="427"/>
      <c r="AO17" s="427"/>
      <c r="AP17" s="427"/>
      <c r="AQ17" s="427"/>
      <c r="AR17" s="427"/>
      <c r="AS17" s="427"/>
      <c r="AT17" s="428"/>
      <c r="AU17" s="429"/>
      <c r="AV17" s="430"/>
      <c r="AW17" s="430"/>
      <c r="AX17" s="430"/>
      <c r="AY17" s="431" t="s">
        <v>154</v>
      </c>
      <c r="AZ17" s="432"/>
      <c r="BA17" s="432"/>
      <c r="BB17" s="432"/>
      <c r="BC17" s="432"/>
      <c r="BD17" s="432"/>
      <c r="BE17" s="432"/>
      <c r="BF17" s="432"/>
      <c r="BG17" s="432"/>
      <c r="BH17" s="432"/>
      <c r="BI17" s="432"/>
      <c r="BJ17" s="432"/>
      <c r="BK17" s="432"/>
      <c r="BL17" s="432"/>
      <c r="BM17" s="433"/>
      <c r="BN17" s="397">
        <v>224656</v>
      </c>
      <c r="BO17" s="398"/>
      <c r="BP17" s="398"/>
      <c r="BQ17" s="398"/>
      <c r="BR17" s="398"/>
      <c r="BS17" s="398"/>
      <c r="BT17" s="398"/>
      <c r="BU17" s="399"/>
      <c r="BV17" s="397">
        <v>223650</v>
      </c>
      <c r="BW17" s="398"/>
      <c r="BX17" s="398"/>
      <c r="BY17" s="398"/>
      <c r="BZ17" s="398"/>
      <c r="CA17" s="398"/>
      <c r="CB17" s="398"/>
      <c r="CC17" s="399"/>
      <c r="CD17" s="181"/>
      <c r="CE17" s="511"/>
      <c r="CF17" s="511"/>
      <c r="CG17" s="511"/>
      <c r="CH17" s="511"/>
      <c r="CI17" s="511"/>
      <c r="CJ17" s="511"/>
      <c r="CK17" s="511"/>
      <c r="CL17" s="511"/>
      <c r="CM17" s="511"/>
      <c r="CN17" s="511"/>
      <c r="CO17" s="511"/>
      <c r="CP17" s="511"/>
      <c r="CQ17" s="511"/>
      <c r="CR17" s="511"/>
      <c r="CS17" s="512"/>
      <c r="CT17" s="394"/>
      <c r="CU17" s="395"/>
      <c r="CV17" s="395"/>
      <c r="CW17" s="395"/>
      <c r="CX17" s="395"/>
      <c r="CY17" s="395"/>
      <c r="CZ17" s="395"/>
      <c r="DA17" s="396"/>
      <c r="DB17" s="394"/>
      <c r="DC17" s="395"/>
      <c r="DD17" s="395"/>
      <c r="DE17" s="395"/>
      <c r="DF17" s="395"/>
      <c r="DG17" s="395"/>
      <c r="DH17" s="395"/>
      <c r="DI17" s="396"/>
    </row>
    <row r="18" spans="1:113" ht="18.75" customHeight="1" thickBot="1" x14ac:dyDescent="0.25">
      <c r="A18" s="172"/>
      <c r="B18" s="519" t="s">
        <v>155</v>
      </c>
      <c r="C18" s="440"/>
      <c r="D18" s="440"/>
      <c r="E18" s="520"/>
      <c r="F18" s="520"/>
      <c r="G18" s="520"/>
      <c r="H18" s="520"/>
      <c r="I18" s="520"/>
      <c r="J18" s="520"/>
      <c r="K18" s="520"/>
      <c r="L18" s="521">
        <v>61.95</v>
      </c>
      <c r="M18" s="521"/>
      <c r="N18" s="521"/>
      <c r="O18" s="521"/>
      <c r="P18" s="521"/>
      <c r="Q18" s="521"/>
      <c r="R18" s="522"/>
      <c r="S18" s="522"/>
      <c r="T18" s="522"/>
      <c r="U18" s="522"/>
      <c r="V18" s="523"/>
      <c r="W18" s="415"/>
      <c r="X18" s="416"/>
      <c r="Y18" s="416"/>
      <c r="Z18" s="416"/>
      <c r="AA18" s="416"/>
      <c r="AB18" s="407"/>
      <c r="AC18" s="524">
        <v>62</v>
      </c>
      <c r="AD18" s="525"/>
      <c r="AE18" s="525"/>
      <c r="AF18" s="525"/>
      <c r="AG18" s="526"/>
      <c r="AH18" s="524">
        <v>61.6</v>
      </c>
      <c r="AI18" s="525"/>
      <c r="AJ18" s="525"/>
      <c r="AK18" s="525"/>
      <c r="AL18" s="527"/>
      <c r="AM18" s="426"/>
      <c r="AN18" s="427"/>
      <c r="AO18" s="427"/>
      <c r="AP18" s="427"/>
      <c r="AQ18" s="427"/>
      <c r="AR18" s="427"/>
      <c r="AS18" s="427"/>
      <c r="AT18" s="428"/>
      <c r="AU18" s="429"/>
      <c r="AV18" s="430"/>
      <c r="AW18" s="430"/>
      <c r="AX18" s="430"/>
      <c r="AY18" s="431" t="s">
        <v>156</v>
      </c>
      <c r="AZ18" s="432"/>
      <c r="BA18" s="432"/>
      <c r="BB18" s="432"/>
      <c r="BC18" s="432"/>
      <c r="BD18" s="432"/>
      <c r="BE18" s="432"/>
      <c r="BF18" s="432"/>
      <c r="BG18" s="432"/>
      <c r="BH18" s="432"/>
      <c r="BI18" s="432"/>
      <c r="BJ18" s="432"/>
      <c r="BK18" s="432"/>
      <c r="BL18" s="432"/>
      <c r="BM18" s="433"/>
      <c r="BN18" s="397">
        <v>1581901</v>
      </c>
      <c r="BO18" s="398"/>
      <c r="BP18" s="398"/>
      <c r="BQ18" s="398"/>
      <c r="BR18" s="398"/>
      <c r="BS18" s="398"/>
      <c r="BT18" s="398"/>
      <c r="BU18" s="399"/>
      <c r="BV18" s="397">
        <v>1564053</v>
      </c>
      <c r="BW18" s="398"/>
      <c r="BX18" s="398"/>
      <c r="BY18" s="398"/>
      <c r="BZ18" s="398"/>
      <c r="CA18" s="398"/>
      <c r="CB18" s="398"/>
      <c r="CC18" s="399"/>
      <c r="CD18" s="181"/>
      <c r="CE18" s="511"/>
      <c r="CF18" s="511"/>
      <c r="CG18" s="511"/>
      <c r="CH18" s="511"/>
      <c r="CI18" s="511"/>
      <c r="CJ18" s="511"/>
      <c r="CK18" s="511"/>
      <c r="CL18" s="511"/>
      <c r="CM18" s="511"/>
      <c r="CN18" s="511"/>
      <c r="CO18" s="511"/>
      <c r="CP18" s="511"/>
      <c r="CQ18" s="511"/>
      <c r="CR18" s="511"/>
      <c r="CS18" s="512"/>
      <c r="CT18" s="394"/>
      <c r="CU18" s="395"/>
      <c r="CV18" s="395"/>
      <c r="CW18" s="395"/>
      <c r="CX18" s="395"/>
      <c r="CY18" s="395"/>
      <c r="CZ18" s="395"/>
      <c r="DA18" s="396"/>
      <c r="DB18" s="394"/>
      <c r="DC18" s="395"/>
      <c r="DD18" s="395"/>
      <c r="DE18" s="395"/>
      <c r="DF18" s="395"/>
      <c r="DG18" s="395"/>
      <c r="DH18" s="395"/>
      <c r="DI18" s="396"/>
    </row>
    <row r="19" spans="1:113" ht="18.75" customHeight="1" thickBot="1" x14ac:dyDescent="0.25">
      <c r="A19" s="172"/>
      <c r="B19" s="519" t="s">
        <v>157</v>
      </c>
      <c r="C19" s="440"/>
      <c r="D19" s="440"/>
      <c r="E19" s="520"/>
      <c r="F19" s="520"/>
      <c r="G19" s="520"/>
      <c r="H19" s="520"/>
      <c r="I19" s="520"/>
      <c r="J19" s="520"/>
      <c r="K19" s="520"/>
      <c r="L19" s="528">
        <v>31</v>
      </c>
      <c r="M19" s="528"/>
      <c r="N19" s="528"/>
      <c r="O19" s="528"/>
      <c r="P19" s="528"/>
      <c r="Q19" s="528"/>
      <c r="R19" s="529"/>
      <c r="S19" s="529"/>
      <c r="T19" s="529"/>
      <c r="U19" s="529"/>
      <c r="V19" s="530"/>
      <c r="W19" s="354"/>
      <c r="X19" s="355"/>
      <c r="Y19" s="355"/>
      <c r="Z19" s="355"/>
      <c r="AA19" s="355"/>
      <c r="AB19" s="355"/>
      <c r="AC19" s="506"/>
      <c r="AD19" s="506"/>
      <c r="AE19" s="506"/>
      <c r="AF19" s="506"/>
      <c r="AG19" s="506"/>
      <c r="AH19" s="506"/>
      <c r="AI19" s="506"/>
      <c r="AJ19" s="506"/>
      <c r="AK19" s="506"/>
      <c r="AL19" s="507"/>
      <c r="AM19" s="426"/>
      <c r="AN19" s="427"/>
      <c r="AO19" s="427"/>
      <c r="AP19" s="427"/>
      <c r="AQ19" s="427"/>
      <c r="AR19" s="427"/>
      <c r="AS19" s="427"/>
      <c r="AT19" s="428"/>
      <c r="AU19" s="429"/>
      <c r="AV19" s="430"/>
      <c r="AW19" s="430"/>
      <c r="AX19" s="430"/>
      <c r="AY19" s="431" t="s">
        <v>158</v>
      </c>
      <c r="AZ19" s="432"/>
      <c r="BA19" s="432"/>
      <c r="BB19" s="432"/>
      <c r="BC19" s="432"/>
      <c r="BD19" s="432"/>
      <c r="BE19" s="432"/>
      <c r="BF19" s="432"/>
      <c r="BG19" s="432"/>
      <c r="BH19" s="432"/>
      <c r="BI19" s="432"/>
      <c r="BJ19" s="432"/>
      <c r="BK19" s="432"/>
      <c r="BL19" s="432"/>
      <c r="BM19" s="433"/>
      <c r="BN19" s="397">
        <v>2799103</v>
      </c>
      <c r="BO19" s="398"/>
      <c r="BP19" s="398"/>
      <c r="BQ19" s="398"/>
      <c r="BR19" s="398"/>
      <c r="BS19" s="398"/>
      <c r="BT19" s="398"/>
      <c r="BU19" s="399"/>
      <c r="BV19" s="397">
        <v>2637013</v>
      </c>
      <c r="BW19" s="398"/>
      <c r="BX19" s="398"/>
      <c r="BY19" s="398"/>
      <c r="BZ19" s="398"/>
      <c r="CA19" s="398"/>
      <c r="CB19" s="398"/>
      <c r="CC19" s="399"/>
      <c r="CD19" s="181"/>
      <c r="CE19" s="511"/>
      <c r="CF19" s="511"/>
      <c r="CG19" s="511"/>
      <c r="CH19" s="511"/>
      <c r="CI19" s="511"/>
      <c r="CJ19" s="511"/>
      <c r="CK19" s="511"/>
      <c r="CL19" s="511"/>
      <c r="CM19" s="511"/>
      <c r="CN19" s="511"/>
      <c r="CO19" s="511"/>
      <c r="CP19" s="511"/>
      <c r="CQ19" s="511"/>
      <c r="CR19" s="511"/>
      <c r="CS19" s="512"/>
      <c r="CT19" s="394"/>
      <c r="CU19" s="395"/>
      <c r="CV19" s="395"/>
      <c r="CW19" s="395"/>
      <c r="CX19" s="395"/>
      <c r="CY19" s="395"/>
      <c r="CZ19" s="395"/>
      <c r="DA19" s="396"/>
      <c r="DB19" s="394"/>
      <c r="DC19" s="395"/>
      <c r="DD19" s="395"/>
      <c r="DE19" s="395"/>
      <c r="DF19" s="395"/>
      <c r="DG19" s="395"/>
      <c r="DH19" s="395"/>
      <c r="DI19" s="396"/>
    </row>
    <row r="20" spans="1:113" ht="18.75" customHeight="1" thickBot="1" x14ac:dyDescent="0.25">
      <c r="A20" s="172"/>
      <c r="B20" s="519" t="s">
        <v>159</v>
      </c>
      <c r="C20" s="440"/>
      <c r="D20" s="440"/>
      <c r="E20" s="520"/>
      <c r="F20" s="520"/>
      <c r="G20" s="520"/>
      <c r="H20" s="520"/>
      <c r="I20" s="520"/>
      <c r="J20" s="520"/>
      <c r="K20" s="520"/>
      <c r="L20" s="528">
        <v>849</v>
      </c>
      <c r="M20" s="528"/>
      <c r="N20" s="528"/>
      <c r="O20" s="528"/>
      <c r="P20" s="528"/>
      <c r="Q20" s="528"/>
      <c r="R20" s="529"/>
      <c r="S20" s="529"/>
      <c r="T20" s="529"/>
      <c r="U20" s="529"/>
      <c r="V20" s="530"/>
      <c r="W20" s="415"/>
      <c r="X20" s="416"/>
      <c r="Y20" s="416"/>
      <c r="Z20" s="416"/>
      <c r="AA20" s="416"/>
      <c r="AB20" s="416"/>
      <c r="AC20" s="531"/>
      <c r="AD20" s="531"/>
      <c r="AE20" s="531"/>
      <c r="AF20" s="531"/>
      <c r="AG20" s="531"/>
      <c r="AH20" s="531"/>
      <c r="AI20" s="531"/>
      <c r="AJ20" s="531"/>
      <c r="AK20" s="531"/>
      <c r="AL20" s="532"/>
      <c r="AM20" s="533"/>
      <c r="AN20" s="452"/>
      <c r="AO20" s="452"/>
      <c r="AP20" s="452"/>
      <c r="AQ20" s="452"/>
      <c r="AR20" s="452"/>
      <c r="AS20" s="452"/>
      <c r="AT20" s="453"/>
      <c r="AU20" s="534"/>
      <c r="AV20" s="535"/>
      <c r="AW20" s="535"/>
      <c r="AX20" s="536"/>
      <c r="AY20" s="431"/>
      <c r="AZ20" s="432"/>
      <c r="BA20" s="432"/>
      <c r="BB20" s="432"/>
      <c r="BC20" s="432"/>
      <c r="BD20" s="432"/>
      <c r="BE20" s="432"/>
      <c r="BF20" s="432"/>
      <c r="BG20" s="432"/>
      <c r="BH20" s="432"/>
      <c r="BI20" s="432"/>
      <c r="BJ20" s="432"/>
      <c r="BK20" s="432"/>
      <c r="BL20" s="432"/>
      <c r="BM20" s="433"/>
      <c r="BN20" s="397"/>
      <c r="BO20" s="398"/>
      <c r="BP20" s="398"/>
      <c r="BQ20" s="398"/>
      <c r="BR20" s="398"/>
      <c r="BS20" s="398"/>
      <c r="BT20" s="398"/>
      <c r="BU20" s="399"/>
      <c r="BV20" s="397"/>
      <c r="BW20" s="398"/>
      <c r="BX20" s="398"/>
      <c r="BY20" s="398"/>
      <c r="BZ20" s="398"/>
      <c r="CA20" s="398"/>
      <c r="CB20" s="398"/>
      <c r="CC20" s="399"/>
      <c r="CD20" s="181"/>
      <c r="CE20" s="511"/>
      <c r="CF20" s="511"/>
      <c r="CG20" s="511"/>
      <c r="CH20" s="511"/>
      <c r="CI20" s="511"/>
      <c r="CJ20" s="511"/>
      <c r="CK20" s="511"/>
      <c r="CL20" s="511"/>
      <c r="CM20" s="511"/>
      <c r="CN20" s="511"/>
      <c r="CO20" s="511"/>
      <c r="CP20" s="511"/>
      <c r="CQ20" s="511"/>
      <c r="CR20" s="511"/>
      <c r="CS20" s="512"/>
      <c r="CT20" s="394"/>
      <c r="CU20" s="395"/>
      <c r="CV20" s="395"/>
      <c r="CW20" s="395"/>
      <c r="CX20" s="395"/>
      <c r="CY20" s="395"/>
      <c r="CZ20" s="395"/>
      <c r="DA20" s="396"/>
      <c r="DB20" s="394"/>
      <c r="DC20" s="395"/>
      <c r="DD20" s="395"/>
      <c r="DE20" s="395"/>
      <c r="DF20" s="395"/>
      <c r="DG20" s="395"/>
      <c r="DH20" s="395"/>
      <c r="DI20" s="396"/>
    </row>
    <row r="21" spans="1:113" ht="18.75" customHeight="1" thickBot="1" x14ac:dyDescent="0.25">
      <c r="A21" s="172"/>
      <c r="B21" s="537" t="s">
        <v>160</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1"/>
      <c r="CE21" s="511"/>
      <c r="CF21" s="511"/>
      <c r="CG21" s="511"/>
      <c r="CH21" s="511"/>
      <c r="CI21" s="511"/>
      <c r="CJ21" s="511"/>
      <c r="CK21" s="511"/>
      <c r="CL21" s="511"/>
      <c r="CM21" s="511"/>
      <c r="CN21" s="511"/>
      <c r="CO21" s="511"/>
      <c r="CP21" s="511"/>
      <c r="CQ21" s="511"/>
      <c r="CR21" s="511"/>
      <c r="CS21" s="512"/>
      <c r="CT21" s="394"/>
      <c r="CU21" s="395"/>
      <c r="CV21" s="395"/>
      <c r="CW21" s="395"/>
      <c r="CX21" s="395"/>
      <c r="CY21" s="395"/>
      <c r="CZ21" s="395"/>
      <c r="DA21" s="396"/>
      <c r="DB21" s="394"/>
      <c r="DC21" s="395"/>
      <c r="DD21" s="395"/>
      <c r="DE21" s="395"/>
      <c r="DF21" s="395"/>
      <c r="DG21" s="395"/>
      <c r="DH21" s="395"/>
      <c r="DI21" s="396"/>
    </row>
    <row r="22" spans="1:113" ht="18.75" customHeight="1" x14ac:dyDescent="0.2">
      <c r="A22" s="172"/>
      <c r="B22" s="567" t="s">
        <v>161</v>
      </c>
      <c r="C22" s="541"/>
      <c r="D22" s="542"/>
      <c r="E22" s="409" t="s">
        <v>1</v>
      </c>
      <c r="F22" s="414"/>
      <c r="G22" s="414"/>
      <c r="H22" s="414"/>
      <c r="I22" s="414"/>
      <c r="J22" s="414"/>
      <c r="K22" s="404"/>
      <c r="L22" s="409" t="s">
        <v>162</v>
      </c>
      <c r="M22" s="414"/>
      <c r="N22" s="414"/>
      <c r="O22" s="414"/>
      <c r="P22" s="404"/>
      <c r="Q22" s="572" t="s">
        <v>163</v>
      </c>
      <c r="R22" s="573"/>
      <c r="S22" s="573"/>
      <c r="T22" s="573"/>
      <c r="U22" s="573"/>
      <c r="V22" s="574"/>
      <c r="W22" s="540" t="s">
        <v>164</v>
      </c>
      <c r="X22" s="541"/>
      <c r="Y22" s="542"/>
      <c r="Z22" s="409" t="s">
        <v>1</v>
      </c>
      <c r="AA22" s="414"/>
      <c r="AB22" s="414"/>
      <c r="AC22" s="414"/>
      <c r="AD22" s="414"/>
      <c r="AE22" s="414"/>
      <c r="AF22" s="414"/>
      <c r="AG22" s="404"/>
      <c r="AH22" s="578" t="s">
        <v>165</v>
      </c>
      <c r="AI22" s="414"/>
      <c r="AJ22" s="414"/>
      <c r="AK22" s="414"/>
      <c r="AL22" s="404"/>
      <c r="AM22" s="578" t="s">
        <v>166</v>
      </c>
      <c r="AN22" s="579"/>
      <c r="AO22" s="579"/>
      <c r="AP22" s="579"/>
      <c r="AQ22" s="579"/>
      <c r="AR22" s="580"/>
      <c r="AS22" s="572" t="s">
        <v>163</v>
      </c>
      <c r="AT22" s="573"/>
      <c r="AU22" s="573"/>
      <c r="AV22" s="573"/>
      <c r="AW22" s="573"/>
      <c r="AX22" s="584"/>
      <c r="AY22" s="357" t="s">
        <v>167</v>
      </c>
      <c r="AZ22" s="358"/>
      <c r="BA22" s="358"/>
      <c r="BB22" s="358"/>
      <c r="BC22" s="358"/>
      <c r="BD22" s="358"/>
      <c r="BE22" s="358"/>
      <c r="BF22" s="358"/>
      <c r="BG22" s="358"/>
      <c r="BH22" s="358"/>
      <c r="BI22" s="358"/>
      <c r="BJ22" s="358"/>
      <c r="BK22" s="358"/>
      <c r="BL22" s="358"/>
      <c r="BM22" s="359"/>
      <c r="BN22" s="360">
        <v>4095490</v>
      </c>
      <c r="BO22" s="361"/>
      <c r="BP22" s="361"/>
      <c r="BQ22" s="361"/>
      <c r="BR22" s="361"/>
      <c r="BS22" s="361"/>
      <c r="BT22" s="361"/>
      <c r="BU22" s="362"/>
      <c r="BV22" s="360">
        <v>4392109</v>
      </c>
      <c r="BW22" s="361"/>
      <c r="BX22" s="361"/>
      <c r="BY22" s="361"/>
      <c r="BZ22" s="361"/>
      <c r="CA22" s="361"/>
      <c r="CB22" s="361"/>
      <c r="CC22" s="362"/>
      <c r="CD22" s="181"/>
      <c r="CE22" s="511"/>
      <c r="CF22" s="511"/>
      <c r="CG22" s="511"/>
      <c r="CH22" s="511"/>
      <c r="CI22" s="511"/>
      <c r="CJ22" s="511"/>
      <c r="CK22" s="511"/>
      <c r="CL22" s="511"/>
      <c r="CM22" s="511"/>
      <c r="CN22" s="511"/>
      <c r="CO22" s="511"/>
      <c r="CP22" s="511"/>
      <c r="CQ22" s="511"/>
      <c r="CR22" s="511"/>
      <c r="CS22" s="512"/>
      <c r="CT22" s="394"/>
      <c r="CU22" s="395"/>
      <c r="CV22" s="395"/>
      <c r="CW22" s="395"/>
      <c r="CX22" s="395"/>
      <c r="CY22" s="395"/>
      <c r="CZ22" s="395"/>
      <c r="DA22" s="396"/>
      <c r="DB22" s="394"/>
      <c r="DC22" s="395"/>
      <c r="DD22" s="395"/>
      <c r="DE22" s="395"/>
      <c r="DF22" s="395"/>
      <c r="DG22" s="395"/>
      <c r="DH22" s="395"/>
      <c r="DI22" s="396"/>
    </row>
    <row r="23" spans="1:113" ht="18.75" customHeight="1" x14ac:dyDescent="0.2">
      <c r="A23" s="172"/>
      <c r="B23" s="568"/>
      <c r="C23" s="544"/>
      <c r="D23" s="545"/>
      <c r="E23" s="383"/>
      <c r="F23" s="388"/>
      <c r="G23" s="388"/>
      <c r="H23" s="388"/>
      <c r="I23" s="388"/>
      <c r="J23" s="388"/>
      <c r="K23" s="377"/>
      <c r="L23" s="383"/>
      <c r="M23" s="388"/>
      <c r="N23" s="388"/>
      <c r="O23" s="388"/>
      <c r="P23" s="377"/>
      <c r="Q23" s="575"/>
      <c r="R23" s="576"/>
      <c r="S23" s="576"/>
      <c r="T23" s="576"/>
      <c r="U23" s="576"/>
      <c r="V23" s="577"/>
      <c r="W23" s="543"/>
      <c r="X23" s="544"/>
      <c r="Y23" s="545"/>
      <c r="Z23" s="383"/>
      <c r="AA23" s="388"/>
      <c r="AB23" s="388"/>
      <c r="AC23" s="388"/>
      <c r="AD23" s="388"/>
      <c r="AE23" s="388"/>
      <c r="AF23" s="388"/>
      <c r="AG23" s="377"/>
      <c r="AH23" s="383"/>
      <c r="AI23" s="388"/>
      <c r="AJ23" s="388"/>
      <c r="AK23" s="388"/>
      <c r="AL23" s="377"/>
      <c r="AM23" s="581"/>
      <c r="AN23" s="582"/>
      <c r="AO23" s="582"/>
      <c r="AP23" s="582"/>
      <c r="AQ23" s="582"/>
      <c r="AR23" s="583"/>
      <c r="AS23" s="575"/>
      <c r="AT23" s="576"/>
      <c r="AU23" s="576"/>
      <c r="AV23" s="576"/>
      <c r="AW23" s="576"/>
      <c r="AX23" s="585"/>
      <c r="AY23" s="431" t="s">
        <v>168</v>
      </c>
      <c r="AZ23" s="432"/>
      <c r="BA23" s="432"/>
      <c r="BB23" s="432"/>
      <c r="BC23" s="432"/>
      <c r="BD23" s="432"/>
      <c r="BE23" s="432"/>
      <c r="BF23" s="432"/>
      <c r="BG23" s="432"/>
      <c r="BH23" s="432"/>
      <c r="BI23" s="432"/>
      <c r="BJ23" s="432"/>
      <c r="BK23" s="432"/>
      <c r="BL23" s="432"/>
      <c r="BM23" s="433"/>
      <c r="BN23" s="397">
        <v>3843309</v>
      </c>
      <c r="BO23" s="398"/>
      <c r="BP23" s="398"/>
      <c r="BQ23" s="398"/>
      <c r="BR23" s="398"/>
      <c r="BS23" s="398"/>
      <c r="BT23" s="398"/>
      <c r="BU23" s="399"/>
      <c r="BV23" s="397">
        <v>4016637</v>
      </c>
      <c r="BW23" s="398"/>
      <c r="BX23" s="398"/>
      <c r="BY23" s="398"/>
      <c r="BZ23" s="398"/>
      <c r="CA23" s="398"/>
      <c r="CB23" s="398"/>
      <c r="CC23" s="399"/>
      <c r="CD23" s="181"/>
      <c r="CE23" s="511"/>
      <c r="CF23" s="511"/>
      <c r="CG23" s="511"/>
      <c r="CH23" s="511"/>
      <c r="CI23" s="511"/>
      <c r="CJ23" s="511"/>
      <c r="CK23" s="511"/>
      <c r="CL23" s="511"/>
      <c r="CM23" s="511"/>
      <c r="CN23" s="511"/>
      <c r="CO23" s="511"/>
      <c r="CP23" s="511"/>
      <c r="CQ23" s="511"/>
      <c r="CR23" s="511"/>
      <c r="CS23" s="512"/>
      <c r="CT23" s="394"/>
      <c r="CU23" s="395"/>
      <c r="CV23" s="395"/>
      <c r="CW23" s="395"/>
      <c r="CX23" s="395"/>
      <c r="CY23" s="395"/>
      <c r="CZ23" s="395"/>
      <c r="DA23" s="396"/>
      <c r="DB23" s="394"/>
      <c r="DC23" s="395"/>
      <c r="DD23" s="395"/>
      <c r="DE23" s="395"/>
      <c r="DF23" s="395"/>
      <c r="DG23" s="395"/>
      <c r="DH23" s="395"/>
      <c r="DI23" s="396"/>
    </row>
    <row r="24" spans="1:113" ht="18.75" customHeight="1" thickBot="1" x14ac:dyDescent="0.25">
      <c r="A24" s="172"/>
      <c r="B24" s="568"/>
      <c r="C24" s="544"/>
      <c r="D24" s="545"/>
      <c r="E24" s="447" t="s">
        <v>169</v>
      </c>
      <c r="F24" s="427"/>
      <c r="G24" s="427"/>
      <c r="H24" s="427"/>
      <c r="I24" s="427"/>
      <c r="J24" s="427"/>
      <c r="K24" s="428"/>
      <c r="L24" s="448">
        <v>1</v>
      </c>
      <c r="M24" s="449"/>
      <c r="N24" s="449"/>
      <c r="O24" s="449"/>
      <c r="P24" s="491"/>
      <c r="Q24" s="448">
        <v>6900</v>
      </c>
      <c r="R24" s="449"/>
      <c r="S24" s="449"/>
      <c r="T24" s="449"/>
      <c r="U24" s="449"/>
      <c r="V24" s="491"/>
      <c r="W24" s="543"/>
      <c r="X24" s="544"/>
      <c r="Y24" s="545"/>
      <c r="Z24" s="447" t="s">
        <v>170</v>
      </c>
      <c r="AA24" s="427"/>
      <c r="AB24" s="427"/>
      <c r="AC24" s="427"/>
      <c r="AD24" s="427"/>
      <c r="AE24" s="427"/>
      <c r="AF24" s="427"/>
      <c r="AG24" s="428"/>
      <c r="AH24" s="448">
        <v>62</v>
      </c>
      <c r="AI24" s="449"/>
      <c r="AJ24" s="449"/>
      <c r="AK24" s="449"/>
      <c r="AL24" s="491"/>
      <c r="AM24" s="448">
        <v>179800</v>
      </c>
      <c r="AN24" s="449"/>
      <c r="AO24" s="449"/>
      <c r="AP24" s="449"/>
      <c r="AQ24" s="449"/>
      <c r="AR24" s="491"/>
      <c r="AS24" s="448">
        <v>2900</v>
      </c>
      <c r="AT24" s="449"/>
      <c r="AU24" s="449"/>
      <c r="AV24" s="449"/>
      <c r="AW24" s="449"/>
      <c r="AX24" s="450"/>
      <c r="AY24" s="513" t="s">
        <v>171</v>
      </c>
      <c r="AZ24" s="514"/>
      <c r="BA24" s="514"/>
      <c r="BB24" s="514"/>
      <c r="BC24" s="514"/>
      <c r="BD24" s="514"/>
      <c r="BE24" s="514"/>
      <c r="BF24" s="514"/>
      <c r="BG24" s="514"/>
      <c r="BH24" s="514"/>
      <c r="BI24" s="514"/>
      <c r="BJ24" s="514"/>
      <c r="BK24" s="514"/>
      <c r="BL24" s="514"/>
      <c r="BM24" s="515"/>
      <c r="BN24" s="397">
        <v>3553711</v>
      </c>
      <c r="BO24" s="398"/>
      <c r="BP24" s="398"/>
      <c r="BQ24" s="398"/>
      <c r="BR24" s="398"/>
      <c r="BS24" s="398"/>
      <c r="BT24" s="398"/>
      <c r="BU24" s="399"/>
      <c r="BV24" s="397">
        <v>3771627</v>
      </c>
      <c r="BW24" s="398"/>
      <c r="BX24" s="398"/>
      <c r="BY24" s="398"/>
      <c r="BZ24" s="398"/>
      <c r="CA24" s="398"/>
      <c r="CB24" s="398"/>
      <c r="CC24" s="399"/>
      <c r="CD24" s="181"/>
      <c r="CE24" s="511"/>
      <c r="CF24" s="511"/>
      <c r="CG24" s="511"/>
      <c r="CH24" s="511"/>
      <c r="CI24" s="511"/>
      <c r="CJ24" s="511"/>
      <c r="CK24" s="511"/>
      <c r="CL24" s="511"/>
      <c r="CM24" s="511"/>
      <c r="CN24" s="511"/>
      <c r="CO24" s="511"/>
      <c r="CP24" s="511"/>
      <c r="CQ24" s="511"/>
      <c r="CR24" s="511"/>
      <c r="CS24" s="512"/>
      <c r="CT24" s="394"/>
      <c r="CU24" s="395"/>
      <c r="CV24" s="395"/>
      <c r="CW24" s="395"/>
      <c r="CX24" s="395"/>
      <c r="CY24" s="395"/>
      <c r="CZ24" s="395"/>
      <c r="DA24" s="396"/>
      <c r="DB24" s="394"/>
      <c r="DC24" s="395"/>
      <c r="DD24" s="395"/>
      <c r="DE24" s="395"/>
      <c r="DF24" s="395"/>
      <c r="DG24" s="395"/>
      <c r="DH24" s="395"/>
      <c r="DI24" s="396"/>
    </row>
    <row r="25" spans="1:113" ht="18.75" customHeight="1" x14ac:dyDescent="0.2">
      <c r="A25" s="172"/>
      <c r="B25" s="568"/>
      <c r="C25" s="544"/>
      <c r="D25" s="545"/>
      <c r="E25" s="447" t="s">
        <v>172</v>
      </c>
      <c r="F25" s="427"/>
      <c r="G25" s="427"/>
      <c r="H25" s="427"/>
      <c r="I25" s="427"/>
      <c r="J25" s="427"/>
      <c r="K25" s="428"/>
      <c r="L25" s="448">
        <v>1</v>
      </c>
      <c r="M25" s="449"/>
      <c r="N25" s="449"/>
      <c r="O25" s="449"/>
      <c r="P25" s="491"/>
      <c r="Q25" s="448">
        <v>5630</v>
      </c>
      <c r="R25" s="449"/>
      <c r="S25" s="449"/>
      <c r="T25" s="449"/>
      <c r="U25" s="449"/>
      <c r="V25" s="491"/>
      <c r="W25" s="543"/>
      <c r="X25" s="544"/>
      <c r="Y25" s="545"/>
      <c r="Z25" s="447" t="s">
        <v>173</v>
      </c>
      <c r="AA25" s="427"/>
      <c r="AB25" s="427"/>
      <c r="AC25" s="427"/>
      <c r="AD25" s="427"/>
      <c r="AE25" s="427"/>
      <c r="AF25" s="427"/>
      <c r="AG25" s="428"/>
      <c r="AH25" s="448" t="s">
        <v>137</v>
      </c>
      <c r="AI25" s="449"/>
      <c r="AJ25" s="449"/>
      <c r="AK25" s="449"/>
      <c r="AL25" s="491"/>
      <c r="AM25" s="448" t="s">
        <v>174</v>
      </c>
      <c r="AN25" s="449"/>
      <c r="AO25" s="449"/>
      <c r="AP25" s="449"/>
      <c r="AQ25" s="449"/>
      <c r="AR25" s="491"/>
      <c r="AS25" s="448" t="s">
        <v>137</v>
      </c>
      <c r="AT25" s="449"/>
      <c r="AU25" s="449"/>
      <c r="AV25" s="449"/>
      <c r="AW25" s="449"/>
      <c r="AX25" s="450"/>
      <c r="AY25" s="357" t="s">
        <v>175</v>
      </c>
      <c r="AZ25" s="358"/>
      <c r="BA25" s="358"/>
      <c r="BB25" s="358"/>
      <c r="BC25" s="358"/>
      <c r="BD25" s="358"/>
      <c r="BE25" s="358"/>
      <c r="BF25" s="358"/>
      <c r="BG25" s="358"/>
      <c r="BH25" s="358"/>
      <c r="BI25" s="358"/>
      <c r="BJ25" s="358"/>
      <c r="BK25" s="358"/>
      <c r="BL25" s="358"/>
      <c r="BM25" s="359"/>
      <c r="BN25" s="360" t="s">
        <v>174</v>
      </c>
      <c r="BO25" s="361"/>
      <c r="BP25" s="361"/>
      <c r="BQ25" s="361"/>
      <c r="BR25" s="361"/>
      <c r="BS25" s="361"/>
      <c r="BT25" s="361"/>
      <c r="BU25" s="362"/>
      <c r="BV25" s="360" t="s">
        <v>126</v>
      </c>
      <c r="BW25" s="361"/>
      <c r="BX25" s="361"/>
      <c r="BY25" s="361"/>
      <c r="BZ25" s="361"/>
      <c r="CA25" s="361"/>
      <c r="CB25" s="361"/>
      <c r="CC25" s="362"/>
      <c r="CD25" s="181"/>
      <c r="CE25" s="511"/>
      <c r="CF25" s="511"/>
      <c r="CG25" s="511"/>
      <c r="CH25" s="511"/>
      <c r="CI25" s="511"/>
      <c r="CJ25" s="511"/>
      <c r="CK25" s="511"/>
      <c r="CL25" s="511"/>
      <c r="CM25" s="511"/>
      <c r="CN25" s="511"/>
      <c r="CO25" s="511"/>
      <c r="CP25" s="511"/>
      <c r="CQ25" s="511"/>
      <c r="CR25" s="511"/>
      <c r="CS25" s="512"/>
      <c r="CT25" s="394"/>
      <c r="CU25" s="395"/>
      <c r="CV25" s="395"/>
      <c r="CW25" s="395"/>
      <c r="CX25" s="395"/>
      <c r="CY25" s="395"/>
      <c r="CZ25" s="395"/>
      <c r="DA25" s="396"/>
      <c r="DB25" s="394"/>
      <c r="DC25" s="395"/>
      <c r="DD25" s="395"/>
      <c r="DE25" s="395"/>
      <c r="DF25" s="395"/>
      <c r="DG25" s="395"/>
      <c r="DH25" s="395"/>
      <c r="DI25" s="396"/>
    </row>
    <row r="26" spans="1:113" ht="18.75" customHeight="1" x14ac:dyDescent="0.2">
      <c r="A26" s="172"/>
      <c r="B26" s="568"/>
      <c r="C26" s="544"/>
      <c r="D26" s="545"/>
      <c r="E26" s="447" t="s">
        <v>176</v>
      </c>
      <c r="F26" s="427"/>
      <c r="G26" s="427"/>
      <c r="H26" s="427"/>
      <c r="I26" s="427"/>
      <c r="J26" s="427"/>
      <c r="K26" s="428"/>
      <c r="L26" s="448">
        <v>1</v>
      </c>
      <c r="M26" s="449"/>
      <c r="N26" s="449"/>
      <c r="O26" s="449"/>
      <c r="P26" s="491"/>
      <c r="Q26" s="448">
        <v>5270</v>
      </c>
      <c r="R26" s="449"/>
      <c r="S26" s="449"/>
      <c r="T26" s="449"/>
      <c r="U26" s="449"/>
      <c r="V26" s="491"/>
      <c r="W26" s="543"/>
      <c r="X26" s="544"/>
      <c r="Y26" s="545"/>
      <c r="Z26" s="447" t="s">
        <v>177</v>
      </c>
      <c r="AA26" s="549"/>
      <c r="AB26" s="549"/>
      <c r="AC26" s="549"/>
      <c r="AD26" s="549"/>
      <c r="AE26" s="549"/>
      <c r="AF26" s="549"/>
      <c r="AG26" s="550"/>
      <c r="AH26" s="448">
        <v>1</v>
      </c>
      <c r="AI26" s="449"/>
      <c r="AJ26" s="449"/>
      <c r="AK26" s="449"/>
      <c r="AL26" s="491"/>
      <c r="AM26" s="448" t="s">
        <v>178</v>
      </c>
      <c r="AN26" s="449"/>
      <c r="AO26" s="449"/>
      <c r="AP26" s="449"/>
      <c r="AQ26" s="449"/>
      <c r="AR26" s="491"/>
      <c r="AS26" s="448" t="s">
        <v>179</v>
      </c>
      <c r="AT26" s="449"/>
      <c r="AU26" s="449"/>
      <c r="AV26" s="449"/>
      <c r="AW26" s="449"/>
      <c r="AX26" s="450"/>
      <c r="AY26" s="400" t="s">
        <v>180</v>
      </c>
      <c r="AZ26" s="401"/>
      <c r="BA26" s="401"/>
      <c r="BB26" s="401"/>
      <c r="BC26" s="401"/>
      <c r="BD26" s="401"/>
      <c r="BE26" s="401"/>
      <c r="BF26" s="401"/>
      <c r="BG26" s="401"/>
      <c r="BH26" s="401"/>
      <c r="BI26" s="401"/>
      <c r="BJ26" s="401"/>
      <c r="BK26" s="401"/>
      <c r="BL26" s="401"/>
      <c r="BM26" s="402"/>
      <c r="BN26" s="397" t="s">
        <v>126</v>
      </c>
      <c r="BO26" s="398"/>
      <c r="BP26" s="398"/>
      <c r="BQ26" s="398"/>
      <c r="BR26" s="398"/>
      <c r="BS26" s="398"/>
      <c r="BT26" s="398"/>
      <c r="BU26" s="399"/>
      <c r="BV26" s="397" t="s">
        <v>126</v>
      </c>
      <c r="BW26" s="398"/>
      <c r="BX26" s="398"/>
      <c r="BY26" s="398"/>
      <c r="BZ26" s="398"/>
      <c r="CA26" s="398"/>
      <c r="CB26" s="398"/>
      <c r="CC26" s="399"/>
      <c r="CD26" s="181"/>
      <c r="CE26" s="511"/>
      <c r="CF26" s="511"/>
      <c r="CG26" s="511"/>
      <c r="CH26" s="511"/>
      <c r="CI26" s="511"/>
      <c r="CJ26" s="511"/>
      <c r="CK26" s="511"/>
      <c r="CL26" s="511"/>
      <c r="CM26" s="511"/>
      <c r="CN26" s="511"/>
      <c r="CO26" s="511"/>
      <c r="CP26" s="511"/>
      <c r="CQ26" s="511"/>
      <c r="CR26" s="511"/>
      <c r="CS26" s="512"/>
      <c r="CT26" s="394"/>
      <c r="CU26" s="395"/>
      <c r="CV26" s="395"/>
      <c r="CW26" s="395"/>
      <c r="CX26" s="395"/>
      <c r="CY26" s="395"/>
      <c r="CZ26" s="395"/>
      <c r="DA26" s="396"/>
      <c r="DB26" s="394"/>
      <c r="DC26" s="395"/>
      <c r="DD26" s="395"/>
      <c r="DE26" s="395"/>
      <c r="DF26" s="395"/>
      <c r="DG26" s="395"/>
      <c r="DH26" s="395"/>
      <c r="DI26" s="396"/>
    </row>
    <row r="27" spans="1:113" ht="18.75" customHeight="1" thickBot="1" x14ac:dyDescent="0.25">
      <c r="A27" s="172"/>
      <c r="B27" s="568"/>
      <c r="C27" s="544"/>
      <c r="D27" s="545"/>
      <c r="E27" s="447" t="s">
        <v>181</v>
      </c>
      <c r="F27" s="427"/>
      <c r="G27" s="427"/>
      <c r="H27" s="427"/>
      <c r="I27" s="427"/>
      <c r="J27" s="427"/>
      <c r="K27" s="428"/>
      <c r="L27" s="448">
        <v>1</v>
      </c>
      <c r="M27" s="449"/>
      <c r="N27" s="449"/>
      <c r="O27" s="449"/>
      <c r="P27" s="491"/>
      <c r="Q27" s="448">
        <v>2280</v>
      </c>
      <c r="R27" s="449"/>
      <c r="S27" s="449"/>
      <c r="T27" s="449"/>
      <c r="U27" s="449"/>
      <c r="V27" s="491"/>
      <c r="W27" s="543"/>
      <c r="X27" s="544"/>
      <c r="Y27" s="545"/>
      <c r="Z27" s="447" t="s">
        <v>182</v>
      </c>
      <c r="AA27" s="427"/>
      <c r="AB27" s="427"/>
      <c r="AC27" s="427"/>
      <c r="AD27" s="427"/>
      <c r="AE27" s="427"/>
      <c r="AF27" s="427"/>
      <c r="AG27" s="428"/>
      <c r="AH27" s="448" t="s">
        <v>174</v>
      </c>
      <c r="AI27" s="449"/>
      <c r="AJ27" s="449"/>
      <c r="AK27" s="449"/>
      <c r="AL27" s="491"/>
      <c r="AM27" s="448" t="s">
        <v>174</v>
      </c>
      <c r="AN27" s="449"/>
      <c r="AO27" s="449"/>
      <c r="AP27" s="449"/>
      <c r="AQ27" s="449"/>
      <c r="AR27" s="491"/>
      <c r="AS27" s="448" t="s">
        <v>174</v>
      </c>
      <c r="AT27" s="449"/>
      <c r="AU27" s="449"/>
      <c r="AV27" s="449"/>
      <c r="AW27" s="449"/>
      <c r="AX27" s="450"/>
      <c r="AY27" s="492" t="s">
        <v>183</v>
      </c>
      <c r="AZ27" s="493"/>
      <c r="BA27" s="493"/>
      <c r="BB27" s="493"/>
      <c r="BC27" s="493"/>
      <c r="BD27" s="493"/>
      <c r="BE27" s="493"/>
      <c r="BF27" s="493"/>
      <c r="BG27" s="493"/>
      <c r="BH27" s="493"/>
      <c r="BI27" s="493"/>
      <c r="BJ27" s="493"/>
      <c r="BK27" s="493"/>
      <c r="BL27" s="493"/>
      <c r="BM27" s="494"/>
      <c r="BN27" s="516" t="s">
        <v>137</v>
      </c>
      <c r="BO27" s="517"/>
      <c r="BP27" s="517"/>
      <c r="BQ27" s="517"/>
      <c r="BR27" s="517"/>
      <c r="BS27" s="517"/>
      <c r="BT27" s="517"/>
      <c r="BU27" s="518"/>
      <c r="BV27" s="516" t="s">
        <v>126</v>
      </c>
      <c r="BW27" s="517"/>
      <c r="BX27" s="517"/>
      <c r="BY27" s="517"/>
      <c r="BZ27" s="517"/>
      <c r="CA27" s="517"/>
      <c r="CB27" s="517"/>
      <c r="CC27" s="518"/>
      <c r="CD27" s="175"/>
      <c r="CE27" s="511"/>
      <c r="CF27" s="511"/>
      <c r="CG27" s="511"/>
      <c r="CH27" s="511"/>
      <c r="CI27" s="511"/>
      <c r="CJ27" s="511"/>
      <c r="CK27" s="511"/>
      <c r="CL27" s="511"/>
      <c r="CM27" s="511"/>
      <c r="CN27" s="511"/>
      <c r="CO27" s="511"/>
      <c r="CP27" s="511"/>
      <c r="CQ27" s="511"/>
      <c r="CR27" s="511"/>
      <c r="CS27" s="512"/>
      <c r="CT27" s="394"/>
      <c r="CU27" s="395"/>
      <c r="CV27" s="395"/>
      <c r="CW27" s="395"/>
      <c r="CX27" s="395"/>
      <c r="CY27" s="395"/>
      <c r="CZ27" s="395"/>
      <c r="DA27" s="396"/>
      <c r="DB27" s="394"/>
      <c r="DC27" s="395"/>
      <c r="DD27" s="395"/>
      <c r="DE27" s="395"/>
      <c r="DF27" s="395"/>
      <c r="DG27" s="395"/>
      <c r="DH27" s="395"/>
      <c r="DI27" s="396"/>
    </row>
    <row r="28" spans="1:113" ht="18.75" customHeight="1" x14ac:dyDescent="0.2">
      <c r="A28" s="172"/>
      <c r="B28" s="568"/>
      <c r="C28" s="544"/>
      <c r="D28" s="545"/>
      <c r="E28" s="447" t="s">
        <v>184</v>
      </c>
      <c r="F28" s="427"/>
      <c r="G28" s="427"/>
      <c r="H28" s="427"/>
      <c r="I28" s="427"/>
      <c r="J28" s="427"/>
      <c r="K28" s="428"/>
      <c r="L28" s="448">
        <v>1</v>
      </c>
      <c r="M28" s="449"/>
      <c r="N28" s="449"/>
      <c r="O28" s="449"/>
      <c r="P28" s="491"/>
      <c r="Q28" s="448">
        <v>1730</v>
      </c>
      <c r="R28" s="449"/>
      <c r="S28" s="449"/>
      <c r="T28" s="449"/>
      <c r="U28" s="449"/>
      <c r="V28" s="491"/>
      <c r="W28" s="543"/>
      <c r="X28" s="544"/>
      <c r="Y28" s="545"/>
      <c r="Z28" s="447" t="s">
        <v>185</v>
      </c>
      <c r="AA28" s="427"/>
      <c r="AB28" s="427"/>
      <c r="AC28" s="427"/>
      <c r="AD28" s="427"/>
      <c r="AE28" s="427"/>
      <c r="AF28" s="427"/>
      <c r="AG28" s="428"/>
      <c r="AH28" s="448" t="s">
        <v>126</v>
      </c>
      <c r="AI28" s="449"/>
      <c r="AJ28" s="449"/>
      <c r="AK28" s="449"/>
      <c r="AL28" s="491"/>
      <c r="AM28" s="448" t="s">
        <v>137</v>
      </c>
      <c r="AN28" s="449"/>
      <c r="AO28" s="449"/>
      <c r="AP28" s="449"/>
      <c r="AQ28" s="449"/>
      <c r="AR28" s="491"/>
      <c r="AS28" s="448" t="s">
        <v>137</v>
      </c>
      <c r="AT28" s="449"/>
      <c r="AU28" s="449"/>
      <c r="AV28" s="449"/>
      <c r="AW28" s="449"/>
      <c r="AX28" s="450"/>
      <c r="AY28" s="551" t="s">
        <v>186</v>
      </c>
      <c r="AZ28" s="552"/>
      <c r="BA28" s="552"/>
      <c r="BB28" s="553"/>
      <c r="BC28" s="357" t="s">
        <v>48</v>
      </c>
      <c r="BD28" s="358"/>
      <c r="BE28" s="358"/>
      <c r="BF28" s="358"/>
      <c r="BG28" s="358"/>
      <c r="BH28" s="358"/>
      <c r="BI28" s="358"/>
      <c r="BJ28" s="358"/>
      <c r="BK28" s="358"/>
      <c r="BL28" s="358"/>
      <c r="BM28" s="359"/>
      <c r="BN28" s="360">
        <v>686427</v>
      </c>
      <c r="BO28" s="361"/>
      <c r="BP28" s="361"/>
      <c r="BQ28" s="361"/>
      <c r="BR28" s="361"/>
      <c r="BS28" s="361"/>
      <c r="BT28" s="361"/>
      <c r="BU28" s="362"/>
      <c r="BV28" s="360">
        <v>628958</v>
      </c>
      <c r="BW28" s="361"/>
      <c r="BX28" s="361"/>
      <c r="BY28" s="361"/>
      <c r="BZ28" s="361"/>
      <c r="CA28" s="361"/>
      <c r="CB28" s="361"/>
      <c r="CC28" s="362"/>
      <c r="CD28" s="181"/>
      <c r="CE28" s="511"/>
      <c r="CF28" s="511"/>
      <c r="CG28" s="511"/>
      <c r="CH28" s="511"/>
      <c r="CI28" s="511"/>
      <c r="CJ28" s="511"/>
      <c r="CK28" s="511"/>
      <c r="CL28" s="511"/>
      <c r="CM28" s="511"/>
      <c r="CN28" s="511"/>
      <c r="CO28" s="511"/>
      <c r="CP28" s="511"/>
      <c r="CQ28" s="511"/>
      <c r="CR28" s="511"/>
      <c r="CS28" s="512"/>
      <c r="CT28" s="394"/>
      <c r="CU28" s="395"/>
      <c r="CV28" s="395"/>
      <c r="CW28" s="395"/>
      <c r="CX28" s="395"/>
      <c r="CY28" s="395"/>
      <c r="CZ28" s="395"/>
      <c r="DA28" s="396"/>
      <c r="DB28" s="394"/>
      <c r="DC28" s="395"/>
      <c r="DD28" s="395"/>
      <c r="DE28" s="395"/>
      <c r="DF28" s="395"/>
      <c r="DG28" s="395"/>
      <c r="DH28" s="395"/>
      <c r="DI28" s="396"/>
    </row>
    <row r="29" spans="1:113" ht="18.75" customHeight="1" x14ac:dyDescent="0.2">
      <c r="A29" s="172"/>
      <c r="B29" s="568"/>
      <c r="C29" s="544"/>
      <c r="D29" s="545"/>
      <c r="E29" s="447" t="s">
        <v>187</v>
      </c>
      <c r="F29" s="427"/>
      <c r="G29" s="427"/>
      <c r="H29" s="427"/>
      <c r="I29" s="427"/>
      <c r="J29" s="427"/>
      <c r="K29" s="428"/>
      <c r="L29" s="448">
        <v>7</v>
      </c>
      <c r="M29" s="449"/>
      <c r="N29" s="449"/>
      <c r="O29" s="449"/>
      <c r="P29" s="491"/>
      <c r="Q29" s="448">
        <v>1480</v>
      </c>
      <c r="R29" s="449"/>
      <c r="S29" s="449"/>
      <c r="T29" s="449"/>
      <c r="U29" s="449"/>
      <c r="V29" s="491"/>
      <c r="W29" s="546"/>
      <c r="X29" s="547"/>
      <c r="Y29" s="548"/>
      <c r="Z29" s="447" t="s">
        <v>188</v>
      </c>
      <c r="AA29" s="427"/>
      <c r="AB29" s="427"/>
      <c r="AC29" s="427"/>
      <c r="AD29" s="427"/>
      <c r="AE29" s="427"/>
      <c r="AF29" s="427"/>
      <c r="AG29" s="428"/>
      <c r="AH29" s="448">
        <v>62</v>
      </c>
      <c r="AI29" s="449"/>
      <c r="AJ29" s="449"/>
      <c r="AK29" s="449"/>
      <c r="AL29" s="491"/>
      <c r="AM29" s="448">
        <v>179800</v>
      </c>
      <c r="AN29" s="449"/>
      <c r="AO29" s="449"/>
      <c r="AP29" s="449"/>
      <c r="AQ29" s="449"/>
      <c r="AR29" s="491"/>
      <c r="AS29" s="448">
        <v>2900</v>
      </c>
      <c r="AT29" s="449"/>
      <c r="AU29" s="449"/>
      <c r="AV29" s="449"/>
      <c r="AW29" s="449"/>
      <c r="AX29" s="450"/>
      <c r="AY29" s="554"/>
      <c r="AZ29" s="555"/>
      <c r="BA29" s="555"/>
      <c r="BB29" s="556"/>
      <c r="BC29" s="431" t="s">
        <v>189</v>
      </c>
      <c r="BD29" s="432"/>
      <c r="BE29" s="432"/>
      <c r="BF29" s="432"/>
      <c r="BG29" s="432"/>
      <c r="BH29" s="432"/>
      <c r="BI29" s="432"/>
      <c r="BJ29" s="432"/>
      <c r="BK29" s="432"/>
      <c r="BL29" s="432"/>
      <c r="BM29" s="433"/>
      <c r="BN29" s="397">
        <v>995897</v>
      </c>
      <c r="BO29" s="398"/>
      <c r="BP29" s="398"/>
      <c r="BQ29" s="398"/>
      <c r="BR29" s="398"/>
      <c r="BS29" s="398"/>
      <c r="BT29" s="398"/>
      <c r="BU29" s="399"/>
      <c r="BV29" s="397">
        <v>803250</v>
      </c>
      <c r="BW29" s="398"/>
      <c r="BX29" s="398"/>
      <c r="BY29" s="398"/>
      <c r="BZ29" s="398"/>
      <c r="CA29" s="398"/>
      <c r="CB29" s="398"/>
      <c r="CC29" s="399"/>
      <c r="CD29" s="175"/>
      <c r="CE29" s="511"/>
      <c r="CF29" s="511"/>
      <c r="CG29" s="511"/>
      <c r="CH29" s="511"/>
      <c r="CI29" s="511"/>
      <c r="CJ29" s="511"/>
      <c r="CK29" s="511"/>
      <c r="CL29" s="511"/>
      <c r="CM29" s="511"/>
      <c r="CN29" s="511"/>
      <c r="CO29" s="511"/>
      <c r="CP29" s="511"/>
      <c r="CQ29" s="511"/>
      <c r="CR29" s="511"/>
      <c r="CS29" s="512"/>
      <c r="CT29" s="394"/>
      <c r="CU29" s="395"/>
      <c r="CV29" s="395"/>
      <c r="CW29" s="395"/>
      <c r="CX29" s="395"/>
      <c r="CY29" s="395"/>
      <c r="CZ29" s="395"/>
      <c r="DA29" s="396"/>
      <c r="DB29" s="394"/>
      <c r="DC29" s="395"/>
      <c r="DD29" s="395"/>
      <c r="DE29" s="395"/>
      <c r="DF29" s="395"/>
      <c r="DG29" s="395"/>
      <c r="DH29" s="395"/>
      <c r="DI29" s="396"/>
    </row>
    <row r="30" spans="1:113" ht="18.75" customHeight="1" thickBot="1" x14ac:dyDescent="0.25">
      <c r="A30" s="172"/>
      <c r="B30" s="569"/>
      <c r="C30" s="570"/>
      <c r="D30" s="571"/>
      <c r="E30" s="451"/>
      <c r="F30" s="452"/>
      <c r="G30" s="452"/>
      <c r="H30" s="452"/>
      <c r="I30" s="452"/>
      <c r="J30" s="452"/>
      <c r="K30" s="453"/>
      <c r="L30" s="561"/>
      <c r="M30" s="562"/>
      <c r="N30" s="562"/>
      <c r="O30" s="562"/>
      <c r="P30" s="563"/>
      <c r="Q30" s="561"/>
      <c r="R30" s="562"/>
      <c r="S30" s="562"/>
      <c r="T30" s="562"/>
      <c r="U30" s="562"/>
      <c r="V30" s="563"/>
      <c r="W30" s="564" t="s">
        <v>190</v>
      </c>
      <c r="X30" s="565"/>
      <c r="Y30" s="565"/>
      <c r="Z30" s="565"/>
      <c r="AA30" s="565"/>
      <c r="AB30" s="565"/>
      <c r="AC30" s="565"/>
      <c r="AD30" s="565"/>
      <c r="AE30" s="565"/>
      <c r="AF30" s="565"/>
      <c r="AG30" s="566"/>
      <c r="AH30" s="524">
        <v>98.2</v>
      </c>
      <c r="AI30" s="525"/>
      <c r="AJ30" s="525"/>
      <c r="AK30" s="525"/>
      <c r="AL30" s="525"/>
      <c r="AM30" s="525"/>
      <c r="AN30" s="525"/>
      <c r="AO30" s="525"/>
      <c r="AP30" s="525"/>
      <c r="AQ30" s="525"/>
      <c r="AR30" s="525"/>
      <c r="AS30" s="525"/>
      <c r="AT30" s="525"/>
      <c r="AU30" s="525"/>
      <c r="AV30" s="525"/>
      <c r="AW30" s="525"/>
      <c r="AX30" s="527"/>
      <c r="AY30" s="557"/>
      <c r="AZ30" s="558"/>
      <c r="BA30" s="558"/>
      <c r="BB30" s="559"/>
      <c r="BC30" s="513" t="s">
        <v>50</v>
      </c>
      <c r="BD30" s="514"/>
      <c r="BE30" s="514"/>
      <c r="BF30" s="514"/>
      <c r="BG30" s="514"/>
      <c r="BH30" s="514"/>
      <c r="BI30" s="514"/>
      <c r="BJ30" s="514"/>
      <c r="BK30" s="514"/>
      <c r="BL30" s="514"/>
      <c r="BM30" s="515"/>
      <c r="BN30" s="516">
        <v>581718</v>
      </c>
      <c r="BO30" s="517"/>
      <c r="BP30" s="517"/>
      <c r="BQ30" s="517"/>
      <c r="BR30" s="517"/>
      <c r="BS30" s="517"/>
      <c r="BT30" s="517"/>
      <c r="BU30" s="518"/>
      <c r="BV30" s="516">
        <v>590776</v>
      </c>
      <c r="BW30" s="517"/>
      <c r="BX30" s="517"/>
      <c r="BY30" s="517"/>
      <c r="BZ30" s="517"/>
      <c r="CA30" s="517"/>
      <c r="CB30" s="517"/>
      <c r="CC30" s="51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60" t="s">
        <v>191</v>
      </c>
      <c r="D32" s="560"/>
      <c r="E32" s="560"/>
      <c r="F32" s="560"/>
      <c r="G32" s="560"/>
      <c r="H32" s="560"/>
      <c r="I32" s="560"/>
      <c r="J32" s="560"/>
      <c r="K32" s="560"/>
      <c r="L32" s="560"/>
      <c r="M32" s="560"/>
      <c r="N32" s="560"/>
      <c r="O32" s="560"/>
      <c r="P32" s="560"/>
      <c r="Q32" s="560"/>
      <c r="R32" s="560"/>
      <c r="S32" s="560"/>
      <c r="U32" s="401" t="s">
        <v>192</v>
      </c>
      <c r="V32" s="401"/>
      <c r="W32" s="401"/>
      <c r="X32" s="401"/>
      <c r="Y32" s="401"/>
      <c r="Z32" s="401"/>
      <c r="AA32" s="401"/>
      <c r="AB32" s="401"/>
      <c r="AC32" s="401"/>
      <c r="AD32" s="401"/>
      <c r="AE32" s="401"/>
      <c r="AF32" s="401"/>
      <c r="AG32" s="401"/>
      <c r="AH32" s="401"/>
      <c r="AI32" s="401"/>
      <c r="AJ32" s="401"/>
      <c r="AK32" s="401"/>
      <c r="AM32" s="401" t="s">
        <v>193</v>
      </c>
      <c r="AN32" s="401"/>
      <c r="AO32" s="401"/>
      <c r="AP32" s="401"/>
      <c r="AQ32" s="401"/>
      <c r="AR32" s="401"/>
      <c r="AS32" s="401"/>
      <c r="AT32" s="401"/>
      <c r="AU32" s="401"/>
      <c r="AV32" s="401"/>
      <c r="AW32" s="401"/>
      <c r="AX32" s="401"/>
      <c r="AY32" s="401"/>
      <c r="AZ32" s="401"/>
      <c r="BA32" s="401"/>
      <c r="BB32" s="401"/>
      <c r="BC32" s="401"/>
      <c r="BE32" s="401" t="s">
        <v>194</v>
      </c>
      <c r="BF32" s="401"/>
      <c r="BG32" s="401"/>
      <c r="BH32" s="401"/>
      <c r="BI32" s="401"/>
      <c r="BJ32" s="401"/>
      <c r="BK32" s="401"/>
      <c r="BL32" s="401"/>
      <c r="BM32" s="401"/>
      <c r="BN32" s="401"/>
      <c r="BO32" s="401"/>
      <c r="BP32" s="401"/>
      <c r="BQ32" s="401"/>
      <c r="BR32" s="401"/>
      <c r="BS32" s="401"/>
      <c r="BT32" s="401"/>
      <c r="BU32" s="401"/>
      <c r="BW32" s="401" t="s">
        <v>195</v>
      </c>
      <c r="BX32" s="401"/>
      <c r="BY32" s="401"/>
      <c r="BZ32" s="401"/>
      <c r="CA32" s="401"/>
      <c r="CB32" s="401"/>
      <c r="CC32" s="401"/>
      <c r="CD32" s="401"/>
      <c r="CE32" s="401"/>
      <c r="CF32" s="401"/>
      <c r="CG32" s="401"/>
      <c r="CH32" s="401"/>
      <c r="CI32" s="401"/>
      <c r="CJ32" s="401"/>
      <c r="CK32" s="401"/>
      <c r="CL32" s="401"/>
      <c r="CM32" s="401"/>
      <c r="CO32" s="401" t="s">
        <v>196</v>
      </c>
      <c r="CP32" s="401"/>
      <c r="CQ32" s="401"/>
      <c r="CR32" s="401"/>
      <c r="CS32" s="401"/>
      <c r="CT32" s="401"/>
      <c r="CU32" s="401"/>
      <c r="CV32" s="401"/>
      <c r="CW32" s="401"/>
      <c r="CX32" s="401"/>
      <c r="CY32" s="401"/>
      <c r="CZ32" s="401"/>
      <c r="DA32" s="401"/>
      <c r="DB32" s="401"/>
      <c r="DC32" s="401"/>
      <c r="DD32" s="401"/>
      <c r="DE32" s="401"/>
      <c r="DI32" s="198"/>
    </row>
    <row r="33" spans="1:113" ht="13.5" customHeight="1" x14ac:dyDescent="0.2">
      <c r="A33" s="172"/>
      <c r="B33" s="199"/>
      <c r="C33" s="421" t="s">
        <v>197</v>
      </c>
      <c r="D33" s="421"/>
      <c r="E33" s="386" t="s">
        <v>198</v>
      </c>
      <c r="F33" s="386"/>
      <c r="G33" s="386"/>
      <c r="H33" s="386"/>
      <c r="I33" s="386"/>
      <c r="J33" s="386"/>
      <c r="K33" s="386"/>
      <c r="L33" s="386"/>
      <c r="M33" s="386"/>
      <c r="N33" s="386"/>
      <c r="O33" s="386"/>
      <c r="P33" s="386"/>
      <c r="Q33" s="386"/>
      <c r="R33" s="386"/>
      <c r="S33" s="386"/>
      <c r="T33" s="176"/>
      <c r="U33" s="421" t="s">
        <v>197</v>
      </c>
      <c r="V33" s="421"/>
      <c r="W33" s="386" t="s">
        <v>199</v>
      </c>
      <c r="X33" s="386"/>
      <c r="Y33" s="386"/>
      <c r="Z33" s="386"/>
      <c r="AA33" s="386"/>
      <c r="AB33" s="386"/>
      <c r="AC33" s="386"/>
      <c r="AD33" s="386"/>
      <c r="AE33" s="386"/>
      <c r="AF33" s="386"/>
      <c r="AG33" s="386"/>
      <c r="AH33" s="386"/>
      <c r="AI33" s="386"/>
      <c r="AJ33" s="386"/>
      <c r="AK33" s="386"/>
      <c r="AL33" s="176"/>
      <c r="AM33" s="421" t="s">
        <v>200</v>
      </c>
      <c r="AN33" s="421"/>
      <c r="AO33" s="386" t="s">
        <v>199</v>
      </c>
      <c r="AP33" s="386"/>
      <c r="AQ33" s="386"/>
      <c r="AR33" s="386"/>
      <c r="AS33" s="386"/>
      <c r="AT33" s="386"/>
      <c r="AU33" s="386"/>
      <c r="AV33" s="386"/>
      <c r="AW33" s="386"/>
      <c r="AX33" s="386"/>
      <c r="AY33" s="386"/>
      <c r="AZ33" s="386"/>
      <c r="BA33" s="386"/>
      <c r="BB33" s="386"/>
      <c r="BC33" s="386"/>
      <c r="BD33" s="182"/>
      <c r="BE33" s="386" t="s">
        <v>201</v>
      </c>
      <c r="BF33" s="386"/>
      <c r="BG33" s="386" t="s">
        <v>202</v>
      </c>
      <c r="BH33" s="386"/>
      <c r="BI33" s="386"/>
      <c r="BJ33" s="386"/>
      <c r="BK33" s="386"/>
      <c r="BL33" s="386"/>
      <c r="BM33" s="386"/>
      <c r="BN33" s="386"/>
      <c r="BO33" s="386"/>
      <c r="BP33" s="386"/>
      <c r="BQ33" s="386"/>
      <c r="BR33" s="386"/>
      <c r="BS33" s="386"/>
      <c r="BT33" s="386"/>
      <c r="BU33" s="386"/>
      <c r="BV33" s="182"/>
      <c r="BW33" s="421" t="s">
        <v>201</v>
      </c>
      <c r="BX33" s="421"/>
      <c r="BY33" s="386" t="s">
        <v>203</v>
      </c>
      <c r="BZ33" s="386"/>
      <c r="CA33" s="386"/>
      <c r="CB33" s="386"/>
      <c r="CC33" s="386"/>
      <c r="CD33" s="386"/>
      <c r="CE33" s="386"/>
      <c r="CF33" s="386"/>
      <c r="CG33" s="386"/>
      <c r="CH33" s="386"/>
      <c r="CI33" s="386"/>
      <c r="CJ33" s="386"/>
      <c r="CK33" s="386"/>
      <c r="CL33" s="386"/>
      <c r="CM33" s="386"/>
      <c r="CN33" s="176"/>
      <c r="CO33" s="421" t="s">
        <v>197</v>
      </c>
      <c r="CP33" s="421"/>
      <c r="CQ33" s="386" t="s">
        <v>204</v>
      </c>
      <c r="CR33" s="386"/>
      <c r="CS33" s="386"/>
      <c r="CT33" s="386"/>
      <c r="CU33" s="386"/>
      <c r="CV33" s="386"/>
      <c r="CW33" s="386"/>
      <c r="CX33" s="386"/>
      <c r="CY33" s="386"/>
      <c r="CZ33" s="386"/>
      <c r="DA33" s="386"/>
      <c r="DB33" s="386"/>
      <c r="DC33" s="386"/>
      <c r="DD33" s="386"/>
      <c r="DE33" s="386"/>
      <c r="DF33" s="176"/>
      <c r="DG33" s="586" t="s">
        <v>205</v>
      </c>
      <c r="DH33" s="586"/>
      <c r="DI33" s="177"/>
    </row>
    <row r="34" spans="1:113" ht="32.25" customHeight="1" x14ac:dyDescent="0.2">
      <c r="A34" s="172"/>
      <c r="B34" s="199"/>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72"/>
      <c r="U34" s="587">
        <f>IF(W34="","",MAX(C34:D43)+1)</f>
        <v>3</v>
      </c>
      <c r="V34" s="587"/>
      <c r="W34" s="588" t="str">
        <f>IF('各会計、関係団体の財政状況及び健全化判断比率'!B28="","",'各会計、関係団体の財政状況及び健全化判断比率'!B28)</f>
        <v>国民健康保険特別会計（事業勘定）</v>
      </c>
      <c r="X34" s="588"/>
      <c r="Y34" s="588"/>
      <c r="Z34" s="588"/>
      <c r="AA34" s="588"/>
      <c r="AB34" s="588"/>
      <c r="AC34" s="588"/>
      <c r="AD34" s="588"/>
      <c r="AE34" s="588"/>
      <c r="AF34" s="588"/>
      <c r="AG34" s="588"/>
      <c r="AH34" s="588"/>
      <c r="AI34" s="588"/>
      <c r="AJ34" s="588"/>
      <c r="AK34" s="588"/>
      <c r="AL34" s="172"/>
      <c r="AM34" s="587" t="str">
        <f>IF(AO34="","",MAX(C34:D43,U34:V43)+1)</f>
        <v/>
      </c>
      <c r="AN34" s="587"/>
      <c r="AO34" s="588"/>
      <c r="AP34" s="588"/>
      <c r="AQ34" s="588"/>
      <c r="AR34" s="588"/>
      <c r="AS34" s="588"/>
      <c r="AT34" s="588"/>
      <c r="AU34" s="588"/>
      <c r="AV34" s="588"/>
      <c r="AW34" s="588"/>
      <c r="AX34" s="588"/>
      <c r="AY34" s="588"/>
      <c r="AZ34" s="588"/>
      <c r="BA34" s="588"/>
      <c r="BB34" s="588"/>
      <c r="BC34" s="588"/>
      <c r="BD34" s="172"/>
      <c r="BE34" s="587">
        <f>IF(BG34="","",MAX(C34:D43,U34:V43,AM34:AN43)+1)</f>
        <v>8</v>
      </c>
      <c r="BF34" s="587"/>
      <c r="BG34" s="588" t="str">
        <f>IF('各会計、関係団体の財政状況及び健全化判断比率'!B33="","",'各会計、関係団体の財政状況及び健全化判断比率'!B33)</f>
        <v>簡易水道特別会計</v>
      </c>
      <c r="BH34" s="588"/>
      <c r="BI34" s="588"/>
      <c r="BJ34" s="588"/>
      <c r="BK34" s="588"/>
      <c r="BL34" s="588"/>
      <c r="BM34" s="588"/>
      <c r="BN34" s="588"/>
      <c r="BO34" s="588"/>
      <c r="BP34" s="588"/>
      <c r="BQ34" s="588"/>
      <c r="BR34" s="588"/>
      <c r="BS34" s="588"/>
      <c r="BT34" s="588"/>
      <c r="BU34" s="588"/>
      <c r="BV34" s="172"/>
      <c r="BW34" s="587">
        <f>IF(BY34="","",MAX(C34:D43,U34:V43,AM34:AN43,BE34:BF43)+1)</f>
        <v>10</v>
      </c>
      <c r="BX34" s="587"/>
      <c r="BY34" s="588" t="str">
        <f>IF('各会計、関係団体の財政状況及び健全化判断比率'!B68="","",'各会計、関係団体の財政状況及び健全化判断比率'!B68)</f>
        <v>京都府市町村議会議員公務災害補償等組合（一般会計）</v>
      </c>
      <c r="BZ34" s="588"/>
      <c r="CA34" s="588"/>
      <c r="CB34" s="588"/>
      <c r="CC34" s="588"/>
      <c r="CD34" s="588"/>
      <c r="CE34" s="588"/>
      <c r="CF34" s="588"/>
      <c r="CG34" s="588"/>
      <c r="CH34" s="588"/>
      <c r="CI34" s="588"/>
      <c r="CJ34" s="588"/>
      <c r="CK34" s="588"/>
      <c r="CL34" s="588"/>
      <c r="CM34" s="588"/>
      <c r="CN34" s="172"/>
      <c r="CO34" s="587" t="str">
        <f>IF(CQ34="","",MAX(C34:D43,U34:V43,AM34:AN43,BE34:BF43,BW34:BX43)+1)</f>
        <v/>
      </c>
      <c r="CP34" s="587"/>
      <c r="CQ34" s="588" t="str">
        <f>IF('各会計、関係団体の財政状況及び健全化判断比率'!BS7="","",'各会計、関係団体の財政状況及び健全化判断比率'!BS7)</f>
        <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77"/>
    </row>
    <row r="35" spans="1:113" ht="32.25" customHeight="1" x14ac:dyDescent="0.2">
      <c r="A35" s="172"/>
      <c r="B35" s="199"/>
      <c r="C35" s="587">
        <f>IF(E35="","",C34+1)</f>
        <v>2</v>
      </c>
      <c r="D35" s="587"/>
      <c r="E35" s="588" t="str">
        <f>IF('各会計、関係団体の財政状況及び健全化判断比率'!B8="","",'各会計、関係団体の財政状況及び健全化判断比率'!B8)</f>
        <v>訪問看護事業特別会計</v>
      </c>
      <c r="F35" s="588"/>
      <c r="G35" s="588"/>
      <c r="H35" s="588"/>
      <c r="I35" s="588"/>
      <c r="J35" s="588"/>
      <c r="K35" s="588"/>
      <c r="L35" s="588"/>
      <c r="M35" s="588"/>
      <c r="N35" s="588"/>
      <c r="O35" s="588"/>
      <c r="P35" s="588"/>
      <c r="Q35" s="588"/>
      <c r="R35" s="588"/>
      <c r="S35" s="588"/>
      <c r="T35" s="172"/>
      <c r="U35" s="587">
        <f>IF(W35="","",U34+1)</f>
        <v>4</v>
      </c>
      <c r="V35" s="587"/>
      <c r="W35" s="588" t="str">
        <f>IF('各会計、関係団体の財政状況及び健全化判断比率'!B29="","",'各会計、関係団体の財政状況及び健全化判断比率'!B29)</f>
        <v>国民健康保険特別会計（直診勘定）</v>
      </c>
      <c r="X35" s="588"/>
      <c r="Y35" s="588"/>
      <c r="Z35" s="588"/>
      <c r="AA35" s="588"/>
      <c r="AB35" s="588"/>
      <c r="AC35" s="588"/>
      <c r="AD35" s="588"/>
      <c r="AE35" s="588"/>
      <c r="AF35" s="588"/>
      <c r="AG35" s="588"/>
      <c r="AH35" s="588"/>
      <c r="AI35" s="588"/>
      <c r="AJ35" s="588"/>
      <c r="AK35" s="588"/>
      <c r="AL35" s="172"/>
      <c r="AM35" s="587" t="str">
        <f t="shared" ref="AM35:AM43" si="0">IF(AO35="","",AM34+1)</f>
        <v/>
      </c>
      <c r="AN35" s="587"/>
      <c r="AO35" s="588"/>
      <c r="AP35" s="588"/>
      <c r="AQ35" s="588"/>
      <c r="AR35" s="588"/>
      <c r="AS35" s="588"/>
      <c r="AT35" s="588"/>
      <c r="AU35" s="588"/>
      <c r="AV35" s="588"/>
      <c r="AW35" s="588"/>
      <c r="AX35" s="588"/>
      <c r="AY35" s="588"/>
      <c r="AZ35" s="588"/>
      <c r="BA35" s="588"/>
      <c r="BB35" s="588"/>
      <c r="BC35" s="588"/>
      <c r="BD35" s="172"/>
      <c r="BE35" s="587">
        <f t="shared" ref="BE35:BE43" si="1">IF(BG35="","",BE34+1)</f>
        <v>9</v>
      </c>
      <c r="BF35" s="587"/>
      <c r="BG35" s="588" t="str">
        <f>IF('各会計、関係団体の財政状況及び健全化判断比率'!B34="","",'各会計、関係団体の財政状況及び健全化判断比率'!B34)</f>
        <v>下水道事業特別会計</v>
      </c>
      <c r="BH35" s="588"/>
      <c r="BI35" s="588"/>
      <c r="BJ35" s="588"/>
      <c r="BK35" s="588"/>
      <c r="BL35" s="588"/>
      <c r="BM35" s="588"/>
      <c r="BN35" s="588"/>
      <c r="BO35" s="588"/>
      <c r="BP35" s="588"/>
      <c r="BQ35" s="588"/>
      <c r="BR35" s="588"/>
      <c r="BS35" s="588"/>
      <c r="BT35" s="588"/>
      <c r="BU35" s="588"/>
      <c r="BV35" s="172"/>
      <c r="BW35" s="587">
        <f t="shared" ref="BW35:BW43" si="2">IF(BY35="","",BW34+1)</f>
        <v>11</v>
      </c>
      <c r="BX35" s="587"/>
      <c r="BY35" s="588" t="str">
        <f>IF('各会計、関係団体の財政状況及び健全化判断比率'!B69="","",'各会計、関係団体の財政状況及び健全化判断比率'!B69)</f>
        <v>京都府市町村職員退職手当組合（一般会計）</v>
      </c>
      <c r="BZ35" s="588"/>
      <c r="CA35" s="588"/>
      <c r="CB35" s="588"/>
      <c r="CC35" s="588"/>
      <c r="CD35" s="588"/>
      <c r="CE35" s="588"/>
      <c r="CF35" s="588"/>
      <c r="CG35" s="588"/>
      <c r="CH35" s="588"/>
      <c r="CI35" s="588"/>
      <c r="CJ35" s="588"/>
      <c r="CK35" s="588"/>
      <c r="CL35" s="588"/>
      <c r="CM35" s="588"/>
      <c r="CN35" s="172"/>
      <c r="CO35" s="587" t="str">
        <f t="shared" ref="CO35:CO43" si="3">IF(CQ35="","",CO34+1)</f>
        <v/>
      </c>
      <c r="CP35" s="587"/>
      <c r="CQ35" s="588" t="str">
        <f>IF('各会計、関係団体の財政状況及び健全化判断比率'!BS8="","",'各会計、関係団体の財政状況及び健全化判断比率'!BS8)</f>
        <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77"/>
    </row>
    <row r="36" spans="1:113" ht="32.25" customHeight="1" x14ac:dyDescent="0.2">
      <c r="A36" s="172"/>
      <c r="B36" s="199"/>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72"/>
      <c r="U36" s="587">
        <f t="shared" ref="U36:U43" si="4">IF(W36="","",U35+1)</f>
        <v>5</v>
      </c>
      <c r="V36" s="587"/>
      <c r="W36" s="588" t="str">
        <f>IF('各会計、関係団体の財政状況及び健全化判断比率'!B30="","",'各会計、関係団体の財政状況及び健全化判断比率'!B30)</f>
        <v>介護保険特別会計（保険事業勘定）</v>
      </c>
      <c r="X36" s="588"/>
      <c r="Y36" s="588"/>
      <c r="Z36" s="588"/>
      <c r="AA36" s="588"/>
      <c r="AB36" s="588"/>
      <c r="AC36" s="588"/>
      <c r="AD36" s="588"/>
      <c r="AE36" s="588"/>
      <c r="AF36" s="588"/>
      <c r="AG36" s="588"/>
      <c r="AH36" s="588"/>
      <c r="AI36" s="588"/>
      <c r="AJ36" s="588"/>
      <c r="AK36" s="588"/>
      <c r="AL36" s="172"/>
      <c r="AM36" s="587" t="str">
        <f t="shared" si="0"/>
        <v/>
      </c>
      <c r="AN36" s="587"/>
      <c r="AO36" s="588"/>
      <c r="AP36" s="588"/>
      <c r="AQ36" s="588"/>
      <c r="AR36" s="588"/>
      <c r="AS36" s="588"/>
      <c r="AT36" s="588"/>
      <c r="AU36" s="588"/>
      <c r="AV36" s="588"/>
      <c r="AW36" s="588"/>
      <c r="AX36" s="588"/>
      <c r="AY36" s="588"/>
      <c r="AZ36" s="588"/>
      <c r="BA36" s="588"/>
      <c r="BB36" s="588"/>
      <c r="BC36" s="588"/>
      <c r="BD36" s="172"/>
      <c r="BE36" s="587" t="str">
        <f t="shared" si="1"/>
        <v/>
      </c>
      <c r="BF36" s="587"/>
      <c r="BG36" s="588"/>
      <c r="BH36" s="588"/>
      <c r="BI36" s="588"/>
      <c r="BJ36" s="588"/>
      <c r="BK36" s="588"/>
      <c r="BL36" s="588"/>
      <c r="BM36" s="588"/>
      <c r="BN36" s="588"/>
      <c r="BO36" s="588"/>
      <c r="BP36" s="588"/>
      <c r="BQ36" s="588"/>
      <c r="BR36" s="588"/>
      <c r="BS36" s="588"/>
      <c r="BT36" s="588"/>
      <c r="BU36" s="588"/>
      <c r="BV36" s="172"/>
      <c r="BW36" s="587">
        <f t="shared" si="2"/>
        <v>12</v>
      </c>
      <c r="BX36" s="587"/>
      <c r="BY36" s="588" t="str">
        <f>IF('各会計、関係団体の財政状況及び健全化判断比率'!B70="","",'各会計、関係団体の財政状況及び健全化判断比率'!B70)</f>
        <v>京都府住宅新築資金等貸付事業管理組合（一般会計）</v>
      </c>
      <c r="BZ36" s="588"/>
      <c r="CA36" s="588"/>
      <c r="CB36" s="588"/>
      <c r="CC36" s="588"/>
      <c r="CD36" s="588"/>
      <c r="CE36" s="588"/>
      <c r="CF36" s="588"/>
      <c r="CG36" s="588"/>
      <c r="CH36" s="588"/>
      <c r="CI36" s="588"/>
      <c r="CJ36" s="588"/>
      <c r="CK36" s="588"/>
      <c r="CL36" s="588"/>
      <c r="CM36" s="588"/>
      <c r="CN36" s="172"/>
      <c r="CO36" s="587" t="str">
        <f t="shared" si="3"/>
        <v/>
      </c>
      <c r="CP36" s="587"/>
      <c r="CQ36" s="588" t="str">
        <f>IF('各会計、関係団体の財政状況及び健全化判断比率'!BS9="","",'各会計、関係団体の財政状況及び健全化判断比率'!BS9)</f>
        <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77"/>
    </row>
    <row r="37" spans="1:113" ht="32.25" customHeight="1" x14ac:dyDescent="0.2">
      <c r="A37" s="172"/>
      <c r="B37" s="199"/>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72"/>
      <c r="U37" s="587">
        <f t="shared" si="4"/>
        <v>6</v>
      </c>
      <c r="V37" s="587"/>
      <c r="W37" s="588" t="str">
        <f>IF('各会計、関係団体の財政状況及び健全化判断比率'!B31="","",'各会計、関係団体の財政状況及び健全化判断比率'!B31)</f>
        <v>後期高齢者医療特別会計</v>
      </c>
      <c r="X37" s="588"/>
      <c r="Y37" s="588"/>
      <c r="Z37" s="588"/>
      <c r="AA37" s="588"/>
      <c r="AB37" s="588"/>
      <c r="AC37" s="588"/>
      <c r="AD37" s="588"/>
      <c r="AE37" s="588"/>
      <c r="AF37" s="588"/>
      <c r="AG37" s="588"/>
      <c r="AH37" s="588"/>
      <c r="AI37" s="588"/>
      <c r="AJ37" s="588"/>
      <c r="AK37" s="588"/>
      <c r="AL37" s="172"/>
      <c r="AM37" s="587" t="str">
        <f t="shared" si="0"/>
        <v/>
      </c>
      <c r="AN37" s="587"/>
      <c r="AO37" s="588"/>
      <c r="AP37" s="588"/>
      <c r="AQ37" s="588"/>
      <c r="AR37" s="588"/>
      <c r="AS37" s="588"/>
      <c r="AT37" s="588"/>
      <c r="AU37" s="588"/>
      <c r="AV37" s="588"/>
      <c r="AW37" s="588"/>
      <c r="AX37" s="588"/>
      <c r="AY37" s="588"/>
      <c r="AZ37" s="588"/>
      <c r="BA37" s="588"/>
      <c r="BB37" s="588"/>
      <c r="BC37" s="588"/>
      <c r="BD37" s="172"/>
      <c r="BE37" s="587" t="str">
        <f t="shared" si="1"/>
        <v/>
      </c>
      <c r="BF37" s="587"/>
      <c r="BG37" s="588"/>
      <c r="BH37" s="588"/>
      <c r="BI37" s="588"/>
      <c r="BJ37" s="588"/>
      <c r="BK37" s="588"/>
      <c r="BL37" s="588"/>
      <c r="BM37" s="588"/>
      <c r="BN37" s="588"/>
      <c r="BO37" s="588"/>
      <c r="BP37" s="588"/>
      <c r="BQ37" s="588"/>
      <c r="BR37" s="588"/>
      <c r="BS37" s="588"/>
      <c r="BT37" s="588"/>
      <c r="BU37" s="588"/>
      <c r="BV37" s="172"/>
      <c r="BW37" s="587">
        <f t="shared" si="2"/>
        <v>13</v>
      </c>
      <c r="BX37" s="587"/>
      <c r="BY37" s="588" t="str">
        <f>IF('各会計、関係団体の財政状況及び健全化判断比率'!B71="","",'各会計、関係団体の財政状況及び健全化判断比率'!B71)</f>
        <v>京都府住宅新築資金等貸付事業管理組合（特別会計）</v>
      </c>
      <c r="BZ37" s="588"/>
      <c r="CA37" s="588"/>
      <c r="CB37" s="588"/>
      <c r="CC37" s="588"/>
      <c r="CD37" s="588"/>
      <c r="CE37" s="588"/>
      <c r="CF37" s="588"/>
      <c r="CG37" s="588"/>
      <c r="CH37" s="588"/>
      <c r="CI37" s="588"/>
      <c r="CJ37" s="588"/>
      <c r="CK37" s="588"/>
      <c r="CL37" s="588"/>
      <c r="CM37" s="588"/>
      <c r="CN37" s="172"/>
      <c r="CO37" s="587" t="str">
        <f t="shared" si="3"/>
        <v/>
      </c>
      <c r="CP37" s="587"/>
      <c r="CQ37" s="588" t="str">
        <f>IF('各会計、関係団体の財政状況及び健全化判断比率'!BS10="","",'各会計、関係団体の財政状況及び健全化判断比率'!BS10)</f>
        <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77"/>
    </row>
    <row r="38" spans="1:113" ht="32.25" customHeight="1" x14ac:dyDescent="0.2">
      <c r="A38" s="172"/>
      <c r="B38" s="199"/>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72"/>
      <c r="U38" s="587">
        <f t="shared" si="4"/>
        <v>7</v>
      </c>
      <c r="V38" s="587"/>
      <c r="W38" s="588" t="str">
        <f>IF('各会計、関係団体の財政状況及び健全化判断比率'!B32="","",'各会計、関係団体の財政状況及び健全化判断比率'!B32)</f>
        <v>介護保険特別会計（介護サービス事業勘定）</v>
      </c>
      <c r="X38" s="588"/>
      <c r="Y38" s="588"/>
      <c r="Z38" s="588"/>
      <c r="AA38" s="588"/>
      <c r="AB38" s="588"/>
      <c r="AC38" s="588"/>
      <c r="AD38" s="588"/>
      <c r="AE38" s="588"/>
      <c r="AF38" s="588"/>
      <c r="AG38" s="588"/>
      <c r="AH38" s="588"/>
      <c r="AI38" s="588"/>
      <c r="AJ38" s="588"/>
      <c r="AK38" s="588"/>
      <c r="AL38" s="172"/>
      <c r="AM38" s="587" t="str">
        <f t="shared" si="0"/>
        <v/>
      </c>
      <c r="AN38" s="587"/>
      <c r="AO38" s="588"/>
      <c r="AP38" s="588"/>
      <c r="AQ38" s="588"/>
      <c r="AR38" s="588"/>
      <c r="AS38" s="588"/>
      <c r="AT38" s="588"/>
      <c r="AU38" s="588"/>
      <c r="AV38" s="588"/>
      <c r="AW38" s="588"/>
      <c r="AX38" s="588"/>
      <c r="AY38" s="588"/>
      <c r="AZ38" s="588"/>
      <c r="BA38" s="588"/>
      <c r="BB38" s="588"/>
      <c r="BC38" s="588"/>
      <c r="BD38" s="172"/>
      <c r="BE38" s="587" t="str">
        <f t="shared" si="1"/>
        <v/>
      </c>
      <c r="BF38" s="587"/>
      <c r="BG38" s="588"/>
      <c r="BH38" s="588"/>
      <c r="BI38" s="588"/>
      <c r="BJ38" s="588"/>
      <c r="BK38" s="588"/>
      <c r="BL38" s="588"/>
      <c r="BM38" s="588"/>
      <c r="BN38" s="588"/>
      <c r="BO38" s="588"/>
      <c r="BP38" s="588"/>
      <c r="BQ38" s="588"/>
      <c r="BR38" s="588"/>
      <c r="BS38" s="588"/>
      <c r="BT38" s="588"/>
      <c r="BU38" s="588"/>
      <c r="BV38" s="172"/>
      <c r="BW38" s="587">
        <f t="shared" si="2"/>
        <v>14</v>
      </c>
      <c r="BX38" s="587"/>
      <c r="BY38" s="588" t="str">
        <f>IF('各会計、関係団体の財政状況及び健全化判断比率'!B72="","",'各会計、関係団体の財政状況及び健全化判断比率'!B72)</f>
        <v>京都府自治会館管理組合（一般会計）</v>
      </c>
      <c r="BZ38" s="588"/>
      <c r="CA38" s="588"/>
      <c r="CB38" s="588"/>
      <c r="CC38" s="588"/>
      <c r="CD38" s="588"/>
      <c r="CE38" s="588"/>
      <c r="CF38" s="588"/>
      <c r="CG38" s="588"/>
      <c r="CH38" s="588"/>
      <c r="CI38" s="588"/>
      <c r="CJ38" s="588"/>
      <c r="CK38" s="588"/>
      <c r="CL38" s="588"/>
      <c r="CM38" s="588"/>
      <c r="CN38" s="172"/>
      <c r="CO38" s="587" t="str">
        <f t="shared" si="3"/>
        <v/>
      </c>
      <c r="CP38" s="587"/>
      <c r="CQ38" s="588" t="str">
        <f>IF('各会計、関係団体の財政状況及び健全化判断比率'!BS11="","",'各会計、関係団体の財政状況及び健全化判断比率'!BS11)</f>
        <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77"/>
    </row>
    <row r="39" spans="1:113" ht="32.25" customHeight="1" x14ac:dyDescent="0.2">
      <c r="A39" s="172"/>
      <c r="B39" s="199"/>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72"/>
      <c r="U39" s="587" t="str">
        <f t="shared" si="4"/>
        <v/>
      </c>
      <c r="V39" s="587"/>
      <c r="W39" s="588"/>
      <c r="X39" s="588"/>
      <c r="Y39" s="588"/>
      <c r="Z39" s="588"/>
      <c r="AA39" s="588"/>
      <c r="AB39" s="588"/>
      <c r="AC39" s="588"/>
      <c r="AD39" s="588"/>
      <c r="AE39" s="588"/>
      <c r="AF39" s="588"/>
      <c r="AG39" s="588"/>
      <c r="AH39" s="588"/>
      <c r="AI39" s="588"/>
      <c r="AJ39" s="588"/>
      <c r="AK39" s="588"/>
      <c r="AL39" s="172"/>
      <c r="AM39" s="587" t="str">
        <f t="shared" si="0"/>
        <v/>
      </c>
      <c r="AN39" s="587"/>
      <c r="AO39" s="588"/>
      <c r="AP39" s="588"/>
      <c r="AQ39" s="588"/>
      <c r="AR39" s="588"/>
      <c r="AS39" s="588"/>
      <c r="AT39" s="588"/>
      <c r="AU39" s="588"/>
      <c r="AV39" s="588"/>
      <c r="AW39" s="588"/>
      <c r="AX39" s="588"/>
      <c r="AY39" s="588"/>
      <c r="AZ39" s="588"/>
      <c r="BA39" s="588"/>
      <c r="BB39" s="588"/>
      <c r="BC39" s="588"/>
      <c r="BD39" s="172"/>
      <c r="BE39" s="587" t="str">
        <f t="shared" si="1"/>
        <v/>
      </c>
      <c r="BF39" s="587"/>
      <c r="BG39" s="588"/>
      <c r="BH39" s="588"/>
      <c r="BI39" s="588"/>
      <c r="BJ39" s="588"/>
      <c r="BK39" s="588"/>
      <c r="BL39" s="588"/>
      <c r="BM39" s="588"/>
      <c r="BN39" s="588"/>
      <c r="BO39" s="588"/>
      <c r="BP39" s="588"/>
      <c r="BQ39" s="588"/>
      <c r="BR39" s="588"/>
      <c r="BS39" s="588"/>
      <c r="BT39" s="588"/>
      <c r="BU39" s="588"/>
      <c r="BV39" s="172"/>
      <c r="BW39" s="587">
        <f t="shared" si="2"/>
        <v>15</v>
      </c>
      <c r="BX39" s="587"/>
      <c r="BY39" s="588" t="str">
        <f>IF('各会計、関係団体の財政状況及び健全化判断比率'!B73="","",'各会計、関係団体の財政状況及び健全化判断比率'!B73)</f>
        <v>宮津与謝消防組合（一般会計）</v>
      </c>
      <c r="BZ39" s="588"/>
      <c r="CA39" s="588"/>
      <c r="CB39" s="588"/>
      <c r="CC39" s="588"/>
      <c r="CD39" s="588"/>
      <c r="CE39" s="588"/>
      <c r="CF39" s="588"/>
      <c r="CG39" s="588"/>
      <c r="CH39" s="588"/>
      <c r="CI39" s="588"/>
      <c r="CJ39" s="588"/>
      <c r="CK39" s="588"/>
      <c r="CL39" s="588"/>
      <c r="CM39" s="588"/>
      <c r="CN39" s="172"/>
      <c r="CO39" s="587" t="str">
        <f t="shared" si="3"/>
        <v/>
      </c>
      <c r="CP39" s="587"/>
      <c r="CQ39" s="588" t="str">
        <f>IF('各会計、関係団体の財政状況及び健全化判断比率'!BS12="","",'各会計、関係団体の財政状況及び健全化判断比率'!BS12)</f>
        <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77"/>
    </row>
    <row r="40" spans="1:113" ht="32.25" customHeight="1" x14ac:dyDescent="0.2">
      <c r="A40" s="172"/>
      <c r="B40" s="199"/>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72"/>
      <c r="U40" s="587" t="str">
        <f t="shared" si="4"/>
        <v/>
      </c>
      <c r="V40" s="587"/>
      <c r="W40" s="588"/>
      <c r="X40" s="588"/>
      <c r="Y40" s="588"/>
      <c r="Z40" s="588"/>
      <c r="AA40" s="588"/>
      <c r="AB40" s="588"/>
      <c r="AC40" s="588"/>
      <c r="AD40" s="588"/>
      <c r="AE40" s="588"/>
      <c r="AF40" s="588"/>
      <c r="AG40" s="588"/>
      <c r="AH40" s="588"/>
      <c r="AI40" s="588"/>
      <c r="AJ40" s="588"/>
      <c r="AK40" s="588"/>
      <c r="AL40" s="172"/>
      <c r="AM40" s="587" t="str">
        <f t="shared" si="0"/>
        <v/>
      </c>
      <c r="AN40" s="587"/>
      <c r="AO40" s="588"/>
      <c r="AP40" s="588"/>
      <c r="AQ40" s="588"/>
      <c r="AR40" s="588"/>
      <c r="AS40" s="588"/>
      <c r="AT40" s="588"/>
      <c r="AU40" s="588"/>
      <c r="AV40" s="588"/>
      <c r="AW40" s="588"/>
      <c r="AX40" s="588"/>
      <c r="AY40" s="588"/>
      <c r="AZ40" s="588"/>
      <c r="BA40" s="588"/>
      <c r="BB40" s="588"/>
      <c r="BC40" s="588"/>
      <c r="BD40" s="172"/>
      <c r="BE40" s="587" t="str">
        <f t="shared" si="1"/>
        <v/>
      </c>
      <c r="BF40" s="587"/>
      <c r="BG40" s="588"/>
      <c r="BH40" s="588"/>
      <c r="BI40" s="588"/>
      <c r="BJ40" s="588"/>
      <c r="BK40" s="588"/>
      <c r="BL40" s="588"/>
      <c r="BM40" s="588"/>
      <c r="BN40" s="588"/>
      <c r="BO40" s="588"/>
      <c r="BP40" s="588"/>
      <c r="BQ40" s="588"/>
      <c r="BR40" s="588"/>
      <c r="BS40" s="588"/>
      <c r="BT40" s="588"/>
      <c r="BU40" s="588"/>
      <c r="BV40" s="172"/>
      <c r="BW40" s="587">
        <f t="shared" si="2"/>
        <v>16</v>
      </c>
      <c r="BX40" s="587"/>
      <c r="BY40" s="588" t="str">
        <f>IF('各会計、関係団体の財政状況及び健全化判断比率'!B74="","",'各会計、関係団体の財政状況及び健全化判断比率'!B74)</f>
        <v>京都府後期高齢者医療広域連合（一般会計）</v>
      </c>
      <c r="BZ40" s="588"/>
      <c r="CA40" s="588"/>
      <c r="CB40" s="588"/>
      <c r="CC40" s="588"/>
      <c r="CD40" s="588"/>
      <c r="CE40" s="588"/>
      <c r="CF40" s="588"/>
      <c r="CG40" s="588"/>
      <c r="CH40" s="588"/>
      <c r="CI40" s="588"/>
      <c r="CJ40" s="588"/>
      <c r="CK40" s="588"/>
      <c r="CL40" s="588"/>
      <c r="CM40" s="588"/>
      <c r="CN40" s="172"/>
      <c r="CO40" s="587" t="str">
        <f t="shared" si="3"/>
        <v/>
      </c>
      <c r="CP40" s="587"/>
      <c r="CQ40" s="588" t="str">
        <f>IF('各会計、関係団体の財政状況及び健全化判断比率'!BS13="","",'各会計、関係団体の財政状況及び健全化判断比率'!BS13)</f>
        <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77"/>
    </row>
    <row r="41" spans="1:113" ht="32.25" customHeight="1" x14ac:dyDescent="0.2">
      <c r="A41" s="172"/>
      <c r="B41" s="199"/>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72"/>
      <c r="U41" s="587" t="str">
        <f t="shared" si="4"/>
        <v/>
      </c>
      <c r="V41" s="587"/>
      <c r="W41" s="588"/>
      <c r="X41" s="588"/>
      <c r="Y41" s="588"/>
      <c r="Z41" s="588"/>
      <c r="AA41" s="588"/>
      <c r="AB41" s="588"/>
      <c r="AC41" s="588"/>
      <c r="AD41" s="588"/>
      <c r="AE41" s="588"/>
      <c r="AF41" s="588"/>
      <c r="AG41" s="588"/>
      <c r="AH41" s="588"/>
      <c r="AI41" s="588"/>
      <c r="AJ41" s="588"/>
      <c r="AK41" s="588"/>
      <c r="AL41" s="172"/>
      <c r="AM41" s="587" t="str">
        <f t="shared" si="0"/>
        <v/>
      </c>
      <c r="AN41" s="587"/>
      <c r="AO41" s="588"/>
      <c r="AP41" s="588"/>
      <c r="AQ41" s="588"/>
      <c r="AR41" s="588"/>
      <c r="AS41" s="588"/>
      <c r="AT41" s="588"/>
      <c r="AU41" s="588"/>
      <c r="AV41" s="588"/>
      <c r="AW41" s="588"/>
      <c r="AX41" s="588"/>
      <c r="AY41" s="588"/>
      <c r="AZ41" s="588"/>
      <c r="BA41" s="588"/>
      <c r="BB41" s="588"/>
      <c r="BC41" s="588"/>
      <c r="BD41" s="172"/>
      <c r="BE41" s="587" t="str">
        <f t="shared" si="1"/>
        <v/>
      </c>
      <c r="BF41" s="587"/>
      <c r="BG41" s="588"/>
      <c r="BH41" s="588"/>
      <c r="BI41" s="588"/>
      <c r="BJ41" s="588"/>
      <c r="BK41" s="588"/>
      <c r="BL41" s="588"/>
      <c r="BM41" s="588"/>
      <c r="BN41" s="588"/>
      <c r="BO41" s="588"/>
      <c r="BP41" s="588"/>
      <c r="BQ41" s="588"/>
      <c r="BR41" s="588"/>
      <c r="BS41" s="588"/>
      <c r="BT41" s="588"/>
      <c r="BU41" s="588"/>
      <c r="BV41" s="172"/>
      <c r="BW41" s="587">
        <f t="shared" si="2"/>
        <v>17</v>
      </c>
      <c r="BX41" s="587"/>
      <c r="BY41" s="588" t="str">
        <f>IF('各会計、関係団体の財政状況及び健全化判断比率'!B75="","",'各会計、関係団体の財政状況及び健全化判断比率'!B75)</f>
        <v>京都府後期高齢者医療広域連合（特別会計）</v>
      </c>
      <c r="BZ41" s="588"/>
      <c r="CA41" s="588"/>
      <c r="CB41" s="588"/>
      <c r="CC41" s="588"/>
      <c r="CD41" s="588"/>
      <c r="CE41" s="588"/>
      <c r="CF41" s="588"/>
      <c r="CG41" s="588"/>
      <c r="CH41" s="588"/>
      <c r="CI41" s="588"/>
      <c r="CJ41" s="588"/>
      <c r="CK41" s="588"/>
      <c r="CL41" s="588"/>
      <c r="CM41" s="588"/>
      <c r="CN41" s="172"/>
      <c r="CO41" s="587" t="str">
        <f t="shared" si="3"/>
        <v/>
      </c>
      <c r="CP41" s="587"/>
      <c r="CQ41" s="588" t="str">
        <f>IF('各会計、関係団体の財政状況及び健全化判断比率'!BS14="","",'各会計、関係団体の財政状況及び健全化判断比率'!BS14)</f>
        <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77"/>
    </row>
    <row r="42" spans="1:113" ht="32.25" customHeight="1" x14ac:dyDescent="0.2">
      <c r="B42" s="199"/>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72"/>
      <c r="U42" s="587" t="str">
        <f t="shared" si="4"/>
        <v/>
      </c>
      <c r="V42" s="587"/>
      <c r="W42" s="588"/>
      <c r="X42" s="588"/>
      <c r="Y42" s="588"/>
      <c r="Z42" s="588"/>
      <c r="AA42" s="588"/>
      <c r="AB42" s="588"/>
      <c r="AC42" s="588"/>
      <c r="AD42" s="588"/>
      <c r="AE42" s="588"/>
      <c r="AF42" s="588"/>
      <c r="AG42" s="588"/>
      <c r="AH42" s="588"/>
      <c r="AI42" s="588"/>
      <c r="AJ42" s="588"/>
      <c r="AK42" s="588"/>
      <c r="AL42" s="172"/>
      <c r="AM42" s="587" t="str">
        <f t="shared" si="0"/>
        <v/>
      </c>
      <c r="AN42" s="587"/>
      <c r="AO42" s="588"/>
      <c r="AP42" s="588"/>
      <c r="AQ42" s="588"/>
      <c r="AR42" s="588"/>
      <c r="AS42" s="588"/>
      <c r="AT42" s="588"/>
      <c r="AU42" s="588"/>
      <c r="AV42" s="588"/>
      <c r="AW42" s="588"/>
      <c r="AX42" s="588"/>
      <c r="AY42" s="588"/>
      <c r="AZ42" s="588"/>
      <c r="BA42" s="588"/>
      <c r="BB42" s="588"/>
      <c r="BC42" s="588"/>
      <c r="BD42" s="172"/>
      <c r="BE42" s="587" t="str">
        <f t="shared" si="1"/>
        <v/>
      </c>
      <c r="BF42" s="587"/>
      <c r="BG42" s="588"/>
      <c r="BH42" s="588"/>
      <c r="BI42" s="588"/>
      <c r="BJ42" s="588"/>
      <c r="BK42" s="588"/>
      <c r="BL42" s="588"/>
      <c r="BM42" s="588"/>
      <c r="BN42" s="588"/>
      <c r="BO42" s="588"/>
      <c r="BP42" s="588"/>
      <c r="BQ42" s="588"/>
      <c r="BR42" s="588"/>
      <c r="BS42" s="588"/>
      <c r="BT42" s="588"/>
      <c r="BU42" s="588"/>
      <c r="BV42" s="172"/>
      <c r="BW42" s="587">
        <f t="shared" si="2"/>
        <v>18</v>
      </c>
      <c r="BX42" s="587"/>
      <c r="BY42" s="588" t="str">
        <f>IF('各会計、関係団体の財政状況及び健全化判断比率'!B76="","",'各会計、関係団体の財政状況及び健全化判断比率'!B76)</f>
        <v>京都地方税機構（一般会計）</v>
      </c>
      <c r="BZ42" s="588"/>
      <c r="CA42" s="588"/>
      <c r="CB42" s="588"/>
      <c r="CC42" s="588"/>
      <c r="CD42" s="588"/>
      <c r="CE42" s="588"/>
      <c r="CF42" s="588"/>
      <c r="CG42" s="588"/>
      <c r="CH42" s="588"/>
      <c r="CI42" s="588"/>
      <c r="CJ42" s="588"/>
      <c r="CK42" s="588"/>
      <c r="CL42" s="588"/>
      <c r="CM42" s="588"/>
      <c r="CN42" s="172"/>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77"/>
    </row>
    <row r="43" spans="1:113" ht="32.25" customHeight="1" x14ac:dyDescent="0.2">
      <c r="B43" s="199"/>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72"/>
      <c r="U43" s="587" t="str">
        <f t="shared" si="4"/>
        <v/>
      </c>
      <c r="V43" s="587"/>
      <c r="W43" s="588"/>
      <c r="X43" s="588"/>
      <c r="Y43" s="588"/>
      <c r="Z43" s="588"/>
      <c r="AA43" s="588"/>
      <c r="AB43" s="588"/>
      <c r="AC43" s="588"/>
      <c r="AD43" s="588"/>
      <c r="AE43" s="588"/>
      <c r="AF43" s="588"/>
      <c r="AG43" s="588"/>
      <c r="AH43" s="588"/>
      <c r="AI43" s="588"/>
      <c r="AJ43" s="588"/>
      <c r="AK43" s="588"/>
      <c r="AL43" s="172"/>
      <c r="AM43" s="587" t="str">
        <f t="shared" si="0"/>
        <v/>
      </c>
      <c r="AN43" s="587"/>
      <c r="AO43" s="588"/>
      <c r="AP43" s="588"/>
      <c r="AQ43" s="588"/>
      <c r="AR43" s="588"/>
      <c r="AS43" s="588"/>
      <c r="AT43" s="588"/>
      <c r="AU43" s="588"/>
      <c r="AV43" s="588"/>
      <c r="AW43" s="588"/>
      <c r="AX43" s="588"/>
      <c r="AY43" s="588"/>
      <c r="AZ43" s="588"/>
      <c r="BA43" s="588"/>
      <c r="BB43" s="588"/>
      <c r="BC43" s="588"/>
      <c r="BD43" s="172"/>
      <c r="BE43" s="587" t="str">
        <f t="shared" si="1"/>
        <v/>
      </c>
      <c r="BF43" s="587"/>
      <c r="BG43" s="588"/>
      <c r="BH43" s="588"/>
      <c r="BI43" s="588"/>
      <c r="BJ43" s="588"/>
      <c r="BK43" s="588"/>
      <c r="BL43" s="588"/>
      <c r="BM43" s="588"/>
      <c r="BN43" s="588"/>
      <c r="BO43" s="588"/>
      <c r="BP43" s="588"/>
      <c r="BQ43" s="588"/>
      <c r="BR43" s="588"/>
      <c r="BS43" s="588"/>
      <c r="BT43" s="588"/>
      <c r="BU43" s="588"/>
      <c r="BV43" s="172"/>
      <c r="BW43" s="587">
        <f t="shared" si="2"/>
        <v>19</v>
      </c>
      <c r="BX43" s="587"/>
      <c r="BY43" s="588" t="str">
        <f>IF('各会計、関係団体の財政状況及び健全化判断比率'!B77="","",'各会計、関係団体の財政状況及び健全化判断比率'!B77)</f>
        <v>宮津与謝環境組合（一般会計）</v>
      </c>
      <c r="BZ43" s="588"/>
      <c r="CA43" s="588"/>
      <c r="CB43" s="588"/>
      <c r="CC43" s="588"/>
      <c r="CD43" s="588"/>
      <c r="CE43" s="588"/>
      <c r="CF43" s="588"/>
      <c r="CG43" s="588"/>
      <c r="CH43" s="588"/>
      <c r="CI43" s="588"/>
      <c r="CJ43" s="588"/>
      <c r="CK43" s="588"/>
      <c r="CL43" s="588"/>
      <c r="CM43" s="588"/>
      <c r="CN43" s="172"/>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590" t="s">
        <v>207</v>
      </c>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0"/>
      <c r="BH46" s="590"/>
      <c r="BI46" s="590"/>
      <c r="BJ46" s="590"/>
      <c r="BK46" s="590"/>
      <c r="BL46" s="590"/>
      <c r="BM46" s="590"/>
      <c r="BN46" s="590"/>
      <c r="BO46" s="590"/>
      <c r="BP46" s="590"/>
      <c r="BQ46" s="590"/>
      <c r="BR46" s="590"/>
      <c r="BS46" s="590"/>
      <c r="BT46" s="590"/>
      <c r="BU46" s="590"/>
      <c r="BV46" s="590"/>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DE46" s="590"/>
      <c r="DF46" s="590"/>
      <c r="DG46" s="590"/>
      <c r="DH46" s="590"/>
      <c r="DI46" s="590"/>
    </row>
    <row r="47" spans="1:113" x14ac:dyDescent="0.2">
      <c r="E47" s="590" t="s">
        <v>208</v>
      </c>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DE47" s="590"/>
      <c r="DF47" s="590"/>
      <c r="DG47" s="590"/>
      <c r="DH47" s="590"/>
      <c r="DI47" s="590"/>
    </row>
    <row r="48" spans="1:113" x14ac:dyDescent="0.2">
      <c r="E48" s="590" t="s">
        <v>209</v>
      </c>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row>
    <row r="49" spans="5:113" x14ac:dyDescent="0.2">
      <c r="E49" s="591" t="s">
        <v>210</v>
      </c>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row>
    <row r="50" spans="5:113" x14ac:dyDescent="0.2">
      <c r="E50" s="590" t="s">
        <v>211</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DE50" s="590"/>
      <c r="DF50" s="590"/>
      <c r="DG50" s="590"/>
      <c r="DH50" s="590"/>
      <c r="DI50" s="590"/>
    </row>
    <row r="51" spans="5:113" x14ac:dyDescent="0.2">
      <c r="E51" s="590" t="s">
        <v>212</v>
      </c>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0"/>
      <c r="BK51" s="590"/>
      <c r="BL51" s="590"/>
      <c r="BM51" s="590"/>
      <c r="BN51" s="590"/>
      <c r="BO51" s="590"/>
      <c r="BP51" s="590"/>
      <c r="BQ51" s="590"/>
      <c r="BR51" s="590"/>
      <c r="BS51" s="590"/>
      <c r="BT51" s="590"/>
      <c r="BU51" s="590"/>
      <c r="BV51" s="590"/>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DE51" s="590"/>
      <c r="DF51" s="590"/>
      <c r="DG51" s="590"/>
      <c r="DH51" s="590"/>
      <c r="DI51" s="590"/>
    </row>
    <row r="52" spans="5:113" x14ac:dyDescent="0.2">
      <c r="E52" s="590" t="s">
        <v>213</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DE52" s="590"/>
      <c r="DF52" s="590"/>
      <c r="DG52" s="590"/>
      <c r="DH52" s="590"/>
      <c r="DI52" s="590"/>
    </row>
    <row r="53" spans="5:113" x14ac:dyDescent="0.2">
      <c r="E53" s="171" t="s">
        <v>605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6" zoomScaleSheetLayoutView="100" workbookViewId="0">
      <selection activeCell="N32" sqref="N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69" t="s">
        <v>570</v>
      </c>
      <c r="D34" s="1169"/>
      <c r="E34" s="1170"/>
      <c r="F34" s="32">
        <v>11.62</v>
      </c>
      <c r="G34" s="33">
        <v>7.81</v>
      </c>
      <c r="H34" s="33">
        <v>18.36</v>
      </c>
      <c r="I34" s="33">
        <v>11.88</v>
      </c>
      <c r="J34" s="34">
        <v>10.43</v>
      </c>
      <c r="K34" s="22"/>
      <c r="L34" s="22"/>
      <c r="M34" s="22"/>
      <c r="N34" s="22"/>
      <c r="O34" s="22"/>
      <c r="P34" s="22"/>
    </row>
    <row r="35" spans="1:16" ht="39" customHeight="1" x14ac:dyDescent="0.2">
      <c r="A35" s="22"/>
      <c r="B35" s="35"/>
      <c r="C35" s="1165" t="s">
        <v>571</v>
      </c>
      <c r="D35" s="1165"/>
      <c r="E35" s="1166"/>
      <c r="F35" s="36">
        <v>1.62</v>
      </c>
      <c r="G35" s="37">
        <v>1.21</v>
      </c>
      <c r="H35" s="37">
        <v>1.78</v>
      </c>
      <c r="I35" s="37">
        <v>1.51</v>
      </c>
      <c r="J35" s="38">
        <v>1.2</v>
      </c>
      <c r="K35" s="22"/>
      <c r="L35" s="22"/>
      <c r="M35" s="22"/>
      <c r="N35" s="22"/>
      <c r="O35" s="22"/>
      <c r="P35" s="22"/>
    </row>
    <row r="36" spans="1:16" ht="39" customHeight="1" x14ac:dyDescent="0.2">
      <c r="A36" s="22"/>
      <c r="B36" s="35"/>
      <c r="C36" s="1165" t="s">
        <v>572</v>
      </c>
      <c r="D36" s="1165"/>
      <c r="E36" s="1166"/>
      <c r="F36" s="36">
        <v>0.46</v>
      </c>
      <c r="G36" s="37">
        <v>0.45</v>
      </c>
      <c r="H36" s="37">
        <v>0.4</v>
      </c>
      <c r="I36" s="37">
        <v>0.39</v>
      </c>
      <c r="J36" s="38">
        <v>0.97</v>
      </c>
      <c r="K36" s="22"/>
      <c r="L36" s="22"/>
      <c r="M36" s="22"/>
      <c r="N36" s="22"/>
      <c r="O36" s="22"/>
      <c r="P36" s="22"/>
    </row>
    <row r="37" spans="1:16" ht="39" customHeight="1" x14ac:dyDescent="0.2">
      <c r="A37" s="22"/>
      <c r="B37" s="35"/>
      <c r="C37" s="1165" t="s">
        <v>573</v>
      </c>
      <c r="D37" s="1165"/>
      <c r="E37" s="1166"/>
      <c r="F37" s="36">
        <v>0.28000000000000003</v>
      </c>
      <c r="G37" s="37">
        <v>0.28000000000000003</v>
      </c>
      <c r="H37" s="37">
        <v>0.22</v>
      </c>
      <c r="I37" s="37">
        <v>0</v>
      </c>
      <c r="J37" s="38">
        <v>0.21</v>
      </c>
      <c r="K37" s="22"/>
      <c r="L37" s="22"/>
      <c r="M37" s="22"/>
      <c r="N37" s="22"/>
      <c r="O37" s="22"/>
      <c r="P37" s="22"/>
    </row>
    <row r="38" spans="1:16" ht="39" customHeight="1" x14ac:dyDescent="0.2">
      <c r="A38" s="22"/>
      <c r="B38" s="35"/>
      <c r="C38" s="1165" t="s">
        <v>574</v>
      </c>
      <c r="D38" s="1165"/>
      <c r="E38" s="1166"/>
      <c r="F38" s="36">
        <v>0</v>
      </c>
      <c r="G38" s="37">
        <v>0.03</v>
      </c>
      <c r="H38" s="37">
        <v>0.01</v>
      </c>
      <c r="I38" s="37">
        <v>0.45</v>
      </c>
      <c r="J38" s="38">
        <v>0.18</v>
      </c>
      <c r="K38" s="22"/>
      <c r="L38" s="22"/>
      <c r="M38" s="22"/>
      <c r="N38" s="22"/>
      <c r="O38" s="22"/>
      <c r="P38" s="22"/>
    </row>
    <row r="39" spans="1:16" ht="39" customHeight="1" x14ac:dyDescent="0.2">
      <c r="A39" s="22"/>
      <c r="B39" s="35"/>
      <c r="C39" s="1165" t="s">
        <v>575</v>
      </c>
      <c r="D39" s="1165"/>
      <c r="E39" s="1166"/>
      <c r="F39" s="36">
        <v>0.18</v>
      </c>
      <c r="G39" s="37">
        <v>0.14000000000000001</v>
      </c>
      <c r="H39" s="37">
        <v>0.2</v>
      </c>
      <c r="I39" s="37">
        <v>0.12</v>
      </c>
      <c r="J39" s="38">
        <v>0.08</v>
      </c>
      <c r="K39" s="22"/>
      <c r="L39" s="22"/>
      <c r="M39" s="22"/>
      <c r="N39" s="22"/>
      <c r="O39" s="22"/>
      <c r="P39" s="22"/>
    </row>
    <row r="40" spans="1:16" ht="39" customHeight="1" x14ac:dyDescent="0.2">
      <c r="A40" s="22"/>
      <c r="B40" s="35"/>
      <c r="C40" s="1165" t="s">
        <v>576</v>
      </c>
      <c r="D40" s="1165"/>
      <c r="E40" s="1166"/>
      <c r="F40" s="36">
        <v>0</v>
      </c>
      <c r="G40" s="37">
        <v>0</v>
      </c>
      <c r="H40" s="37">
        <v>0</v>
      </c>
      <c r="I40" s="37">
        <v>0</v>
      </c>
      <c r="J40" s="38">
        <v>0</v>
      </c>
      <c r="K40" s="22"/>
      <c r="L40" s="22"/>
      <c r="M40" s="22"/>
      <c r="N40" s="22"/>
      <c r="O40" s="22"/>
      <c r="P40" s="22"/>
    </row>
    <row r="41" spans="1:16" ht="39" customHeight="1" x14ac:dyDescent="0.2">
      <c r="A41" s="22"/>
      <c r="B41" s="35"/>
      <c r="C41" s="1165" t="s">
        <v>577</v>
      </c>
      <c r="D41" s="1165"/>
      <c r="E41" s="1166"/>
      <c r="F41" s="36">
        <v>0.19</v>
      </c>
      <c r="G41" s="37">
        <v>0.34</v>
      </c>
      <c r="H41" s="37">
        <v>0.01</v>
      </c>
      <c r="I41" s="37">
        <v>0.06</v>
      </c>
      <c r="J41" s="38">
        <v>0</v>
      </c>
      <c r="K41" s="22"/>
      <c r="L41" s="22"/>
      <c r="M41" s="22"/>
      <c r="N41" s="22"/>
      <c r="O41" s="22"/>
      <c r="P41" s="22"/>
    </row>
    <row r="42" spans="1:16" ht="39" customHeight="1" x14ac:dyDescent="0.2">
      <c r="A42" s="22"/>
      <c r="B42" s="39"/>
      <c r="C42" s="1165" t="s">
        <v>578</v>
      </c>
      <c r="D42" s="1165"/>
      <c r="E42" s="1166"/>
      <c r="F42" s="36" t="s">
        <v>521</v>
      </c>
      <c r="G42" s="37" t="s">
        <v>521</v>
      </c>
      <c r="H42" s="37" t="s">
        <v>521</v>
      </c>
      <c r="I42" s="37" t="s">
        <v>521</v>
      </c>
      <c r="J42" s="38" t="s">
        <v>521</v>
      </c>
      <c r="K42" s="22"/>
      <c r="L42" s="22"/>
      <c r="M42" s="22"/>
      <c r="N42" s="22"/>
      <c r="O42" s="22"/>
      <c r="P42" s="22"/>
    </row>
    <row r="43" spans="1:16" ht="39" customHeight="1" thickBot="1" x14ac:dyDescent="0.25">
      <c r="A43" s="22"/>
      <c r="B43" s="40"/>
      <c r="C43" s="1167" t="s">
        <v>579</v>
      </c>
      <c r="D43" s="1167"/>
      <c r="E43" s="1168"/>
      <c r="F43" s="41">
        <v>0</v>
      </c>
      <c r="G43" s="42">
        <v>0</v>
      </c>
      <c r="H43" s="42">
        <v>0</v>
      </c>
      <c r="I43" s="42">
        <v>0.15</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EG/ROC41k+15OBsqdUJ4TQPDY7iBjqpW+p3bXPprZkjnltYuDZmNsn244atZlaRiDkNQyB4ebJ4UPkMCO4qJw==" saltValue="cKrfk6bd1Y5ZKPMHfM8r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25" zoomScale="85" zoomScaleNormal="85" zoomScaleSheetLayoutView="55" workbookViewId="0">
      <selection activeCell="U48" sqref="U48"/>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71" t="s">
        <v>11</v>
      </c>
      <c r="C45" s="1172"/>
      <c r="D45" s="56"/>
      <c r="E45" s="1177" t="s">
        <v>12</v>
      </c>
      <c r="F45" s="1177"/>
      <c r="G45" s="1177"/>
      <c r="H45" s="1177"/>
      <c r="I45" s="1177"/>
      <c r="J45" s="1178"/>
      <c r="K45" s="57">
        <v>264</v>
      </c>
      <c r="L45" s="58">
        <v>311</v>
      </c>
      <c r="M45" s="58">
        <v>354</v>
      </c>
      <c r="N45" s="58">
        <v>439</v>
      </c>
      <c r="O45" s="59">
        <v>457</v>
      </c>
      <c r="P45" s="46"/>
      <c r="Q45" s="46"/>
      <c r="R45" s="46"/>
      <c r="S45" s="46"/>
      <c r="T45" s="46"/>
      <c r="U45" s="46"/>
    </row>
    <row r="46" spans="1:21" ht="30.75" customHeight="1" x14ac:dyDescent="0.2">
      <c r="A46" s="46"/>
      <c r="B46" s="1173"/>
      <c r="C46" s="1174"/>
      <c r="D46" s="60"/>
      <c r="E46" s="1179" t="s">
        <v>13</v>
      </c>
      <c r="F46" s="1179"/>
      <c r="G46" s="1179"/>
      <c r="H46" s="1179"/>
      <c r="I46" s="1179"/>
      <c r="J46" s="1180"/>
      <c r="K46" s="61" t="s">
        <v>521</v>
      </c>
      <c r="L46" s="62" t="s">
        <v>521</v>
      </c>
      <c r="M46" s="62" t="s">
        <v>521</v>
      </c>
      <c r="N46" s="62" t="s">
        <v>521</v>
      </c>
      <c r="O46" s="63" t="s">
        <v>521</v>
      </c>
      <c r="P46" s="46"/>
      <c r="Q46" s="46"/>
      <c r="R46" s="46"/>
      <c r="S46" s="46"/>
      <c r="T46" s="46"/>
      <c r="U46" s="46"/>
    </row>
    <row r="47" spans="1:21" ht="30.75" customHeight="1" x14ac:dyDescent="0.2">
      <c r="A47" s="46"/>
      <c r="B47" s="1173"/>
      <c r="C47" s="1174"/>
      <c r="D47" s="60"/>
      <c r="E47" s="1179" t="s">
        <v>14</v>
      </c>
      <c r="F47" s="1179"/>
      <c r="G47" s="1179"/>
      <c r="H47" s="1179"/>
      <c r="I47" s="1179"/>
      <c r="J47" s="1180"/>
      <c r="K47" s="61" t="s">
        <v>521</v>
      </c>
      <c r="L47" s="62" t="s">
        <v>521</v>
      </c>
      <c r="M47" s="62" t="s">
        <v>521</v>
      </c>
      <c r="N47" s="62" t="s">
        <v>521</v>
      </c>
      <c r="O47" s="63" t="s">
        <v>521</v>
      </c>
      <c r="P47" s="46"/>
      <c r="Q47" s="46"/>
      <c r="R47" s="46"/>
      <c r="S47" s="46"/>
      <c r="T47" s="46"/>
      <c r="U47" s="46"/>
    </row>
    <row r="48" spans="1:21" ht="30.75" customHeight="1" x14ac:dyDescent="0.2">
      <c r="A48" s="46"/>
      <c r="B48" s="1173"/>
      <c r="C48" s="1174"/>
      <c r="D48" s="60"/>
      <c r="E48" s="1179" t="s">
        <v>15</v>
      </c>
      <c r="F48" s="1179"/>
      <c r="G48" s="1179"/>
      <c r="H48" s="1179"/>
      <c r="I48" s="1179"/>
      <c r="J48" s="1180"/>
      <c r="K48" s="61">
        <v>79</v>
      </c>
      <c r="L48" s="62">
        <v>74</v>
      </c>
      <c r="M48" s="62">
        <v>80</v>
      </c>
      <c r="N48" s="62">
        <v>83</v>
      </c>
      <c r="O48" s="63">
        <v>86</v>
      </c>
      <c r="P48" s="46"/>
      <c r="Q48" s="46"/>
      <c r="R48" s="46"/>
      <c r="S48" s="46"/>
      <c r="T48" s="46"/>
      <c r="U48" s="46"/>
    </row>
    <row r="49" spans="1:21" ht="30.75" customHeight="1" x14ac:dyDescent="0.2">
      <c r="A49" s="46"/>
      <c r="B49" s="1173"/>
      <c r="C49" s="1174"/>
      <c r="D49" s="60"/>
      <c r="E49" s="1179" t="s">
        <v>16</v>
      </c>
      <c r="F49" s="1179"/>
      <c r="G49" s="1179"/>
      <c r="H49" s="1179"/>
      <c r="I49" s="1179"/>
      <c r="J49" s="1180"/>
      <c r="K49" s="61">
        <v>4</v>
      </c>
      <c r="L49" s="62">
        <v>4</v>
      </c>
      <c r="M49" s="62">
        <v>2</v>
      </c>
      <c r="N49" s="62">
        <v>3</v>
      </c>
      <c r="O49" s="63">
        <v>4</v>
      </c>
      <c r="P49" s="46"/>
      <c r="Q49" s="46"/>
      <c r="R49" s="46"/>
      <c r="S49" s="46"/>
      <c r="T49" s="46"/>
      <c r="U49" s="46"/>
    </row>
    <row r="50" spans="1:21" ht="30.75" customHeight="1" x14ac:dyDescent="0.2">
      <c r="A50" s="46"/>
      <c r="B50" s="1173"/>
      <c r="C50" s="1174"/>
      <c r="D50" s="60"/>
      <c r="E50" s="1179" t="s">
        <v>17</v>
      </c>
      <c r="F50" s="1179"/>
      <c r="G50" s="1179"/>
      <c r="H50" s="1179"/>
      <c r="I50" s="1179"/>
      <c r="J50" s="1180"/>
      <c r="K50" s="61" t="s">
        <v>521</v>
      </c>
      <c r="L50" s="62" t="s">
        <v>521</v>
      </c>
      <c r="M50" s="62" t="s">
        <v>521</v>
      </c>
      <c r="N50" s="62" t="s">
        <v>521</v>
      </c>
      <c r="O50" s="63" t="s">
        <v>521</v>
      </c>
      <c r="P50" s="46"/>
      <c r="Q50" s="46"/>
      <c r="R50" s="46"/>
      <c r="S50" s="46"/>
      <c r="T50" s="46"/>
      <c r="U50" s="46"/>
    </row>
    <row r="51" spans="1:21" ht="30.75" customHeight="1" x14ac:dyDescent="0.2">
      <c r="A51" s="46"/>
      <c r="B51" s="1175"/>
      <c r="C51" s="1176"/>
      <c r="D51" s="64"/>
      <c r="E51" s="1179" t="s">
        <v>18</v>
      </c>
      <c r="F51" s="1179"/>
      <c r="G51" s="1179"/>
      <c r="H51" s="1179"/>
      <c r="I51" s="1179"/>
      <c r="J51" s="1180"/>
      <c r="K51" s="61">
        <v>0</v>
      </c>
      <c r="L51" s="62">
        <v>0</v>
      </c>
      <c r="M51" s="62">
        <v>0</v>
      </c>
      <c r="N51" s="62" t="s">
        <v>521</v>
      </c>
      <c r="O51" s="63" t="s">
        <v>521</v>
      </c>
      <c r="P51" s="46"/>
      <c r="Q51" s="46"/>
      <c r="R51" s="46"/>
      <c r="S51" s="46"/>
      <c r="T51" s="46"/>
      <c r="U51" s="46"/>
    </row>
    <row r="52" spans="1:21" ht="30.75" customHeight="1" x14ac:dyDescent="0.2">
      <c r="A52" s="46"/>
      <c r="B52" s="1181" t="s">
        <v>19</v>
      </c>
      <c r="C52" s="1182"/>
      <c r="D52" s="64"/>
      <c r="E52" s="1179" t="s">
        <v>20</v>
      </c>
      <c r="F52" s="1179"/>
      <c r="G52" s="1179"/>
      <c r="H52" s="1179"/>
      <c r="I52" s="1179"/>
      <c r="J52" s="1180"/>
      <c r="K52" s="61">
        <v>278</v>
      </c>
      <c r="L52" s="62">
        <v>312</v>
      </c>
      <c r="M52" s="62">
        <v>344</v>
      </c>
      <c r="N52" s="62">
        <v>413</v>
      </c>
      <c r="O52" s="63">
        <v>416</v>
      </c>
      <c r="P52" s="46"/>
      <c r="Q52" s="46"/>
      <c r="R52" s="46"/>
      <c r="S52" s="46"/>
      <c r="T52" s="46"/>
      <c r="U52" s="46"/>
    </row>
    <row r="53" spans="1:21" ht="30.75" customHeight="1" thickBot="1" x14ac:dyDescent="0.25">
      <c r="A53" s="46"/>
      <c r="B53" s="1183" t="s">
        <v>21</v>
      </c>
      <c r="C53" s="1184"/>
      <c r="D53" s="65"/>
      <c r="E53" s="1185" t="s">
        <v>22</v>
      </c>
      <c r="F53" s="1185"/>
      <c r="G53" s="1185"/>
      <c r="H53" s="1185"/>
      <c r="I53" s="1185"/>
      <c r="J53" s="1186"/>
      <c r="K53" s="66">
        <v>69</v>
      </c>
      <c r="L53" s="67">
        <v>77</v>
      </c>
      <c r="M53" s="67">
        <v>92</v>
      </c>
      <c r="N53" s="67">
        <v>112</v>
      </c>
      <c r="O53" s="68">
        <v>131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5">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2">
      <c r="B57" s="1187" t="s">
        <v>25</v>
      </c>
      <c r="C57" s="1188"/>
      <c r="D57" s="1191" t="s">
        <v>26</v>
      </c>
      <c r="E57" s="1192"/>
      <c r="F57" s="1192"/>
      <c r="G57" s="1192"/>
      <c r="H57" s="1192"/>
      <c r="I57" s="1192"/>
      <c r="J57" s="1193"/>
      <c r="K57" s="81"/>
      <c r="L57" s="82"/>
      <c r="M57" s="82"/>
      <c r="N57" s="82"/>
      <c r="O57" s="83"/>
    </row>
    <row r="58" spans="1:21" ht="31.5" customHeight="1" thickBot="1" x14ac:dyDescent="0.25">
      <c r="B58" s="1189"/>
      <c r="C58" s="1190"/>
      <c r="D58" s="1194" t="s">
        <v>27</v>
      </c>
      <c r="E58" s="1195"/>
      <c r="F58" s="1195"/>
      <c r="G58" s="1195"/>
      <c r="H58" s="1195"/>
      <c r="I58" s="1195"/>
      <c r="J58" s="1196"/>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9OJ/SWknMqKA6KgHIcGwnh1UaIdxhiKY328uX23WaNmb/w3n0k3cEWTfxechW9nARgdI8nU3czRzxcz01tn+g==" saltValue="xfcsF0CGkUKoWfy5UrEk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J28" zoomScaleSheetLayoutView="100" workbookViewId="0">
      <selection activeCell="L43" sqref="L43"/>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563</v>
      </c>
      <c r="J40" s="98" t="s">
        <v>564</v>
      </c>
      <c r="K40" s="98" t="s">
        <v>565</v>
      </c>
      <c r="L40" s="98" t="s">
        <v>566</v>
      </c>
      <c r="M40" s="99" t="s">
        <v>567</v>
      </c>
    </row>
    <row r="41" spans="2:13" ht="27.75" customHeight="1" x14ac:dyDescent="0.2">
      <c r="B41" s="1197" t="s">
        <v>30</v>
      </c>
      <c r="C41" s="1198"/>
      <c r="D41" s="100"/>
      <c r="E41" s="1203" t="s">
        <v>31</v>
      </c>
      <c r="F41" s="1203"/>
      <c r="G41" s="1203"/>
      <c r="H41" s="1204"/>
      <c r="I41" s="332">
        <v>4335</v>
      </c>
      <c r="J41" s="333">
        <v>4436</v>
      </c>
      <c r="K41" s="333">
        <v>4438</v>
      </c>
      <c r="L41" s="333">
        <v>4392</v>
      </c>
      <c r="M41" s="334">
        <v>4095</v>
      </c>
    </row>
    <row r="42" spans="2:13" ht="27.75" customHeight="1" x14ac:dyDescent="0.2">
      <c r="B42" s="1199"/>
      <c r="C42" s="1200"/>
      <c r="D42" s="101"/>
      <c r="E42" s="1205" t="s">
        <v>32</v>
      </c>
      <c r="F42" s="1205"/>
      <c r="G42" s="1205"/>
      <c r="H42" s="1206"/>
      <c r="I42" s="335" t="s">
        <v>521</v>
      </c>
      <c r="J42" s="336" t="s">
        <v>521</v>
      </c>
      <c r="K42" s="336" t="s">
        <v>521</v>
      </c>
      <c r="L42" s="336" t="s">
        <v>521</v>
      </c>
      <c r="M42" s="337" t="s">
        <v>521</v>
      </c>
    </row>
    <row r="43" spans="2:13" ht="27.75" customHeight="1" x14ac:dyDescent="0.2">
      <c r="B43" s="1199"/>
      <c r="C43" s="1200"/>
      <c r="D43" s="101"/>
      <c r="E43" s="1205" t="s">
        <v>33</v>
      </c>
      <c r="F43" s="1205"/>
      <c r="G43" s="1205"/>
      <c r="H43" s="1206"/>
      <c r="I43" s="335">
        <v>959</v>
      </c>
      <c r="J43" s="336">
        <v>907</v>
      </c>
      <c r="K43" s="336">
        <v>854</v>
      </c>
      <c r="L43" s="336">
        <v>783</v>
      </c>
      <c r="M43" s="337">
        <v>746</v>
      </c>
    </row>
    <row r="44" spans="2:13" ht="27.75" customHeight="1" x14ac:dyDescent="0.2">
      <c r="B44" s="1199"/>
      <c r="C44" s="1200"/>
      <c r="D44" s="101"/>
      <c r="E44" s="1205" t="s">
        <v>34</v>
      </c>
      <c r="F44" s="1205"/>
      <c r="G44" s="1205"/>
      <c r="H44" s="1206"/>
      <c r="I44" s="335">
        <v>42</v>
      </c>
      <c r="J44" s="336">
        <v>37</v>
      </c>
      <c r="K44" s="336">
        <v>37</v>
      </c>
      <c r="L44" s="336">
        <v>34</v>
      </c>
      <c r="M44" s="337">
        <v>30</v>
      </c>
    </row>
    <row r="45" spans="2:13" ht="27.75" customHeight="1" x14ac:dyDescent="0.2">
      <c r="B45" s="1199"/>
      <c r="C45" s="1200"/>
      <c r="D45" s="101"/>
      <c r="E45" s="1205" t="s">
        <v>35</v>
      </c>
      <c r="F45" s="1205"/>
      <c r="G45" s="1205"/>
      <c r="H45" s="1206"/>
      <c r="I45" s="335">
        <v>422</v>
      </c>
      <c r="J45" s="336">
        <v>421</v>
      </c>
      <c r="K45" s="336">
        <v>324</v>
      </c>
      <c r="L45" s="336">
        <v>309</v>
      </c>
      <c r="M45" s="337">
        <v>331</v>
      </c>
    </row>
    <row r="46" spans="2:13" ht="27.75" customHeight="1" x14ac:dyDescent="0.2">
      <c r="B46" s="1199"/>
      <c r="C46" s="1200"/>
      <c r="D46" s="102"/>
      <c r="E46" s="1205" t="s">
        <v>36</v>
      </c>
      <c r="F46" s="1205"/>
      <c r="G46" s="1205"/>
      <c r="H46" s="1206"/>
      <c r="I46" s="335" t="s">
        <v>521</v>
      </c>
      <c r="J46" s="336" t="s">
        <v>521</v>
      </c>
      <c r="K46" s="336" t="s">
        <v>521</v>
      </c>
      <c r="L46" s="336" t="s">
        <v>521</v>
      </c>
      <c r="M46" s="337" t="s">
        <v>521</v>
      </c>
    </row>
    <row r="47" spans="2:13" ht="27.75" customHeight="1" x14ac:dyDescent="0.2">
      <c r="B47" s="1199"/>
      <c r="C47" s="1200"/>
      <c r="D47" s="103"/>
      <c r="E47" s="1207" t="s">
        <v>37</v>
      </c>
      <c r="F47" s="1208"/>
      <c r="G47" s="1208"/>
      <c r="H47" s="1209"/>
      <c r="I47" s="335" t="s">
        <v>521</v>
      </c>
      <c r="J47" s="336" t="s">
        <v>521</v>
      </c>
      <c r="K47" s="336" t="s">
        <v>521</v>
      </c>
      <c r="L47" s="336" t="s">
        <v>521</v>
      </c>
      <c r="M47" s="337" t="s">
        <v>521</v>
      </c>
    </row>
    <row r="48" spans="2:13" ht="27.75" customHeight="1" x14ac:dyDescent="0.2">
      <c r="B48" s="1199"/>
      <c r="C48" s="1200"/>
      <c r="D48" s="101"/>
      <c r="E48" s="1205" t="s">
        <v>38</v>
      </c>
      <c r="F48" s="1205"/>
      <c r="G48" s="1205"/>
      <c r="H48" s="1206"/>
      <c r="I48" s="335" t="s">
        <v>521</v>
      </c>
      <c r="J48" s="336" t="s">
        <v>521</v>
      </c>
      <c r="K48" s="336" t="s">
        <v>521</v>
      </c>
      <c r="L48" s="336" t="s">
        <v>521</v>
      </c>
      <c r="M48" s="337" t="s">
        <v>521</v>
      </c>
    </row>
    <row r="49" spans="2:13" ht="27.75" customHeight="1" x14ac:dyDescent="0.2">
      <c r="B49" s="1201"/>
      <c r="C49" s="1202"/>
      <c r="D49" s="101"/>
      <c r="E49" s="1205" t="s">
        <v>39</v>
      </c>
      <c r="F49" s="1205"/>
      <c r="G49" s="1205"/>
      <c r="H49" s="1206"/>
      <c r="I49" s="335" t="s">
        <v>521</v>
      </c>
      <c r="J49" s="336" t="s">
        <v>521</v>
      </c>
      <c r="K49" s="336" t="s">
        <v>521</v>
      </c>
      <c r="L49" s="336" t="s">
        <v>521</v>
      </c>
      <c r="M49" s="337" t="s">
        <v>521</v>
      </c>
    </row>
    <row r="50" spans="2:13" ht="27.75" customHeight="1" x14ac:dyDescent="0.2">
      <c r="B50" s="1210" t="s">
        <v>40</v>
      </c>
      <c r="C50" s="1211"/>
      <c r="D50" s="104"/>
      <c r="E50" s="1205" t="s">
        <v>41</v>
      </c>
      <c r="F50" s="1205"/>
      <c r="G50" s="1205"/>
      <c r="H50" s="1206"/>
      <c r="I50" s="335">
        <v>2225</v>
      </c>
      <c r="J50" s="336">
        <v>2174</v>
      </c>
      <c r="K50" s="336">
        <v>1996</v>
      </c>
      <c r="L50" s="336">
        <v>2164</v>
      </c>
      <c r="M50" s="337">
        <v>2407</v>
      </c>
    </row>
    <row r="51" spans="2:13" ht="27.75" customHeight="1" x14ac:dyDescent="0.2">
      <c r="B51" s="1199"/>
      <c r="C51" s="1200"/>
      <c r="D51" s="101"/>
      <c r="E51" s="1205" t="s">
        <v>42</v>
      </c>
      <c r="F51" s="1205"/>
      <c r="G51" s="1205"/>
      <c r="H51" s="1206"/>
      <c r="I51" s="335" t="s">
        <v>521</v>
      </c>
      <c r="J51" s="336" t="s">
        <v>521</v>
      </c>
      <c r="K51" s="336" t="s">
        <v>521</v>
      </c>
      <c r="L51" s="336" t="s">
        <v>521</v>
      </c>
      <c r="M51" s="337" t="s">
        <v>521</v>
      </c>
    </row>
    <row r="52" spans="2:13" ht="27.75" customHeight="1" x14ac:dyDescent="0.2">
      <c r="B52" s="1201"/>
      <c r="C52" s="1202"/>
      <c r="D52" s="101"/>
      <c r="E52" s="1205" t="s">
        <v>43</v>
      </c>
      <c r="F52" s="1205"/>
      <c r="G52" s="1205"/>
      <c r="H52" s="1206"/>
      <c r="I52" s="335">
        <v>3690</v>
      </c>
      <c r="J52" s="336">
        <v>3731</v>
      </c>
      <c r="K52" s="336">
        <v>3893</v>
      </c>
      <c r="L52" s="336">
        <v>3832</v>
      </c>
      <c r="M52" s="337">
        <v>3664</v>
      </c>
    </row>
    <row r="53" spans="2:13" ht="27.75" customHeight="1" thickBot="1" x14ac:dyDescent="0.25">
      <c r="B53" s="1212" t="s">
        <v>44</v>
      </c>
      <c r="C53" s="1213"/>
      <c r="D53" s="105"/>
      <c r="E53" s="1214" t="s">
        <v>45</v>
      </c>
      <c r="F53" s="1214"/>
      <c r="G53" s="1214"/>
      <c r="H53" s="1215"/>
      <c r="I53" s="338">
        <v>-157</v>
      </c>
      <c r="J53" s="339">
        <v>-104</v>
      </c>
      <c r="K53" s="339">
        <v>-236</v>
      </c>
      <c r="L53" s="339">
        <v>-479</v>
      </c>
      <c r="M53" s="340">
        <v>-868</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U3sPGfvl3Bpgc4WFcaq677PXZhA3gjpluHhbhaM9hEi0MH/I7pKerwrOsvjWYiWJktB2WTGRIDWaKn2FV7u50g==" saltValue="VuImJRx6R8Kxsrq7LAU1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46" zoomScale="70" zoomScaleNormal="70" zoomScaleSheetLayoutView="100" workbookViewId="0">
      <selection activeCell="L5" sqref="L5"/>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565</v>
      </c>
      <c r="G54" s="114" t="s">
        <v>566</v>
      </c>
      <c r="H54" s="115" t="s">
        <v>567</v>
      </c>
    </row>
    <row r="55" spans="2:8" ht="52.5" customHeight="1" x14ac:dyDescent="0.2">
      <c r="B55" s="116"/>
      <c r="C55" s="1224" t="s">
        <v>48</v>
      </c>
      <c r="D55" s="1224"/>
      <c r="E55" s="1225"/>
      <c r="F55" s="117">
        <v>520</v>
      </c>
      <c r="G55" s="117">
        <v>629</v>
      </c>
      <c r="H55" s="118">
        <v>686</v>
      </c>
    </row>
    <row r="56" spans="2:8" ht="52.5" customHeight="1" x14ac:dyDescent="0.2">
      <c r="B56" s="119"/>
      <c r="C56" s="1226" t="s">
        <v>49</v>
      </c>
      <c r="D56" s="1226"/>
      <c r="E56" s="1227"/>
      <c r="F56" s="120">
        <v>719</v>
      </c>
      <c r="G56" s="120">
        <v>803</v>
      </c>
      <c r="H56" s="121">
        <v>996</v>
      </c>
    </row>
    <row r="57" spans="2:8" ht="53.25" customHeight="1" x14ac:dyDescent="0.2">
      <c r="B57" s="119"/>
      <c r="C57" s="1228" t="s">
        <v>50</v>
      </c>
      <c r="D57" s="1228"/>
      <c r="E57" s="1229"/>
      <c r="F57" s="122">
        <v>615</v>
      </c>
      <c r="G57" s="122">
        <v>591</v>
      </c>
      <c r="H57" s="123">
        <v>582</v>
      </c>
    </row>
    <row r="58" spans="2:8" ht="45.75" customHeight="1" x14ac:dyDescent="0.2">
      <c r="B58" s="124"/>
      <c r="C58" s="1216" t="s">
        <v>597</v>
      </c>
      <c r="D58" s="1217"/>
      <c r="E58" s="1218"/>
      <c r="F58" s="125">
        <v>201</v>
      </c>
      <c r="G58" s="125">
        <v>201</v>
      </c>
      <c r="H58" s="126">
        <v>201</v>
      </c>
    </row>
    <row r="59" spans="2:8" ht="45.75" customHeight="1" x14ac:dyDescent="0.2">
      <c r="B59" s="124"/>
      <c r="C59" s="1216" t="s">
        <v>598</v>
      </c>
      <c r="D59" s="1217"/>
      <c r="E59" s="1218"/>
      <c r="F59" s="125">
        <v>203</v>
      </c>
      <c r="G59" s="125">
        <v>171</v>
      </c>
      <c r="H59" s="126">
        <v>134</v>
      </c>
    </row>
    <row r="60" spans="2:8" ht="45.75" customHeight="1" x14ac:dyDescent="0.2">
      <c r="B60" s="124"/>
      <c r="C60" s="1216" t="s">
        <v>599</v>
      </c>
      <c r="D60" s="1217"/>
      <c r="E60" s="1218"/>
      <c r="F60" s="125">
        <v>53</v>
      </c>
      <c r="G60" s="125">
        <v>65</v>
      </c>
      <c r="H60" s="126">
        <v>80</v>
      </c>
    </row>
    <row r="61" spans="2:8" ht="45.75" customHeight="1" x14ac:dyDescent="0.2">
      <c r="B61" s="124"/>
      <c r="C61" s="1216" t="s">
        <v>600</v>
      </c>
      <c r="D61" s="1217"/>
      <c r="E61" s="1218"/>
      <c r="F61" s="125">
        <v>55</v>
      </c>
      <c r="G61" s="125">
        <v>62</v>
      </c>
      <c r="H61" s="126">
        <v>69</v>
      </c>
    </row>
    <row r="62" spans="2:8" ht="45.75" customHeight="1" thickBot="1" x14ac:dyDescent="0.25">
      <c r="B62" s="127"/>
      <c r="C62" s="1219" t="s">
        <v>601</v>
      </c>
      <c r="D62" s="1220"/>
      <c r="E62" s="1221"/>
      <c r="F62" s="128"/>
      <c r="G62" s="128">
        <v>28</v>
      </c>
      <c r="H62" s="129">
        <v>29</v>
      </c>
    </row>
    <row r="63" spans="2:8" ht="52.5" customHeight="1" thickBot="1" x14ac:dyDescent="0.25">
      <c r="B63" s="130"/>
      <c r="C63" s="1222" t="s">
        <v>51</v>
      </c>
      <c r="D63" s="1222"/>
      <c r="E63" s="1223"/>
      <c r="F63" s="131">
        <v>1854</v>
      </c>
      <c r="G63" s="131">
        <v>2023</v>
      </c>
      <c r="H63" s="132">
        <v>2264</v>
      </c>
    </row>
    <row r="64" spans="2:8" ht="13.2" x14ac:dyDescent="0.2"/>
  </sheetData>
  <sheetProtection algorithmName="SHA-512" hashValue="wrGTZCEAj8NAib/gijbCRDXu4hyAzsUd2CpOgpRC5qwGqdkyggGx0ryJxInVbEiFcPgxGkxNvmDl28EzhUL/sw==" saltValue="8JAS7RcZDmT0YADVLdBT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619E-6391-499B-9DE8-F18EF6B7B6FC}">
  <sheetPr>
    <pageSetUpPr fitToPage="1"/>
  </sheetPr>
  <dimension ref="A1:DE85"/>
  <sheetViews>
    <sheetView showGridLines="0" zoomScale="80" zoomScaleNormal="80" zoomScaleSheetLayoutView="55" workbookViewId="0">
      <selection activeCell="CC15" sqref="CC15"/>
    </sheetView>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77"/>
      <c r="B1" s="1276"/>
      <c r="DD1" s="245"/>
      <c r="DE1" s="245"/>
    </row>
    <row r="2" spans="1:109" ht="25.5" customHeight="1" x14ac:dyDescent="0.2">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245"/>
      <c r="DE2" s="245"/>
    </row>
    <row r="3" spans="1:109" ht="25.5" customHeight="1" x14ac:dyDescent="0.2">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245"/>
      <c r="DE3" s="245"/>
    </row>
    <row r="4" spans="1:109" s="243" customFormat="1" ht="13.2" x14ac:dyDescent="0.2">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row>
    <row r="5" spans="1:109" s="243" customFormat="1" ht="13.2" x14ac:dyDescent="0.2">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row>
    <row r="6" spans="1:109" s="243" customFormat="1" ht="13.2" x14ac:dyDescent="0.2">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row>
    <row r="7" spans="1:109" s="243" customFormat="1" ht="13.2" x14ac:dyDescent="0.2">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row>
    <row r="8" spans="1:109" s="243" customFormat="1" ht="13.2" x14ac:dyDescent="0.2">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row>
    <row r="9" spans="1:109" s="243" customFormat="1" ht="13.2" x14ac:dyDescent="0.2">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row>
    <row r="10" spans="1:109" s="243" customFormat="1" ht="13.2" x14ac:dyDescent="0.2">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row>
    <row r="11" spans="1:109" s="243" customFormat="1" ht="13.2" x14ac:dyDescent="0.2">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row>
    <row r="12" spans="1:109" s="243" customFormat="1" ht="13.2" x14ac:dyDescent="0.2">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row>
    <row r="13" spans="1:109" s="243" customFormat="1" ht="13.2" x14ac:dyDescent="0.2">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row>
    <row r="14" spans="1:109" s="243" customFormat="1" ht="13.2" x14ac:dyDescent="0.2">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row>
    <row r="15" spans="1:109" s="243" customFormat="1" ht="13.2" x14ac:dyDescent="0.2">
      <c r="A15" s="245"/>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row>
    <row r="16" spans="1:109" s="243" customFormat="1" ht="13.2" x14ac:dyDescent="0.2">
      <c r="A16" s="245"/>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row>
    <row r="17" spans="1:109" s="243" customFormat="1" ht="13.2" x14ac:dyDescent="0.2">
      <c r="A17" s="245"/>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row>
    <row r="18" spans="1:109" s="243" customFormat="1" ht="13.2" x14ac:dyDescent="0.2">
      <c r="A18" s="245"/>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row>
    <row r="19" spans="1:109" ht="13.2" x14ac:dyDescent="0.2">
      <c r="DD19" s="245"/>
      <c r="DE19" s="245"/>
    </row>
    <row r="20" spans="1:109" ht="13.2" x14ac:dyDescent="0.2">
      <c r="DD20" s="245"/>
      <c r="DE20" s="245"/>
    </row>
    <row r="21" spans="1:109" ht="17.25" customHeight="1" x14ac:dyDescent="0.2">
      <c r="B21" s="1274"/>
      <c r="C21" s="247"/>
      <c r="D21" s="247"/>
      <c r="E21" s="247"/>
      <c r="F21" s="247"/>
      <c r="G21" s="247"/>
      <c r="H21" s="247"/>
      <c r="I21" s="247"/>
      <c r="J21" s="247"/>
      <c r="K21" s="247"/>
      <c r="L21" s="247"/>
      <c r="M21" s="247"/>
      <c r="N21" s="1273"/>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3"/>
      <c r="AU21" s="247"/>
      <c r="AV21" s="247"/>
      <c r="AW21" s="247"/>
      <c r="AX21" s="247"/>
      <c r="AY21" s="247"/>
      <c r="AZ21" s="247"/>
      <c r="BA21" s="247"/>
      <c r="BB21" s="247"/>
      <c r="BC21" s="247"/>
      <c r="BD21" s="247"/>
      <c r="BE21" s="247"/>
      <c r="BF21" s="1273"/>
      <c r="BG21" s="247"/>
      <c r="BH21" s="247"/>
      <c r="BI21" s="247"/>
      <c r="BJ21" s="247"/>
      <c r="BK21" s="247"/>
      <c r="BL21" s="247"/>
      <c r="BM21" s="247"/>
      <c r="BN21" s="247"/>
      <c r="BO21" s="247"/>
      <c r="BP21" s="247"/>
      <c r="BQ21" s="247"/>
      <c r="BR21" s="1273"/>
      <c r="BS21" s="247"/>
      <c r="BT21" s="247"/>
      <c r="BU21" s="247"/>
      <c r="BV21" s="247"/>
      <c r="BW21" s="247"/>
      <c r="BX21" s="247"/>
      <c r="BY21" s="247"/>
      <c r="BZ21" s="247"/>
      <c r="CA21" s="247"/>
      <c r="CB21" s="247"/>
      <c r="CC21" s="247"/>
      <c r="CD21" s="1273"/>
      <c r="CE21" s="247"/>
      <c r="CF21" s="247"/>
      <c r="CG21" s="247"/>
      <c r="CH21" s="247"/>
      <c r="CI21" s="247"/>
      <c r="CJ21" s="247"/>
      <c r="CK21" s="247"/>
      <c r="CL21" s="247"/>
      <c r="CM21" s="247"/>
      <c r="CN21" s="247"/>
      <c r="CO21" s="247"/>
      <c r="CP21" s="1273"/>
      <c r="CQ21" s="247"/>
      <c r="CR21" s="247"/>
      <c r="CS21" s="247"/>
      <c r="CT21" s="247"/>
      <c r="CU21" s="247"/>
      <c r="CV21" s="247"/>
      <c r="CW21" s="247"/>
      <c r="CX21" s="247"/>
      <c r="CY21" s="247"/>
      <c r="CZ21" s="247"/>
      <c r="DA21" s="247"/>
      <c r="DB21" s="1273"/>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4"/>
      <c r="DD40" s="1264"/>
      <c r="DE40" s="245"/>
    </row>
    <row r="41" spans="2:109" ht="16.2" x14ac:dyDescent="0.2">
      <c r="B41" s="246" t="s">
        <v>616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1"/>
      <c r="I42" s="1260"/>
      <c r="J42" s="1260"/>
      <c r="K42" s="1260"/>
      <c r="AM42" s="1261"/>
      <c r="AN42" s="1261" t="s">
        <v>612</v>
      </c>
      <c r="AP42" s="1260"/>
      <c r="AQ42" s="1260"/>
      <c r="AR42" s="1260"/>
      <c r="AY42" s="1261"/>
      <c r="BA42" s="1260"/>
      <c r="BB42" s="1260"/>
      <c r="BC42" s="1260"/>
      <c r="BK42" s="1261"/>
      <c r="BM42" s="1260"/>
      <c r="BN42" s="1260"/>
      <c r="BO42" s="1260"/>
      <c r="BW42" s="1261"/>
      <c r="BY42" s="1260"/>
      <c r="BZ42" s="1260"/>
      <c r="CA42" s="1260"/>
      <c r="CI42" s="1261"/>
      <c r="CK42" s="1260"/>
      <c r="CL42" s="1260"/>
      <c r="CM42" s="1260"/>
      <c r="CU42" s="1261"/>
      <c r="CW42" s="1260"/>
      <c r="CX42" s="1260"/>
      <c r="CY42" s="1260"/>
    </row>
    <row r="43" spans="2:109" ht="13.5" customHeight="1" x14ac:dyDescent="0.2">
      <c r="B43" s="249"/>
      <c r="AN43" s="1259" t="s">
        <v>615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7"/>
    </row>
    <row r="44" spans="2:109" ht="13.2" x14ac:dyDescent="0.2">
      <c r="B44" s="249"/>
      <c r="AN44" s="1256"/>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4"/>
    </row>
    <row r="45" spans="2:109" ht="13.2" x14ac:dyDescent="0.2">
      <c r="B45" s="249"/>
      <c r="AN45" s="1256"/>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4"/>
    </row>
    <row r="46" spans="2:109" ht="13.2" x14ac:dyDescent="0.2">
      <c r="B46" s="249"/>
      <c r="AN46" s="1256"/>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4"/>
    </row>
    <row r="47" spans="2:109" ht="13.2" x14ac:dyDescent="0.2">
      <c r="B47" s="249"/>
      <c r="AN47" s="1253"/>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1"/>
    </row>
    <row r="48" spans="2:109" ht="13.2" x14ac:dyDescent="0.2">
      <c r="B48" s="249"/>
      <c r="H48" s="1238"/>
      <c r="I48" s="1238"/>
      <c r="J48" s="1238"/>
      <c r="AN48" s="1238"/>
      <c r="AO48" s="1238"/>
      <c r="AP48" s="1238"/>
      <c r="AZ48" s="1238"/>
      <c r="BA48" s="1238"/>
      <c r="BB48" s="1238"/>
      <c r="BL48" s="1238"/>
      <c r="BM48" s="1238"/>
      <c r="BN48" s="1238"/>
      <c r="BX48" s="1238"/>
      <c r="BY48" s="1238"/>
      <c r="BZ48" s="1238"/>
      <c r="CJ48" s="1238"/>
      <c r="CK48" s="1238"/>
      <c r="CL48" s="1238"/>
      <c r="CV48" s="1238"/>
      <c r="CW48" s="1238"/>
      <c r="CX48" s="1238"/>
    </row>
    <row r="49" spans="1:109" ht="13.2" x14ac:dyDescent="0.2">
      <c r="B49" s="249"/>
      <c r="AN49" s="245" t="s">
        <v>610</v>
      </c>
    </row>
    <row r="50" spans="1:109" ht="13.2" x14ac:dyDescent="0.2">
      <c r="B50" s="249"/>
      <c r="G50" s="1236"/>
      <c r="H50" s="1236"/>
      <c r="I50" s="1236"/>
      <c r="J50" s="1236"/>
      <c r="K50" s="1245"/>
      <c r="L50" s="1245"/>
      <c r="M50" s="1244"/>
      <c r="N50" s="1244"/>
      <c r="AN50" s="1243"/>
      <c r="AO50" s="1242"/>
      <c r="AP50" s="1242"/>
      <c r="AQ50" s="1242"/>
      <c r="AR50" s="1242"/>
      <c r="AS50" s="1242"/>
      <c r="AT50" s="1242"/>
      <c r="AU50" s="1242"/>
      <c r="AV50" s="1242"/>
      <c r="AW50" s="1242"/>
      <c r="AX50" s="1242"/>
      <c r="AY50" s="1242"/>
      <c r="AZ50" s="1242"/>
      <c r="BA50" s="1242"/>
      <c r="BB50" s="1242"/>
      <c r="BC50" s="1242"/>
      <c r="BD50" s="1242"/>
      <c r="BE50" s="1242"/>
      <c r="BF50" s="1242"/>
      <c r="BG50" s="1242"/>
      <c r="BH50" s="1242"/>
      <c r="BI50" s="1242"/>
      <c r="BJ50" s="1242"/>
      <c r="BK50" s="1242"/>
      <c r="BL50" s="1242"/>
      <c r="BM50" s="1242"/>
      <c r="BN50" s="1242"/>
      <c r="BO50" s="1241"/>
      <c r="BP50" s="1233" t="s">
        <v>563</v>
      </c>
      <c r="BQ50" s="1233"/>
      <c r="BR50" s="1233"/>
      <c r="BS50" s="1233"/>
      <c r="BT50" s="1233"/>
      <c r="BU50" s="1233"/>
      <c r="BV50" s="1233"/>
      <c r="BW50" s="1233"/>
      <c r="BX50" s="1233" t="s">
        <v>564</v>
      </c>
      <c r="BY50" s="1233"/>
      <c r="BZ50" s="1233"/>
      <c r="CA50" s="1233"/>
      <c r="CB50" s="1233"/>
      <c r="CC50" s="1233"/>
      <c r="CD50" s="1233"/>
      <c r="CE50" s="1233"/>
      <c r="CF50" s="1233" t="s">
        <v>565</v>
      </c>
      <c r="CG50" s="1233"/>
      <c r="CH50" s="1233"/>
      <c r="CI50" s="1233"/>
      <c r="CJ50" s="1233"/>
      <c r="CK50" s="1233"/>
      <c r="CL50" s="1233"/>
      <c r="CM50" s="1233"/>
      <c r="CN50" s="1233" t="s">
        <v>566</v>
      </c>
      <c r="CO50" s="1233"/>
      <c r="CP50" s="1233"/>
      <c r="CQ50" s="1233"/>
      <c r="CR50" s="1233"/>
      <c r="CS50" s="1233"/>
      <c r="CT50" s="1233"/>
      <c r="CU50" s="1233"/>
      <c r="CV50" s="1233" t="s">
        <v>567</v>
      </c>
      <c r="CW50" s="1233"/>
      <c r="CX50" s="1233"/>
      <c r="CY50" s="1233"/>
      <c r="CZ50" s="1233"/>
      <c r="DA50" s="1233"/>
      <c r="DB50" s="1233"/>
      <c r="DC50" s="1233"/>
    </row>
    <row r="51" spans="1:109" ht="13.5" customHeight="1" x14ac:dyDescent="0.2">
      <c r="B51" s="249"/>
      <c r="G51" s="1240"/>
      <c r="H51" s="1240"/>
      <c r="I51" s="1272"/>
      <c r="J51" s="1272"/>
      <c r="K51" s="1239"/>
      <c r="L51" s="1239"/>
      <c r="M51" s="1239"/>
      <c r="N51" s="1239"/>
      <c r="AM51" s="1238"/>
      <c r="AN51" s="1232" t="s">
        <v>609</v>
      </c>
      <c r="AO51" s="1232"/>
      <c r="AP51" s="1232"/>
      <c r="AQ51" s="1232"/>
      <c r="AR51" s="1232"/>
      <c r="AS51" s="1232"/>
      <c r="AT51" s="1232"/>
      <c r="AU51" s="1232"/>
      <c r="AV51" s="1232"/>
      <c r="AW51" s="1232"/>
      <c r="AX51" s="1232"/>
      <c r="AY51" s="1232"/>
      <c r="AZ51" s="1232"/>
      <c r="BA51" s="1232"/>
      <c r="BB51" s="1232" t="s">
        <v>607</v>
      </c>
      <c r="BC51" s="1232"/>
      <c r="BD51" s="1232"/>
      <c r="BE51" s="1232"/>
      <c r="BF51" s="1232"/>
      <c r="BG51" s="1232"/>
      <c r="BH51" s="1232"/>
      <c r="BI51" s="1232"/>
      <c r="BJ51" s="1232"/>
      <c r="BK51" s="1232"/>
      <c r="BL51" s="1232"/>
      <c r="BM51" s="1232"/>
      <c r="BN51" s="1232"/>
      <c r="BO51" s="1232"/>
      <c r="BP51" s="1231"/>
      <c r="BQ51" s="1231"/>
      <c r="BR51" s="1231"/>
      <c r="BS51" s="1231"/>
      <c r="BT51" s="1231"/>
      <c r="BU51" s="1231"/>
      <c r="BV51" s="1231"/>
      <c r="BW51" s="1231"/>
      <c r="BX51" s="1231"/>
      <c r="BY51" s="1231"/>
      <c r="BZ51" s="1231"/>
      <c r="CA51" s="1231"/>
      <c r="CB51" s="1231"/>
      <c r="CC51" s="1231"/>
      <c r="CD51" s="1231"/>
      <c r="CE51" s="1231"/>
      <c r="CF51" s="1231"/>
      <c r="CG51" s="1231"/>
      <c r="CH51" s="1231"/>
      <c r="CI51" s="1231"/>
      <c r="CJ51" s="1231"/>
      <c r="CK51" s="1231"/>
      <c r="CL51" s="1231"/>
      <c r="CM51" s="1231"/>
      <c r="CN51" s="1231"/>
      <c r="CO51" s="1231"/>
      <c r="CP51" s="1231"/>
      <c r="CQ51" s="1231"/>
      <c r="CR51" s="1231"/>
      <c r="CS51" s="1231"/>
      <c r="CT51" s="1231"/>
      <c r="CU51" s="1231"/>
      <c r="CV51" s="1231"/>
      <c r="CW51" s="1231"/>
      <c r="CX51" s="1231"/>
      <c r="CY51" s="1231"/>
      <c r="CZ51" s="1231"/>
      <c r="DA51" s="1231"/>
      <c r="DB51" s="1231"/>
      <c r="DC51" s="1231"/>
    </row>
    <row r="52" spans="1:109" ht="13.2" x14ac:dyDescent="0.2">
      <c r="B52" s="249"/>
      <c r="G52" s="1240"/>
      <c r="H52" s="1240"/>
      <c r="I52" s="1272"/>
      <c r="J52" s="1272"/>
      <c r="K52" s="1239"/>
      <c r="L52" s="1239"/>
      <c r="M52" s="1239"/>
      <c r="N52" s="1239"/>
      <c r="AM52" s="1238"/>
      <c r="AN52" s="1232"/>
      <c r="AO52" s="1232"/>
      <c r="AP52" s="1232"/>
      <c r="AQ52" s="1232"/>
      <c r="AR52" s="1232"/>
      <c r="AS52" s="1232"/>
      <c r="AT52" s="1232"/>
      <c r="AU52" s="1232"/>
      <c r="AV52" s="1232"/>
      <c r="AW52" s="1232"/>
      <c r="AX52" s="1232"/>
      <c r="AY52" s="1232"/>
      <c r="AZ52" s="1232"/>
      <c r="BA52" s="1232"/>
      <c r="BB52" s="1232"/>
      <c r="BC52" s="1232"/>
      <c r="BD52" s="1232"/>
      <c r="BE52" s="1232"/>
      <c r="BF52" s="1232"/>
      <c r="BG52" s="1232"/>
      <c r="BH52" s="1232"/>
      <c r="BI52" s="1232"/>
      <c r="BJ52" s="1232"/>
      <c r="BK52" s="1232"/>
      <c r="BL52" s="1232"/>
      <c r="BM52" s="1232"/>
      <c r="BN52" s="1232"/>
      <c r="BO52" s="1232"/>
      <c r="BP52" s="1231"/>
      <c r="BQ52" s="1231"/>
      <c r="BR52" s="1231"/>
      <c r="BS52" s="1231"/>
      <c r="BT52" s="1231"/>
      <c r="BU52" s="1231"/>
      <c r="BV52" s="1231"/>
      <c r="BW52" s="1231"/>
      <c r="BX52" s="1231"/>
      <c r="BY52" s="1231"/>
      <c r="BZ52" s="1231"/>
      <c r="CA52" s="1231"/>
      <c r="CB52" s="1231"/>
      <c r="CC52" s="1231"/>
      <c r="CD52" s="1231"/>
      <c r="CE52" s="1231"/>
      <c r="CF52" s="1231"/>
      <c r="CG52" s="1231"/>
      <c r="CH52" s="1231"/>
      <c r="CI52" s="1231"/>
      <c r="CJ52" s="1231"/>
      <c r="CK52" s="1231"/>
      <c r="CL52" s="1231"/>
      <c r="CM52" s="1231"/>
      <c r="CN52" s="1231"/>
      <c r="CO52" s="1231"/>
      <c r="CP52" s="1231"/>
      <c r="CQ52" s="1231"/>
      <c r="CR52" s="1231"/>
      <c r="CS52" s="1231"/>
      <c r="CT52" s="1231"/>
      <c r="CU52" s="1231"/>
      <c r="CV52" s="1231"/>
      <c r="CW52" s="1231"/>
      <c r="CX52" s="1231"/>
      <c r="CY52" s="1231"/>
      <c r="CZ52" s="1231"/>
      <c r="DA52" s="1231"/>
      <c r="DB52" s="1231"/>
      <c r="DC52" s="1231"/>
    </row>
    <row r="53" spans="1:109" ht="13.2" x14ac:dyDescent="0.2">
      <c r="A53" s="1260"/>
      <c r="B53" s="249"/>
      <c r="G53" s="1240"/>
      <c r="H53" s="1240"/>
      <c r="I53" s="1236"/>
      <c r="J53" s="1236"/>
      <c r="K53" s="1239"/>
      <c r="L53" s="1239"/>
      <c r="M53" s="1239"/>
      <c r="N53" s="1239"/>
      <c r="AM53" s="1238"/>
      <c r="AN53" s="1232"/>
      <c r="AO53" s="1232"/>
      <c r="AP53" s="1232"/>
      <c r="AQ53" s="1232"/>
      <c r="AR53" s="1232"/>
      <c r="AS53" s="1232"/>
      <c r="AT53" s="1232"/>
      <c r="AU53" s="1232"/>
      <c r="AV53" s="1232"/>
      <c r="AW53" s="1232"/>
      <c r="AX53" s="1232"/>
      <c r="AY53" s="1232"/>
      <c r="AZ53" s="1232"/>
      <c r="BA53" s="1232"/>
      <c r="BB53" s="1232" t="s">
        <v>614</v>
      </c>
      <c r="BC53" s="1232"/>
      <c r="BD53" s="1232"/>
      <c r="BE53" s="1232"/>
      <c r="BF53" s="1232"/>
      <c r="BG53" s="1232"/>
      <c r="BH53" s="1232"/>
      <c r="BI53" s="1232"/>
      <c r="BJ53" s="1232"/>
      <c r="BK53" s="1232"/>
      <c r="BL53" s="1232"/>
      <c r="BM53" s="1232"/>
      <c r="BN53" s="1232"/>
      <c r="BO53" s="1232"/>
      <c r="BP53" s="1231">
        <v>71.2</v>
      </c>
      <c r="BQ53" s="1231"/>
      <c r="BR53" s="1231"/>
      <c r="BS53" s="1231"/>
      <c r="BT53" s="1231"/>
      <c r="BU53" s="1231"/>
      <c r="BV53" s="1231"/>
      <c r="BW53" s="1231"/>
      <c r="BX53" s="1231">
        <v>72.099999999999994</v>
      </c>
      <c r="BY53" s="1231"/>
      <c r="BZ53" s="1231"/>
      <c r="CA53" s="1231"/>
      <c r="CB53" s="1231"/>
      <c r="CC53" s="1231"/>
      <c r="CD53" s="1231"/>
      <c r="CE53" s="1231"/>
      <c r="CF53" s="1231">
        <v>73.3</v>
      </c>
      <c r="CG53" s="1231"/>
      <c r="CH53" s="1231"/>
      <c r="CI53" s="1231"/>
      <c r="CJ53" s="1231"/>
      <c r="CK53" s="1231"/>
      <c r="CL53" s="1231"/>
      <c r="CM53" s="1231"/>
      <c r="CN53" s="1231">
        <v>74.3</v>
      </c>
      <c r="CO53" s="1231"/>
      <c r="CP53" s="1231"/>
      <c r="CQ53" s="1231"/>
      <c r="CR53" s="1231"/>
      <c r="CS53" s="1231"/>
      <c r="CT53" s="1231"/>
      <c r="CU53" s="1231"/>
      <c r="CV53" s="1231">
        <v>75.599999999999994</v>
      </c>
      <c r="CW53" s="1231"/>
      <c r="CX53" s="1231"/>
      <c r="CY53" s="1231"/>
      <c r="CZ53" s="1231"/>
      <c r="DA53" s="1231"/>
      <c r="DB53" s="1231"/>
      <c r="DC53" s="1231"/>
    </row>
    <row r="54" spans="1:109" ht="13.2" x14ac:dyDescent="0.2">
      <c r="A54" s="1260"/>
      <c r="B54" s="249"/>
      <c r="G54" s="1240"/>
      <c r="H54" s="1240"/>
      <c r="I54" s="1236"/>
      <c r="J54" s="1236"/>
      <c r="K54" s="1239"/>
      <c r="L54" s="1239"/>
      <c r="M54" s="1239"/>
      <c r="N54" s="1239"/>
      <c r="AM54" s="1238"/>
      <c r="AN54" s="1232"/>
      <c r="AO54" s="1232"/>
      <c r="AP54" s="1232"/>
      <c r="AQ54" s="1232"/>
      <c r="AR54" s="1232"/>
      <c r="AS54" s="1232"/>
      <c r="AT54" s="1232"/>
      <c r="AU54" s="1232"/>
      <c r="AV54" s="1232"/>
      <c r="AW54" s="1232"/>
      <c r="AX54" s="1232"/>
      <c r="AY54" s="1232"/>
      <c r="AZ54" s="1232"/>
      <c r="BA54" s="1232"/>
      <c r="BB54" s="1232"/>
      <c r="BC54" s="1232"/>
      <c r="BD54" s="1232"/>
      <c r="BE54" s="1232"/>
      <c r="BF54" s="1232"/>
      <c r="BG54" s="1232"/>
      <c r="BH54" s="1232"/>
      <c r="BI54" s="1232"/>
      <c r="BJ54" s="1232"/>
      <c r="BK54" s="1232"/>
      <c r="BL54" s="1232"/>
      <c r="BM54" s="1232"/>
      <c r="BN54" s="1232"/>
      <c r="BO54" s="1232"/>
      <c r="BP54" s="1231"/>
      <c r="BQ54" s="1231"/>
      <c r="BR54" s="1231"/>
      <c r="BS54" s="1231"/>
      <c r="BT54" s="1231"/>
      <c r="BU54" s="1231"/>
      <c r="BV54" s="1231"/>
      <c r="BW54" s="1231"/>
      <c r="BX54" s="1231"/>
      <c r="BY54" s="1231"/>
      <c r="BZ54" s="1231"/>
      <c r="CA54" s="1231"/>
      <c r="CB54" s="1231"/>
      <c r="CC54" s="1231"/>
      <c r="CD54" s="1231"/>
      <c r="CE54" s="1231"/>
      <c r="CF54" s="1231"/>
      <c r="CG54" s="1231"/>
      <c r="CH54" s="1231"/>
      <c r="CI54" s="1231"/>
      <c r="CJ54" s="1231"/>
      <c r="CK54" s="1231"/>
      <c r="CL54" s="1231"/>
      <c r="CM54" s="1231"/>
      <c r="CN54" s="1231"/>
      <c r="CO54" s="1231"/>
      <c r="CP54" s="1231"/>
      <c r="CQ54" s="1231"/>
      <c r="CR54" s="1231"/>
      <c r="CS54" s="1231"/>
      <c r="CT54" s="1231"/>
      <c r="CU54" s="1231"/>
      <c r="CV54" s="1231"/>
      <c r="CW54" s="1231"/>
      <c r="CX54" s="1231"/>
      <c r="CY54" s="1231"/>
      <c r="CZ54" s="1231"/>
      <c r="DA54" s="1231"/>
      <c r="DB54" s="1231"/>
      <c r="DC54" s="1231"/>
    </row>
    <row r="55" spans="1:109" ht="13.2" x14ac:dyDescent="0.2">
      <c r="A55" s="1260"/>
      <c r="B55" s="249"/>
      <c r="G55" s="1236"/>
      <c r="H55" s="1236"/>
      <c r="I55" s="1236"/>
      <c r="J55" s="1236"/>
      <c r="K55" s="1239"/>
      <c r="L55" s="1239"/>
      <c r="M55" s="1239"/>
      <c r="N55" s="1239"/>
      <c r="AN55" s="1233" t="s">
        <v>608</v>
      </c>
      <c r="AO55" s="1233"/>
      <c r="AP55" s="1233"/>
      <c r="AQ55" s="1233"/>
      <c r="AR55" s="1233"/>
      <c r="AS55" s="1233"/>
      <c r="AT55" s="1233"/>
      <c r="AU55" s="1233"/>
      <c r="AV55" s="1233"/>
      <c r="AW55" s="1233"/>
      <c r="AX55" s="1233"/>
      <c r="AY55" s="1233"/>
      <c r="AZ55" s="1233"/>
      <c r="BA55" s="1233"/>
      <c r="BB55" s="1232" t="s">
        <v>607</v>
      </c>
      <c r="BC55" s="1232"/>
      <c r="BD55" s="1232"/>
      <c r="BE55" s="1232"/>
      <c r="BF55" s="1232"/>
      <c r="BG55" s="1232"/>
      <c r="BH55" s="1232"/>
      <c r="BI55" s="1232"/>
      <c r="BJ55" s="1232"/>
      <c r="BK55" s="1232"/>
      <c r="BL55" s="1232"/>
      <c r="BM55" s="1232"/>
      <c r="BN55" s="1232"/>
      <c r="BO55" s="1232"/>
      <c r="BP55" s="1231">
        <v>0</v>
      </c>
      <c r="BQ55" s="1231"/>
      <c r="BR55" s="1231"/>
      <c r="BS55" s="1231"/>
      <c r="BT55" s="1231"/>
      <c r="BU55" s="1231"/>
      <c r="BV55" s="1231"/>
      <c r="BW55" s="1231"/>
      <c r="BX55" s="1231">
        <v>0</v>
      </c>
      <c r="BY55" s="1231"/>
      <c r="BZ55" s="1231"/>
      <c r="CA55" s="1231"/>
      <c r="CB55" s="1231"/>
      <c r="CC55" s="1231"/>
      <c r="CD55" s="1231"/>
      <c r="CE55" s="1231"/>
      <c r="CF55" s="1231">
        <v>0</v>
      </c>
      <c r="CG55" s="1231"/>
      <c r="CH55" s="1231"/>
      <c r="CI55" s="1231"/>
      <c r="CJ55" s="1231"/>
      <c r="CK55" s="1231"/>
      <c r="CL55" s="1231"/>
      <c r="CM55" s="1231"/>
      <c r="CN55" s="1231">
        <v>0</v>
      </c>
      <c r="CO55" s="1231"/>
      <c r="CP55" s="1231"/>
      <c r="CQ55" s="1231"/>
      <c r="CR55" s="1231"/>
      <c r="CS55" s="1231"/>
      <c r="CT55" s="1231"/>
      <c r="CU55" s="1231"/>
      <c r="CV55" s="1231">
        <v>0</v>
      </c>
      <c r="CW55" s="1231"/>
      <c r="CX55" s="1231"/>
      <c r="CY55" s="1231"/>
      <c r="CZ55" s="1231"/>
      <c r="DA55" s="1231"/>
      <c r="DB55" s="1231"/>
      <c r="DC55" s="1231"/>
    </row>
    <row r="56" spans="1:109" ht="13.2" x14ac:dyDescent="0.2">
      <c r="A56" s="1260"/>
      <c r="B56" s="249"/>
      <c r="G56" s="1236"/>
      <c r="H56" s="1236"/>
      <c r="I56" s="1236"/>
      <c r="J56" s="1236"/>
      <c r="K56" s="1239"/>
      <c r="L56" s="1239"/>
      <c r="M56" s="1239"/>
      <c r="N56" s="1239"/>
      <c r="AN56" s="1233"/>
      <c r="AO56" s="1233"/>
      <c r="AP56" s="1233"/>
      <c r="AQ56" s="1233"/>
      <c r="AR56" s="1233"/>
      <c r="AS56" s="1233"/>
      <c r="AT56" s="1233"/>
      <c r="AU56" s="1233"/>
      <c r="AV56" s="1233"/>
      <c r="AW56" s="1233"/>
      <c r="AX56" s="1233"/>
      <c r="AY56" s="1233"/>
      <c r="AZ56" s="1233"/>
      <c r="BA56" s="1233"/>
      <c r="BB56" s="1232"/>
      <c r="BC56" s="1232"/>
      <c r="BD56" s="1232"/>
      <c r="BE56" s="1232"/>
      <c r="BF56" s="1232"/>
      <c r="BG56" s="1232"/>
      <c r="BH56" s="1232"/>
      <c r="BI56" s="1232"/>
      <c r="BJ56" s="1232"/>
      <c r="BK56" s="1232"/>
      <c r="BL56" s="1232"/>
      <c r="BM56" s="1232"/>
      <c r="BN56" s="1232"/>
      <c r="BO56" s="1232"/>
      <c r="BP56" s="1231"/>
      <c r="BQ56" s="1231"/>
      <c r="BR56" s="1231"/>
      <c r="BS56" s="1231"/>
      <c r="BT56" s="1231"/>
      <c r="BU56" s="1231"/>
      <c r="BV56" s="1231"/>
      <c r="BW56" s="1231"/>
      <c r="BX56" s="1231"/>
      <c r="BY56" s="1231"/>
      <c r="BZ56" s="1231"/>
      <c r="CA56" s="1231"/>
      <c r="CB56" s="1231"/>
      <c r="CC56" s="1231"/>
      <c r="CD56" s="1231"/>
      <c r="CE56" s="1231"/>
      <c r="CF56" s="1231"/>
      <c r="CG56" s="1231"/>
      <c r="CH56" s="1231"/>
      <c r="CI56" s="1231"/>
      <c r="CJ56" s="1231"/>
      <c r="CK56" s="1231"/>
      <c r="CL56" s="1231"/>
      <c r="CM56" s="1231"/>
      <c r="CN56" s="1231"/>
      <c r="CO56" s="1231"/>
      <c r="CP56" s="1231"/>
      <c r="CQ56" s="1231"/>
      <c r="CR56" s="1231"/>
      <c r="CS56" s="1231"/>
      <c r="CT56" s="1231"/>
      <c r="CU56" s="1231"/>
      <c r="CV56" s="1231"/>
      <c r="CW56" s="1231"/>
      <c r="CX56" s="1231"/>
      <c r="CY56" s="1231"/>
      <c r="CZ56" s="1231"/>
      <c r="DA56" s="1231"/>
      <c r="DB56" s="1231"/>
      <c r="DC56" s="1231"/>
    </row>
    <row r="57" spans="1:109" s="1260" customFormat="1" ht="13.2" x14ac:dyDescent="0.2">
      <c r="B57" s="1265"/>
      <c r="G57" s="1236"/>
      <c r="H57" s="1236"/>
      <c r="I57" s="1235"/>
      <c r="J57" s="1235"/>
      <c r="K57" s="1239"/>
      <c r="L57" s="1239"/>
      <c r="M57" s="1239"/>
      <c r="N57" s="1239"/>
      <c r="AM57" s="245"/>
      <c r="AN57" s="1233"/>
      <c r="AO57" s="1233"/>
      <c r="AP57" s="1233"/>
      <c r="AQ57" s="1233"/>
      <c r="AR57" s="1233"/>
      <c r="AS57" s="1233"/>
      <c r="AT57" s="1233"/>
      <c r="AU57" s="1233"/>
      <c r="AV57" s="1233"/>
      <c r="AW57" s="1233"/>
      <c r="AX57" s="1233"/>
      <c r="AY57" s="1233"/>
      <c r="AZ57" s="1233"/>
      <c r="BA57" s="1233"/>
      <c r="BB57" s="1232" t="s">
        <v>614</v>
      </c>
      <c r="BC57" s="1232"/>
      <c r="BD57" s="1232"/>
      <c r="BE57" s="1232"/>
      <c r="BF57" s="1232"/>
      <c r="BG57" s="1232"/>
      <c r="BH57" s="1232"/>
      <c r="BI57" s="1232"/>
      <c r="BJ57" s="1232"/>
      <c r="BK57" s="1232"/>
      <c r="BL57" s="1232"/>
      <c r="BM57" s="1232"/>
      <c r="BN57" s="1232"/>
      <c r="BO57" s="1232"/>
      <c r="BP57" s="1231">
        <v>57.7</v>
      </c>
      <c r="BQ57" s="1231"/>
      <c r="BR57" s="1231"/>
      <c r="BS57" s="1231"/>
      <c r="BT57" s="1231"/>
      <c r="BU57" s="1231"/>
      <c r="BV57" s="1231"/>
      <c r="BW57" s="1231"/>
      <c r="BX57" s="1231">
        <v>59.3</v>
      </c>
      <c r="BY57" s="1231"/>
      <c r="BZ57" s="1231"/>
      <c r="CA57" s="1231"/>
      <c r="CB57" s="1231"/>
      <c r="CC57" s="1231"/>
      <c r="CD57" s="1231"/>
      <c r="CE57" s="1231"/>
      <c r="CF57" s="1231">
        <v>60.4</v>
      </c>
      <c r="CG57" s="1231"/>
      <c r="CH57" s="1231"/>
      <c r="CI57" s="1231"/>
      <c r="CJ57" s="1231"/>
      <c r="CK57" s="1231"/>
      <c r="CL57" s="1231"/>
      <c r="CM57" s="1231"/>
      <c r="CN57" s="1231">
        <v>61.1</v>
      </c>
      <c r="CO57" s="1231"/>
      <c r="CP57" s="1231"/>
      <c r="CQ57" s="1231"/>
      <c r="CR57" s="1231"/>
      <c r="CS57" s="1231"/>
      <c r="CT57" s="1231"/>
      <c r="CU57" s="1231"/>
      <c r="CV57" s="1231">
        <v>62.3</v>
      </c>
      <c r="CW57" s="1231"/>
      <c r="CX57" s="1231"/>
      <c r="CY57" s="1231"/>
      <c r="CZ57" s="1231"/>
      <c r="DA57" s="1231"/>
      <c r="DB57" s="1231"/>
      <c r="DC57" s="1231"/>
      <c r="DD57" s="1270"/>
      <c r="DE57" s="1265"/>
    </row>
    <row r="58" spans="1:109" s="1260" customFormat="1" ht="13.2" x14ac:dyDescent="0.2">
      <c r="A58" s="245"/>
      <c r="B58" s="1265"/>
      <c r="G58" s="1236"/>
      <c r="H58" s="1236"/>
      <c r="I58" s="1235"/>
      <c r="J58" s="1235"/>
      <c r="K58" s="1239"/>
      <c r="L58" s="1239"/>
      <c r="M58" s="1239"/>
      <c r="N58" s="1239"/>
      <c r="AM58" s="245"/>
      <c r="AN58" s="1233"/>
      <c r="AO58" s="1233"/>
      <c r="AP58" s="1233"/>
      <c r="AQ58" s="1233"/>
      <c r="AR58" s="1233"/>
      <c r="AS58" s="1233"/>
      <c r="AT58" s="1233"/>
      <c r="AU58" s="1233"/>
      <c r="AV58" s="1233"/>
      <c r="AW58" s="1233"/>
      <c r="AX58" s="1233"/>
      <c r="AY58" s="1233"/>
      <c r="AZ58" s="1233"/>
      <c r="BA58" s="1233"/>
      <c r="BB58" s="1232"/>
      <c r="BC58" s="1232"/>
      <c r="BD58" s="1232"/>
      <c r="BE58" s="1232"/>
      <c r="BF58" s="1232"/>
      <c r="BG58" s="1232"/>
      <c r="BH58" s="1232"/>
      <c r="BI58" s="1232"/>
      <c r="BJ58" s="1232"/>
      <c r="BK58" s="1232"/>
      <c r="BL58" s="1232"/>
      <c r="BM58" s="1232"/>
      <c r="BN58" s="1232"/>
      <c r="BO58" s="1232"/>
      <c r="BP58" s="1231"/>
      <c r="BQ58" s="1231"/>
      <c r="BR58" s="1231"/>
      <c r="BS58" s="1231"/>
      <c r="BT58" s="1231"/>
      <c r="BU58" s="1231"/>
      <c r="BV58" s="1231"/>
      <c r="BW58" s="1231"/>
      <c r="BX58" s="1231"/>
      <c r="BY58" s="1231"/>
      <c r="BZ58" s="1231"/>
      <c r="CA58" s="1231"/>
      <c r="CB58" s="1231"/>
      <c r="CC58" s="1231"/>
      <c r="CD58" s="1231"/>
      <c r="CE58" s="1231"/>
      <c r="CF58" s="1231"/>
      <c r="CG58" s="1231"/>
      <c r="CH58" s="1231"/>
      <c r="CI58" s="1231"/>
      <c r="CJ58" s="1231"/>
      <c r="CK58" s="1231"/>
      <c r="CL58" s="1231"/>
      <c r="CM58" s="1231"/>
      <c r="CN58" s="1231"/>
      <c r="CO58" s="1231"/>
      <c r="CP58" s="1231"/>
      <c r="CQ58" s="1231"/>
      <c r="CR58" s="1231"/>
      <c r="CS58" s="1231"/>
      <c r="CT58" s="1231"/>
      <c r="CU58" s="1231"/>
      <c r="CV58" s="1231"/>
      <c r="CW58" s="1231"/>
      <c r="CX58" s="1231"/>
      <c r="CY58" s="1231"/>
      <c r="CZ58" s="1231"/>
      <c r="DA58" s="1231"/>
      <c r="DB58" s="1231"/>
      <c r="DC58" s="1231"/>
      <c r="DD58" s="1270"/>
      <c r="DE58" s="1265"/>
    </row>
    <row r="59" spans="1:109" s="1260" customFormat="1" ht="13.2" x14ac:dyDescent="0.2">
      <c r="A59" s="245"/>
      <c r="B59" s="1265"/>
      <c r="K59" s="1271"/>
      <c r="L59" s="1271"/>
      <c r="M59" s="1271"/>
      <c r="N59" s="1271"/>
      <c r="AQ59" s="1271"/>
      <c r="AR59" s="1271"/>
      <c r="AS59" s="1271"/>
      <c r="AT59" s="1271"/>
      <c r="BC59" s="1271"/>
      <c r="BD59" s="1271"/>
      <c r="BE59" s="1271"/>
      <c r="BF59" s="1271"/>
      <c r="BO59" s="1271"/>
      <c r="BP59" s="1271"/>
      <c r="BQ59" s="1271"/>
      <c r="BR59" s="1271"/>
      <c r="CA59" s="1271"/>
      <c r="CB59" s="1271"/>
      <c r="CC59" s="1271"/>
      <c r="CD59" s="1271"/>
      <c r="CM59" s="1271"/>
      <c r="CN59" s="1271"/>
      <c r="CO59" s="1271"/>
      <c r="CP59" s="1271"/>
      <c r="CY59" s="1271"/>
      <c r="CZ59" s="1271"/>
      <c r="DA59" s="1271"/>
      <c r="DB59" s="1271"/>
      <c r="DC59" s="1271"/>
      <c r="DD59" s="1270"/>
      <c r="DE59" s="1265"/>
    </row>
    <row r="60" spans="1:109" s="1260" customFormat="1" ht="13.2" x14ac:dyDescent="0.2">
      <c r="A60" s="245"/>
      <c r="B60" s="1265"/>
      <c r="K60" s="1271"/>
      <c r="L60" s="1271"/>
      <c r="M60" s="1271"/>
      <c r="N60" s="1271"/>
      <c r="AQ60" s="1271"/>
      <c r="AR60" s="1271"/>
      <c r="AS60" s="1271"/>
      <c r="AT60" s="1271"/>
      <c r="BC60" s="1271"/>
      <c r="BD60" s="1271"/>
      <c r="BE60" s="1271"/>
      <c r="BF60" s="1271"/>
      <c r="BO60" s="1271"/>
      <c r="BP60" s="1271"/>
      <c r="BQ60" s="1271"/>
      <c r="BR60" s="1271"/>
      <c r="CA60" s="1271"/>
      <c r="CB60" s="1271"/>
      <c r="CC60" s="1271"/>
      <c r="CD60" s="1271"/>
      <c r="CM60" s="1271"/>
      <c r="CN60" s="1271"/>
      <c r="CO60" s="1271"/>
      <c r="CP60" s="1271"/>
      <c r="CY60" s="1271"/>
      <c r="CZ60" s="1271"/>
      <c r="DA60" s="1271"/>
      <c r="DB60" s="1271"/>
      <c r="DC60" s="1271"/>
      <c r="DD60" s="1270"/>
      <c r="DE60" s="1265"/>
    </row>
    <row r="61" spans="1:109" s="1260" customFormat="1" ht="13.2" x14ac:dyDescent="0.2">
      <c r="A61" s="245"/>
      <c r="B61" s="1269"/>
      <c r="C61" s="1268"/>
      <c r="D61" s="1268"/>
      <c r="E61" s="1268"/>
      <c r="F61" s="1268"/>
      <c r="G61" s="1268"/>
      <c r="H61" s="1268"/>
      <c r="I61" s="1268"/>
      <c r="J61" s="1268"/>
      <c r="K61" s="1268"/>
      <c r="L61" s="1268"/>
      <c r="M61" s="1267"/>
      <c r="N61" s="1267"/>
      <c r="O61" s="1268"/>
      <c r="P61" s="1268"/>
      <c r="Q61" s="1268"/>
      <c r="R61" s="1268"/>
      <c r="S61" s="1268"/>
      <c r="T61" s="1268"/>
      <c r="U61" s="1268"/>
      <c r="V61" s="1268"/>
      <c r="W61" s="1268"/>
      <c r="X61" s="1268"/>
      <c r="Y61" s="1268"/>
      <c r="Z61" s="1268"/>
      <c r="AA61" s="1268"/>
      <c r="AB61" s="1268"/>
      <c r="AC61" s="1268"/>
      <c r="AD61" s="1268"/>
      <c r="AE61" s="1268"/>
      <c r="AF61" s="1268"/>
      <c r="AG61" s="1268"/>
      <c r="AH61" s="1268"/>
      <c r="AI61" s="1268"/>
      <c r="AJ61" s="1268"/>
      <c r="AK61" s="1268"/>
      <c r="AL61" s="1268"/>
      <c r="AM61" s="1268"/>
      <c r="AN61" s="1268"/>
      <c r="AO61" s="1268"/>
      <c r="AP61" s="1268"/>
      <c r="AQ61" s="1268"/>
      <c r="AR61" s="1268"/>
      <c r="AS61" s="1267"/>
      <c r="AT61" s="1267"/>
      <c r="AU61" s="1268"/>
      <c r="AV61" s="1268"/>
      <c r="AW61" s="1268"/>
      <c r="AX61" s="1268"/>
      <c r="AY61" s="1268"/>
      <c r="AZ61" s="1268"/>
      <c r="BA61" s="1268"/>
      <c r="BB61" s="1268"/>
      <c r="BC61" s="1268"/>
      <c r="BD61" s="1268"/>
      <c r="BE61" s="1267"/>
      <c r="BF61" s="1267"/>
      <c r="BG61" s="1268"/>
      <c r="BH61" s="1268"/>
      <c r="BI61" s="1268"/>
      <c r="BJ61" s="1268"/>
      <c r="BK61" s="1268"/>
      <c r="BL61" s="1268"/>
      <c r="BM61" s="1268"/>
      <c r="BN61" s="1268"/>
      <c r="BO61" s="1268"/>
      <c r="BP61" s="1268"/>
      <c r="BQ61" s="1267"/>
      <c r="BR61" s="1267"/>
      <c r="BS61" s="1268"/>
      <c r="BT61" s="1268"/>
      <c r="BU61" s="1268"/>
      <c r="BV61" s="1268"/>
      <c r="BW61" s="1268"/>
      <c r="BX61" s="1268"/>
      <c r="BY61" s="1268"/>
      <c r="BZ61" s="1268"/>
      <c r="CA61" s="1268"/>
      <c r="CB61" s="1268"/>
      <c r="CC61" s="1267"/>
      <c r="CD61" s="1267"/>
      <c r="CE61" s="1268"/>
      <c r="CF61" s="1268"/>
      <c r="CG61" s="1268"/>
      <c r="CH61" s="1268"/>
      <c r="CI61" s="1268"/>
      <c r="CJ61" s="1268"/>
      <c r="CK61" s="1268"/>
      <c r="CL61" s="1268"/>
      <c r="CM61" s="1268"/>
      <c r="CN61" s="1268"/>
      <c r="CO61" s="1267"/>
      <c r="CP61" s="1267"/>
      <c r="CQ61" s="1268"/>
      <c r="CR61" s="1268"/>
      <c r="CS61" s="1268"/>
      <c r="CT61" s="1268"/>
      <c r="CU61" s="1268"/>
      <c r="CV61" s="1268"/>
      <c r="CW61" s="1268"/>
      <c r="CX61" s="1268"/>
      <c r="CY61" s="1268"/>
      <c r="CZ61" s="1268"/>
      <c r="DA61" s="1267"/>
      <c r="DB61" s="1267"/>
      <c r="DC61" s="1267"/>
      <c r="DD61" s="1266"/>
      <c r="DE61" s="1265"/>
    </row>
    <row r="62" spans="1:109" ht="13.2" x14ac:dyDescent="0.2">
      <c r="B62" s="1264"/>
      <c r="C62" s="1264"/>
      <c r="D62" s="1264"/>
      <c r="E62" s="1264"/>
      <c r="F62" s="1264"/>
      <c r="G62" s="1264"/>
      <c r="H62" s="1264"/>
      <c r="I62" s="1264"/>
      <c r="J62" s="1264"/>
      <c r="K62" s="1264"/>
      <c r="L62" s="1264"/>
      <c r="M62" s="1264"/>
      <c r="N62" s="1264"/>
      <c r="O62" s="1264"/>
      <c r="P62" s="1264"/>
      <c r="Q62" s="1264"/>
      <c r="R62" s="1264"/>
      <c r="S62" s="1264"/>
      <c r="T62" s="1264"/>
      <c r="U62" s="1264"/>
      <c r="V62" s="1264"/>
      <c r="W62" s="1264"/>
      <c r="X62" s="1264"/>
      <c r="Y62" s="1264"/>
      <c r="Z62" s="1264"/>
      <c r="AA62" s="1264"/>
      <c r="AB62" s="1264"/>
      <c r="AC62" s="1264"/>
      <c r="AD62" s="1264"/>
      <c r="AE62" s="1264"/>
      <c r="AF62" s="1264"/>
      <c r="AG62" s="1264"/>
      <c r="AH62" s="1264"/>
      <c r="AI62" s="1264"/>
      <c r="AJ62" s="1264"/>
      <c r="AK62" s="1264"/>
      <c r="AL62" s="1264"/>
      <c r="AM62" s="1264"/>
      <c r="AN62" s="1264"/>
      <c r="AO62" s="1264"/>
      <c r="AP62" s="1264"/>
      <c r="AQ62" s="1264"/>
      <c r="AR62" s="1264"/>
      <c r="AS62" s="1264"/>
      <c r="AT62" s="1264"/>
      <c r="AU62" s="1264"/>
      <c r="AV62" s="1264"/>
      <c r="AW62" s="1264"/>
      <c r="AX62" s="1264"/>
      <c r="AY62" s="1264"/>
      <c r="AZ62" s="1264"/>
      <c r="BA62" s="1264"/>
      <c r="BB62" s="1264"/>
      <c r="BC62" s="1264"/>
      <c r="BD62" s="1264"/>
      <c r="BE62" s="1264"/>
      <c r="BF62" s="1264"/>
      <c r="BG62" s="1264"/>
      <c r="BH62" s="1264"/>
      <c r="BI62" s="1264"/>
      <c r="BJ62" s="1264"/>
      <c r="BK62" s="1264"/>
      <c r="BL62" s="1264"/>
      <c r="BM62" s="1264"/>
      <c r="BN62" s="1264"/>
      <c r="BO62" s="1264"/>
      <c r="BP62" s="1264"/>
      <c r="BQ62" s="1264"/>
      <c r="BR62" s="1264"/>
      <c r="BS62" s="1264"/>
      <c r="BT62" s="1264"/>
      <c r="BU62" s="1264"/>
      <c r="BV62" s="1264"/>
      <c r="BW62" s="1264"/>
      <c r="BX62" s="1264"/>
      <c r="BY62" s="1264"/>
      <c r="BZ62" s="1264"/>
      <c r="CA62" s="1264"/>
      <c r="CB62" s="1264"/>
      <c r="CC62" s="1264"/>
      <c r="CD62" s="1264"/>
      <c r="CE62" s="1264"/>
      <c r="CF62" s="1264"/>
      <c r="CG62" s="1264"/>
      <c r="CH62" s="1264"/>
      <c r="CI62" s="1264"/>
      <c r="CJ62" s="1264"/>
      <c r="CK62" s="1264"/>
      <c r="CL62" s="1264"/>
      <c r="CM62" s="1264"/>
      <c r="CN62" s="1264"/>
      <c r="CO62" s="1264"/>
      <c r="CP62" s="1264"/>
      <c r="CQ62" s="1264"/>
      <c r="CR62" s="1264"/>
      <c r="CS62" s="1264"/>
      <c r="CT62" s="1264"/>
      <c r="CU62" s="1264"/>
      <c r="CV62" s="1264"/>
      <c r="CW62" s="1264"/>
      <c r="CX62" s="1264"/>
      <c r="CY62" s="1264"/>
      <c r="CZ62" s="1264"/>
      <c r="DA62" s="1264"/>
      <c r="DB62" s="1264"/>
      <c r="DC62" s="1264"/>
      <c r="DD62" s="1264"/>
      <c r="DE62" s="245"/>
    </row>
    <row r="63" spans="1:109" ht="16.2" x14ac:dyDescent="0.2">
      <c r="B63" s="302" t="s">
        <v>613</v>
      </c>
    </row>
    <row r="64" spans="1:109" ht="13.2" x14ac:dyDescent="0.2">
      <c r="B64" s="249"/>
      <c r="G64" s="1261"/>
      <c r="I64" s="1263"/>
      <c r="J64" s="1263"/>
      <c r="K64" s="1263"/>
      <c r="L64" s="1263"/>
      <c r="M64" s="1263"/>
      <c r="N64" s="1262"/>
      <c r="AM64" s="1261"/>
      <c r="AN64" s="1261" t="s">
        <v>612</v>
      </c>
      <c r="AP64" s="1260"/>
      <c r="AQ64" s="1260"/>
      <c r="AR64" s="1260"/>
      <c r="AY64" s="1261"/>
      <c r="BA64" s="1260"/>
      <c r="BB64" s="1260"/>
      <c r="BC64" s="1260"/>
      <c r="BK64" s="1261"/>
      <c r="BM64" s="1260"/>
      <c r="BN64" s="1260"/>
      <c r="BO64" s="1260"/>
      <c r="BW64" s="1261"/>
      <c r="BY64" s="1260"/>
      <c r="BZ64" s="1260"/>
      <c r="CA64" s="1260"/>
      <c r="CI64" s="1261"/>
      <c r="CK64" s="1260"/>
      <c r="CL64" s="1260"/>
      <c r="CM64" s="1260"/>
      <c r="CU64" s="1261"/>
      <c r="CW64" s="1260"/>
      <c r="CX64" s="1260"/>
      <c r="CY64" s="1260"/>
    </row>
    <row r="65" spans="2:107" ht="13.2" x14ac:dyDescent="0.2">
      <c r="B65" s="249"/>
      <c r="AN65" s="1259" t="s">
        <v>611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7"/>
    </row>
    <row r="66" spans="2:107" ht="13.2" x14ac:dyDescent="0.2">
      <c r="B66" s="249"/>
      <c r="AN66" s="1256"/>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4"/>
    </row>
    <row r="67" spans="2:107" ht="13.2" x14ac:dyDescent="0.2">
      <c r="B67" s="249"/>
      <c r="AN67" s="1256"/>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4"/>
    </row>
    <row r="68" spans="2:107" ht="13.2" x14ac:dyDescent="0.2">
      <c r="B68" s="249"/>
      <c r="AN68" s="1256"/>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4"/>
    </row>
    <row r="69" spans="2:107" ht="13.2" x14ac:dyDescent="0.2">
      <c r="B69" s="249"/>
      <c r="AN69" s="1253"/>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1"/>
    </row>
    <row r="70" spans="2:107" ht="13.2" x14ac:dyDescent="0.2">
      <c r="B70" s="249"/>
      <c r="H70" s="1250"/>
      <c r="I70" s="1250"/>
      <c r="J70" s="1248"/>
      <c r="K70" s="1248"/>
      <c r="L70" s="1247"/>
      <c r="M70" s="1248"/>
      <c r="N70" s="1247"/>
      <c r="AN70" s="1238"/>
      <c r="AO70" s="1238"/>
      <c r="AP70" s="1238"/>
      <c r="AZ70" s="1238"/>
      <c r="BA70" s="1238"/>
      <c r="BB70" s="1238"/>
      <c r="BL70" s="1238"/>
      <c r="BM70" s="1238"/>
      <c r="BN70" s="1238"/>
      <c r="BX70" s="1238"/>
      <c r="BY70" s="1238"/>
      <c r="BZ70" s="1238"/>
      <c r="CJ70" s="1238"/>
      <c r="CK70" s="1238"/>
      <c r="CL70" s="1238"/>
      <c r="CV70" s="1238"/>
      <c r="CW70" s="1238"/>
      <c r="CX70" s="1238"/>
    </row>
    <row r="71" spans="2:107" ht="13.2" x14ac:dyDescent="0.2">
      <c r="B71" s="249"/>
      <c r="G71" s="1246"/>
      <c r="I71" s="1249"/>
      <c r="J71" s="1248"/>
      <c r="K71" s="1248"/>
      <c r="L71" s="1247"/>
      <c r="M71" s="1248"/>
      <c r="N71" s="1247"/>
      <c r="AM71" s="1246"/>
      <c r="AN71" s="245" t="s">
        <v>610</v>
      </c>
    </row>
    <row r="72" spans="2:107" ht="13.2" x14ac:dyDescent="0.2">
      <c r="B72" s="249"/>
      <c r="G72" s="1236"/>
      <c r="H72" s="1236"/>
      <c r="I72" s="1236"/>
      <c r="J72" s="1236"/>
      <c r="K72" s="1245"/>
      <c r="L72" s="1245"/>
      <c r="M72" s="1244"/>
      <c r="N72" s="1244"/>
      <c r="AN72" s="1243"/>
      <c r="AO72" s="1242"/>
      <c r="AP72" s="1242"/>
      <c r="AQ72" s="1242"/>
      <c r="AR72" s="1242"/>
      <c r="AS72" s="1242"/>
      <c r="AT72" s="1242"/>
      <c r="AU72" s="1242"/>
      <c r="AV72" s="1242"/>
      <c r="AW72" s="1242"/>
      <c r="AX72" s="1242"/>
      <c r="AY72" s="1242"/>
      <c r="AZ72" s="1242"/>
      <c r="BA72" s="1242"/>
      <c r="BB72" s="1242"/>
      <c r="BC72" s="1242"/>
      <c r="BD72" s="1242"/>
      <c r="BE72" s="1242"/>
      <c r="BF72" s="1242"/>
      <c r="BG72" s="1242"/>
      <c r="BH72" s="1242"/>
      <c r="BI72" s="1242"/>
      <c r="BJ72" s="1242"/>
      <c r="BK72" s="1242"/>
      <c r="BL72" s="1242"/>
      <c r="BM72" s="1242"/>
      <c r="BN72" s="1242"/>
      <c r="BO72" s="1241"/>
      <c r="BP72" s="1233" t="s">
        <v>563</v>
      </c>
      <c r="BQ72" s="1233"/>
      <c r="BR72" s="1233"/>
      <c r="BS72" s="1233"/>
      <c r="BT72" s="1233"/>
      <c r="BU72" s="1233"/>
      <c r="BV72" s="1233"/>
      <c r="BW72" s="1233"/>
      <c r="BX72" s="1233" t="s">
        <v>564</v>
      </c>
      <c r="BY72" s="1233"/>
      <c r="BZ72" s="1233"/>
      <c r="CA72" s="1233"/>
      <c r="CB72" s="1233"/>
      <c r="CC72" s="1233"/>
      <c r="CD72" s="1233"/>
      <c r="CE72" s="1233"/>
      <c r="CF72" s="1233" t="s">
        <v>565</v>
      </c>
      <c r="CG72" s="1233"/>
      <c r="CH72" s="1233"/>
      <c r="CI72" s="1233"/>
      <c r="CJ72" s="1233"/>
      <c r="CK72" s="1233"/>
      <c r="CL72" s="1233"/>
      <c r="CM72" s="1233"/>
      <c r="CN72" s="1233" t="s">
        <v>566</v>
      </c>
      <c r="CO72" s="1233"/>
      <c r="CP72" s="1233"/>
      <c r="CQ72" s="1233"/>
      <c r="CR72" s="1233"/>
      <c r="CS72" s="1233"/>
      <c r="CT72" s="1233"/>
      <c r="CU72" s="1233"/>
      <c r="CV72" s="1233" t="s">
        <v>567</v>
      </c>
      <c r="CW72" s="1233"/>
      <c r="CX72" s="1233"/>
      <c r="CY72" s="1233"/>
      <c r="CZ72" s="1233"/>
      <c r="DA72" s="1233"/>
      <c r="DB72" s="1233"/>
      <c r="DC72" s="1233"/>
    </row>
    <row r="73" spans="2:107" ht="13.2" x14ac:dyDescent="0.2">
      <c r="B73" s="249"/>
      <c r="G73" s="1240"/>
      <c r="H73" s="1240"/>
      <c r="I73" s="1240"/>
      <c r="J73" s="1240"/>
      <c r="K73" s="1237"/>
      <c r="L73" s="1237"/>
      <c r="M73" s="1237"/>
      <c r="N73" s="1237"/>
      <c r="AM73" s="1238"/>
      <c r="AN73" s="1232" t="s">
        <v>609</v>
      </c>
      <c r="AO73" s="1232"/>
      <c r="AP73" s="1232"/>
      <c r="AQ73" s="1232"/>
      <c r="AR73" s="1232"/>
      <c r="AS73" s="1232"/>
      <c r="AT73" s="1232"/>
      <c r="AU73" s="1232"/>
      <c r="AV73" s="1232"/>
      <c r="AW73" s="1232"/>
      <c r="AX73" s="1232"/>
      <c r="AY73" s="1232"/>
      <c r="AZ73" s="1232"/>
      <c r="BA73" s="1232"/>
      <c r="BB73" s="1232" t="s">
        <v>607</v>
      </c>
      <c r="BC73" s="1232"/>
      <c r="BD73" s="1232"/>
      <c r="BE73" s="1232"/>
      <c r="BF73" s="1232"/>
      <c r="BG73" s="1232"/>
      <c r="BH73" s="1232"/>
      <c r="BI73" s="1232"/>
      <c r="BJ73" s="1232"/>
      <c r="BK73" s="1232"/>
      <c r="BL73" s="1232"/>
      <c r="BM73" s="1232"/>
      <c r="BN73" s="1232"/>
      <c r="BO73" s="1232"/>
      <c r="BP73" s="1231"/>
      <c r="BQ73" s="1231"/>
      <c r="BR73" s="1231"/>
      <c r="BS73" s="1231"/>
      <c r="BT73" s="1231"/>
      <c r="BU73" s="1231"/>
      <c r="BV73" s="1231"/>
      <c r="BW73" s="1231"/>
      <c r="BX73" s="1231"/>
      <c r="BY73" s="1231"/>
      <c r="BZ73" s="1231"/>
      <c r="CA73" s="1231"/>
      <c r="CB73" s="1231"/>
      <c r="CC73" s="1231"/>
      <c r="CD73" s="1231"/>
      <c r="CE73" s="1231"/>
      <c r="CF73" s="1231"/>
      <c r="CG73" s="1231"/>
      <c r="CH73" s="1231"/>
      <c r="CI73" s="1231"/>
      <c r="CJ73" s="1231"/>
      <c r="CK73" s="1231"/>
      <c r="CL73" s="1231"/>
      <c r="CM73" s="1231"/>
      <c r="CN73" s="1231"/>
      <c r="CO73" s="1231"/>
      <c r="CP73" s="1231"/>
      <c r="CQ73" s="1231"/>
      <c r="CR73" s="1231"/>
      <c r="CS73" s="1231"/>
      <c r="CT73" s="1231"/>
      <c r="CU73" s="1231"/>
      <c r="CV73" s="1231"/>
      <c r="CW73" s="1231"/>
      <c r="CX73" s="1231"/>
      <c r="CY73" s="1231"/>
      <c r="CZ73" s="1231"/>
      <c r="DA73" s="1231"/>
      <c r="DB73" s="1231"/>
      <c r="DC73" s="1231"/>
    </row>
    <row r="74" spans="2:107" ht="13.2" x14ac:dyDescent="0.2">
      <c r="B74" s="249"/>
      <c r="G74" s="1240"/>
      <c r="H74" s="1240"/>
      <c r="I74" s="1240"/>
      <c r="J74" s="1240"/>
      <c r="K74" s="1237"/>
      <c r="L74" s="1237"/>
      <c r="M74" s="1237"/>
      <c r="N74" s="1237"/>
      <c r="AM74" s="1238"/>
      <c r="AN74" s="1232"/>
      <c r="AO74" s="1232"/>
      <c r="AP74" s="1232"/>
      <c r="AQ74" s="1232"/>
      <c r="AR74" s="1232"/>
      <c r="AS74" s="1232"/>
      <c r="AT74" s="1232"/>
      <c r="AU74" s="1232"/>
      <c r="AV74" s="1232"/>
      <c r="AW74" s="1232"/>
      <c r="AX74" s="1232"/>
      <c r="AY74" s="1232"/>
      <c r="AZ74" s="1232"/>
      <c r="BA74" s="1232"/>
      <c r="BB74" s="1232"/>
      <c r="BC74" s="1232"/>
      <c r="BD74" s="1232"/>
      <c r="BE74" s="1232"/>
      <c r="BF74" s="1232"/>
      <c r="BG74" s="1232"/>
      <c r="BH74" s="1232"/>
      <c r="BI74" s="1232"/>
      <c r="BJ74" s="1232"/>
      <c r="BK74" s="1232"/>
      <c r="BL74" s="1232"/>
      <c r="BM74" s="1232"/>
      <c r="BN74" s="1232"/>
      <c r="BO74" s="1232"/>
      <c r="BP74" s="1231"/>
      <c r="BQ74" s="1231"/>
      <c r="BR74" s="1231"/>
      <c r="BS74" s="1231"/>
      <c r="BT74" s="1231"/>
      <c r="BU74" s="1231"/>
      <c r="BV74" s="1231"/>
      <c r="BW74" s="1231"/>
      <c r="BX74" s="1231"/>
      <c r="BY74" s="1231"/>
      <c r="BZ74" s="1231"/>
      <c r="CA74" s="1231"/>
      <c r="CB74" s="1231"/>
      <c r="CC74" s="1231"/>
      <c r="CD74" s="1231"/>
      <c r="CE74" s="1231"/>
      <c r="CF74" s="1231"/>
      <c r="CG74" s="1231"/>
      <c r="CH74" s="1231"/>
      <c r="CI74" s="1231"/>
      <c r="CJ74" s="1231"/>
      <c r="CK74" s="1231"/>
      <c r="CL74" s="1231"/>
      <c r="CM74" s="1231"/>
      <c r="CN74" s="1231"/>
      <c r="CO74" s="1231"/>
      <c r="CP74" s="1231"/>
      <c r="CQ74" s="1231"/>
      <c r="CR74" s="1231"/>
      <c r="CS74" s="1231"/>
      <c r="CT74" s="1231"/>
      <c r="CU74" s="1231"/>
      <c r="CV74" s="1231"/>
      <c r="CW74" s="1231"/>
      <c r="CX74" s="1231"/>
      <c r="CY74" s="1231"/>
      <c r="CZ74" s="1231"/>
      <c r="DA74" s="1231"/>
      <c r="DB74" s="1231"/>
      <c r="DC74" s="1231"/>
    </row>
    <row r="75" spans="2:107" ht="13.2" x14ac:dyDescent="0.2">
      <c r="B75" s="249"/>
      <c r="G75" s="1240"/>
      <c r="H75" s="1240"/>
      <c r="I75" s="1236"/>
      <c r="J75" s="1236"/>
      <c r="K75" s="1239"/>
      <c r="L75" s="1239"/>
      <c r="M75" s="1239"/>
      <c r="N75" s="1239"/>
      <c r="AM75" s="1238"/>
      <c r="AN75" s="1232"/>
      <c r="AO75" s="1232"/>
      <c r="AP75" s="1232"/>
      <c r="AQ75" s="1232"/>
      <c r="AR75" s="1232"/>
      <c r="AS75" s="1232"/>
      <c r="AT75" s="1232"/>
      <c r="AU75" s="1232"/>
      <c r="AV75" s="1232"/>
      <c r="AW75" s="1232"/>
      <c r="AX75" s="1232"/>
      <c r="AY75" s="1232"/>
      <c r="AZ75" s="1232"/>
      <c r="BA75" s="1232"/>
      <c r="BB75" s="1232" t="s">
        <v>606</v>
      </c>
      <c r="BC75" s="1232"/>
      <c r="BD75" s="1232"/>
      <c r="BE75" s="1232"/>
      <c r="BF75" s="1232"/>
      <c r="BG75" s="1232"/>
      <c r="BH75" s="1232"/>
      <c r="BI75" s="1232"/>
      <c r="BJ75" s="1232"/>
      <c r="BK75" s="1232"/>
      <c r="BL75" s="1232"/>
      <c r="BM75" s="1232"/>
      <c r="BN75" s="1232"/>
      <c r="BO75" s="1232"/>
      <c r="BP75" s="1231">
        <v>6.1</v>
      </c>
      <c r="BQ75" s="1231"/>
      <c r="BR75" s="1231"/>
      <c r="BS75" s="1231"/>
      <c r="BT75" s="1231"/>
      <c r="BU75" s="1231"/>
      <c r="BV75" s="1231"/>
      <c r="BW75" s="1231"/>
      <c r="BX75" s="1231">
        <v>6</v>
      </c>
      <c r="BY75" s="1231"/>
      <c r="BZ75" s="1231"/>
      <c r="CA75" s="1231"/>
      <c r="CB75" s="1231"/>
      <c r="CC75" s="1231"/>
      <c r="CD75" s="1231"/>
      <c r="CE75" s="1231"/>
      <c r="CF75" s="1231">
        <v>6.5</v>
      </c>
      <c r="CG75" s="1231"/>
      <c r="CH75" s="1231"/>
      <c r="CI75" s="1231"/>
      <c r="CJ75" s="1231"/>
      <c r="CK75" s="1231"/>
      <c r="CL75" s="1231"/>
      <c r="CM75" s="1231"/>
      <c r="CN75" s="1231">
        <v>7.5</v>
      </c>
      <c r="CO75" s="1231"/>
      <c r="CP75" s="1231"/>
      <c r="CQ75" s="1231"/>
      <c r="CR75" s="1231"/>
      <c r="CS75" s="1231"/>
      <c r="CT75" s="1231"/>
      <c r="CU75" s="1231"/>
      <c r="CV75" s="1231">
        <v>8.1999999999999993</v>
      </c>
      <c r="CW75" s="1231"/>
      <c r="CX75" s="1231"/>
      <c r="CY75" s="1231"/>
      <c r="CZ75" s="1231"/>
      <c r="DA75" s="1231"/>
      <c r="DB75" s="1231"/>
      <c r="DC75" s="1231"/>
    </row>
    <row r="76" spans="2:107" ht="13.2" x14ac:dyDescent="0.2">
      <c r="B76" s="249"/>
      <c r="G76" s="1240"/>
      <c r="H76" s="1240"/>
      <c r="I76" s="1236"/>
      <c r="J76" s="1236"/>
      <c r="K76" s="1239"/>
      <c r="L76" s="1239"/>
      <c r="M76" s="1239"/>
      <c r="N76" s="1239"/>
      <c r="AM76" s="1238"/>
      <c r="AN76" s="1232"/>
      <c r="AO76" s="1232"/>
      <c r="AP76" s="1232"/>
      <c r="AQ76" s="1232"/>
      <c r="AR76" s="1232"/>
      <c r="AS76" s="1232"/>
      <c r="AT76" s="1232"/>
      <c r="AU76" s="1232"/>
      <c r="AV76" s="1232"/>
      <c r="AW76" s="1232"/>
      <c r="AX76" s="1232"/>
      <c r="AY76" s="1232"/>
      <c r="AZ76" s="1232"/>
      <c r="BA76" s="1232"/>
      <c r="BB76" s="1232"/>
      <c r="BC76" s="1232"/>
      <c r="BD76" s="1232"/>
      <c r="BE76" s="1232"/>
      <c r="BF76" s="1232"/>
      <c r="BG76" s="1232"/>
      <c r="BH76" s="1232"/>
      <c r="BI76" s="1232"/>
      <c r="BJ76" s="1232"/>
      <c r="BK76" s="1232"/>
      <c r="BL76" s="1232"/>
      <c r="BM76" s="1232"/>
      <c r="BN76" s="1232"/>
      <c r="BO76" s="1232"/>
      <c r="BP76" s="1231"/>
      <c r="BQ76" s="1231"/>
      <c r="BR76" s="1231"/>
      <c r="BS76" s="1231"/>
      <c r="BT76" s="1231"/>
      <c r="BU76" s="1231"/>
      <c r="BV76" s="1231"/>
      <c r="BW76" s="1231"/>
      <c r="BX76" s="1231"/>
      <c r="BY76" s="1231"/>
      <c r="BZ76" s="1231"/>
      <c r="CA76" s="1231"/>
      <c r="CB76" s="1231"/>
      <c r="CC76" s="1231"/>
      <c r="CD76" s="1231"/>
      <c r="CE76" s="1231"/>
      <c r="CF76" s="1231"/>
      <c r="CG76" s="1231"/>
      <c r="CH76" s="1231"/>
      <c r="CI76" s="1231"/>
      <c r="CJ76" s="1231"/>
      <c r="CK76" s="1231"/>
      <c r="CL76" s="1231"/>
      <c r="CM76" s="1231"/>
      <c r="CN76" s="1231"/>
      <c r="CO76" s="1231"/>
      <c r="CP76" s="1231"/>
      <c r="CQ76" s="1231"/>
      <c r="CR76" s="1231"/>
      <c r="CS76" s="1231"/>
      <c r="CT76" s="1231"/>
      <c r="CU76" s="1231"/>
      <c r="CV76" s="1231"/>
      <c r="CW76" s="1231"/>
      <c r="CX76" s="1231"/>
      <c r="CY76" s="1231"/>
      <c r="CZ76" s="1231"/>
      <c r="DA76" s="1231"/>
      <c r="DB76" s="1231"/>
      <c r="DC76" s="1231"/>
    </row>
    <row r="77" spans="2:107" ht="13.2" x14ac:dyDescent="0.2">
      <c r="B77" s="249"/>
      <c r="G77" s="1236"/>
      <c r="H77" s="1236"/>
      <c r="I77" s="1236"/>
      <c r="J77" s="1236"/>
      <c r="K77" s="1237"/>
      <c r="L77" s="1237"/>
      <c r="M77" s="1237"/>
      <c r="N77" s="1237"/>
      <c r="AN77" s="1233" t="s">
        <v>608</v>
      </c>
      <c r="AO77" s="1233"/>
      <c r="AP77" s="1233"/>
      <c r="AQ77" s="1233"/>
      <c r="AR77" s="1233"/>
      <c r="AS77" s="1233"/>
      <c r="AT77" s="1233"/>
      <c r="AU77" s="1233"/>
      <c r="AV77" s="1233"/>
      <c r="AW77" s="1233"/>
      <c r="AX77" s="1233"/>
      <c r="AY77" s="1233"/>
      <c r="AZ77" s="1233"/>
      <c r="BA77" s="1233"/>
      <c r="BB77" s="1232" t="s">
        <v>607</v>
      </c>
      <c r="BC77" s="1232"/>
      <c r="BD77" s="1232"/>
      <c r="BE77" s="1232"/>
      <c r="BF77" s="1232"/>
      <c r="BG77" s="1232"/>
      <c r="BH77" s="1232"/>
      <c r="BI77" s="1232"/>
      <c r="BJ77" s="1232"/>
      <c r="BK77" s="1232"/>
      <c r="BL77" s="1232"/>
      <c r="BM77" s="1232"/>
      <c r="BN77" s="1232"/>
      <c r="BO77" s="1232"/>
      <c r="BP77" s="1231">
        <v>0</v>
      </c>
      <c r="BQ77" s="1231"/>
      <c r="BR77" s="1231"/>
      <c r="BS77" s="1231"/>
      <c r="BT77" s="1231"/>
      <c r="BU77" s="1231"/>
      <c r="BV77" s="1231"/>
      <c r="BW77" s="1231"/>
      <c r="BX77" s="1231">
        <v>0</v>
      </c>
      <c r="BY77" s="1231"/>
      <c r="BZ77" s="1231"/>
      <c r="CA77" s="1231"/>
      <c r="CB77" s="1231"/>
      <c r="CC77" s="1231"/>
      <c r="CD77" s="1231"/>
      <c r="CE77" s="1231"/>
      <c r="CF77" s="1231">
        <v>0</v>
      </c>
      <c r="CG77" s="1231"/>
      <c r="CH77" s="1231"/>
      <c r="CI77" s="1231"/>
      <c r="CJ77" s="1231"/>
      <c r="CK77" s="1231"/>
      <c r="CL77" s="1231"/>
      <c r="CM77" s="1231"/>
      <c r="CN77" s="1231">
        <v>0</v>
      </c>
      <c r="CO77" s="1231"/>
      <c r="CP77" s="1231"/>
      <c r="CQ77" s="1231"/>
      <c r="CR77" s="1231"/>
      <c r="CS77" s="1231"/>
      <c r="CT77" s="1231"/>
      <c r="CU77" s="1231"/>
      <c r="CV77" s="1231">
        <v>0</v>
      </c>
      <c r="CW77" s="1231"/>
      <c r="CX77" s="1231"/>
      <c r="CY77" s="1231"/>
      <c r="CZ77" s="1231"/>
      <c r="DA77" s="1231"/>
      <c r="DB77" s="1231"/>
      <c r="DC77" s="1231"/>
    </row>
    <row r="78" spans="2:107" ht="13.2" x14ac:dyDescent="0.2">
      <c r="B78" s="249"/>
      <c r="G78" s="1236"/>
      <c r="H78" s="1236"/>
      <c r="I78" s="1236"/>
      <c r="J78" s="1236"/>
      <c r="K78" s="1237"/>
      <c r="L78" s="1237"/>
      <c r="M78" s="1237"/>
      <c r="N78" s="1237"/>
      <c r="AN78" s="1233"/>
      <c r="AO78" s="1233"/>
      <c r="AP78" s="1233"/>
      <c r="AQ78" s="1233"/>
      <c r="AR78" s="1233"/>
      <c r="AS78" s="1233"/>
      <c r="AT78" s="1233"/>
      <c r="AU78" s="1233"/>
      <c r="AV78" s="1233"/>
      <c r="AW78" s="1233"/>
      <c r="AX78" s="1233"/>
      <c r="AY78" s="1233"/>
      <c r="AZ78" s="1233"/>
      <c r="BA78" s="1233"/>
      <c r="BB78" s="1232"/>
      <c r="BC78" s="1232"/>
      <c r="BD78" s="1232"/>
      <c r="BE78" s="1232"/>
      <c r="BF78" s="1232"/>
      <c r="BG78" s="1232"/>
      <c r="BH78" s="1232"/>
      <c r="BI78" s="1232"/>
      <c r="BJ78" s="1232"/>
      <c r="BK78" s="1232"/>
      <c r="BL78" s="1232"/>
      <c r="BM78" s="1232"/>
      <c r="BN78" s="1232"/>
      <c r="BO78" s="1232"/>
      <c r="BP78" s="1231"/>
      <c r="BQ78" s="1231"/>
      <c r="BR78" s="1231"/>
      <c r="BS78" s="1231"/>
      <c r="BT78" s="1231"/>
      <c r="BU78" s="1231"/>
      <c r="BV78" s="1231"/>
      <c r="BW78" s="1231"/>
      <c r="BX78" s="1231"/>
      <c r="BY78" s="1231"/>
      <c r="BZ78" s="1231"/>
      <c r="CA78" s="1231"/>
      <c r="CB78" s="1231"/>
      <c r="CC78" s="1231"/>
      <c r="CD78" s="1231"/>
      <c r="CE78" s="1231"/>
      <c r="CF78" s="1231"/>
      <c r="CG78" s="1231"/>
      <c r="CH78" s="1231"/>
      <c r="CI78" s="1231"/>
      <c r="CJ78" s="1231"/>
      <c r="CK78" s="1231"/>
      <c r="CL78" s="1231"/>
      <c r="CM78" s="1231"/>
      <c r="CN78" s="1231"/>
      <c r="CO78" s="1231"/>
      <c r="CP78" s="1231"/>
      <c r="CQ78" s="1231"/>
      <c r="CR78" s="1231"/>
      <c r="CS78" s="1231"/>
      <c r="CT78" s="1231"/>
      <c r="CU78" s="1231"/>
      <c r="CV78" s="1231"/>
      <c r="CW78" s="1231"/>
      <c r="CX78" s="1231"/>
      <c r="CY78" s="1231"/>
      <c r="CZ78" s="1231"/>
      <c r="DA78" s="1231"/>
      <c r="DB78" s="1231"/>
      <c r="DC78" s="1231"/>
    </row>
    <row r="79" spans="2:107" ht="13.2" x14ac:dyDescent="0.2">
      <c r="B79" s="249"/>
      <c r="G79" s="1236"/>
      <c r="H79" s="1236"/>
      <c r="I79" s="1235"/>
      <c r="J79" s="1235"/>
      <c r="K79" s="1234"/>
      <c r="L79" s="1234"/>
      <c r="M79" s="1234"/>
      <c r="N79" s="1234"/>
      <c r="AN79" s="1233"/>
      <c r="AO79" s="1233"/>
      <c r="AP79" s="1233"/>
      <c r="AQ79" s="1233"/>
      <c r="AR79" s="1233"/>
      <c r="AS79" s="1233"/>
      <c r="AT79" s="1233"/>
      <c r="AU79" s="1233"/>
      <c r="AV79" s="1233"/>
      <c r="AW79" s="1233"/>
      <c r="AX79" s="1233"/>
      <c r="AY79" s="1233"/>
      <c r="AZ79" s="1233"/>
      <c r="BA79" s="1233"/>
      <c r="BB79" s="1232" t="s">
        <v>606</v>
      </c>
      <c r="BC79" s="1232"/>
      <c r="BD79" s="1232"/>
      <c r="BE79" s="1232"/>
      <c r="BF79" s="1232"/>
      <c r="BG79" s="1232"/>
      <c r="BH79" s="1232"/>
      <c r="BI79" s="1232"/>
      <c r="BJ79" s="1232"/>
      <c r="BK79" s="1232"/>
      <c r="BL79" s="1232"/>
      <c r="BM79" s="1232"/>
      <c r="BN79" s="1232"/>
      <c r="BO79" s="1232"/>
      <c r="BP79" s="1231">
        <v>7.1</v>
      </c>
      <c r="BQ79" s="1231"/>
      <c r="BR79" s="1231"/>
      <c r="BS79" s="1231"/>
      <c r="BT79" s="1231"/>
      <c r="BU79" s="1231"/>
      <c r="BV79" s="1231"/>
      <c r="BW79" s="1231"/>
      <c r="BX79" s="1231">
        <v>7.1</v>
      </c>
      <c r="BY79" s="1231"/>
      <c r="BZ79" s="1231"/>
      <c r="CA79" s="1231"/>
      <c r="CB79" s="1231"/>
      <c r="CC79" s="1231"/>
      <c r="CD79" s="1231"/>
      <c r="CE79" s="1231"/>
      <c r="CF79" s="1231">
        <v>7.3</v>
      </c>
      <c r="CG79" s="1231"/>
      <c r="CH79" s="1231"/>
      <c r="CI79" s="1231"/>
      <c r="CJ79" s="1231"/>
      <c r="CK79" s="1231"/>
      <c r="CL79" s="1231"/>
      <c r="CM79" s="1231"/>
      <c r="CN79" s="1231">
        <v>7.4</v>
      </c>
      <c r="CO79" s="1231"/>
      <c r="CP79" s="1231"/>
      <c r="CQ79" s="1231"/>
      <c r="CR79" s="1231"/>
      <c r="CS79" s="1231"/>
      <c r="CT79" s="1231"/>
      <c r="CU79" s="1231"/>
      <c r="CV79" s="1231">
        <v>7.5</v>
      </c>
      <c r="CW79" s="1231"/>
      <c r="CX79" s="1231"/>
      <c r="CY79" s="1231"/>
      <c r="CZ79" s="1231"/>
      <c r="DA79" s="1231"/>
      <c r="DB79" s="1231"/>
      <c r="DC79" s="1231"/>
    </row>
    <row r="80" spans="2:107" ht="13.2" x14ac:dyDescent="0.2">
      <c r="B80" s="249"/>
      <c r="G80" s="1236"/>
      <c r="H80" s="1236"/>
      <c r="I80" s="1235"/>
      <c r="J80" s="1235"/>
      <c r="K80" s="1234"/>
      <c r="L80" s="1234"/>
      <c r="M80" s="1234"/>
      <c r="N80" s="1234"/>
      <c r="AN80" s="1233"/>
      <c r="AO80" s="1233"/>
      <c r="AP80" s="1233"/>
      <c r="AQ80" s="1233"/>
      <c r="AR80" s="1233"/>
      <c r="AS80" s="1233"/>
      <c r="AT80" s="1233"/>
      <c r="AU80" s="1233"/>
      <c r="AV80" s="1233"/>
      <c r="AW80" s="1233"/>
      <c r="AX80" s="1233"/>
      <c r="AY80" s="1233"/>
      <c r="AZ80" s="1233"/>
      <c r="BA80" s="1233"/>
      <c r="BB80" s="1232"/>
      <c r="BC80" s="1232"/>
      <c r="BD80" s="1232"/>
      <c r="BE80" s="1232"/>
      <c r="BF80" s="1232"/>
      <c r="BG80" s="1232"/>
      <c r="BH80" s="1232"/>
      <c r="BI80" s="1232"/>
      <c r="BJ80" s="1232"/>
      <c r="BK80" s="1232"/>
      <c r="BL80" s="1232"/>
      <c r="BM80" s="1232"/>
      <c r="BN80" s="1232"/>
      <c r="BO80" s="1232"/>
      <c r="BP80" s="1231"/>
      <c r="BQ80" s="1231"/>
      <c r="BR80" s="1231"/>
      <c r="BS80" s="1231"/>
      <c r="BT80" s="1231"/>
      <c r="BU80" s="1231"/>
      <c r="BV80" s="1231"/>
      <c r="BW80" s="1231"/>
      <c r="BX80" s="1231"/>
      <c r="BY80" s="1231"/>
      <c r="BZ80" s="1231"/>
      <c r="CA80" s="1231"/>
      <c r="CB80" s="1231"/>
      <c r="CC80" s="1231"/>
      <c r="CD80" s="1231"/>
      <c r="CE80" s="1231"/>
      <c r="CF80" s="1231"/>
      <c r="CG80" s="1231"/>
      <c r="CH80" s="1231"/>
      <c r="CI80" s="1231"/>
      <c r="CJ80" s="1231"/>
      <c r="CK80" s="1231"/>
      <c r="CL80" s="1231"/>
      <c r="CM80" s="1231"/>
      <c r="CN80" s="1231"/>
      <c r="CO80" s="1231"/>
      <c r="CP80" s="1231"/>
      <c r="CQ80" s="1231"/>
      <c r="CR80" s="1231"/>
      <c r="CS80" s="1231"/>
      <c r="CT80" s="1231"/>
      <c r="CU80" s="1231"/>
      <c r="CV80" s="1231"/>
      <c r="CW80" s="1231"/>
      <c r="CX80" s="1231"/>
      <c r="CY80" s="1231"/>
      <c r="CZ80" s="1231"/>
      <c r="DA80" s="1231"/>
      <c r="DB80" s="1231"/>
      <c r="DC80" s="1231"/>
    </row>
    <row r="81" spans="2:109" ht="13.2" x14ac:dyDescent="0.2">
      <c r="B81" s="249"/>
    </row>
    <row r="82" spans="2:109" ht="16.2" x14ac:dyDescent="0.2">
      <c r="B82" s="249"/>
      <c r="K82" s="1230"/>
      <c r="L82" s="1230"/>
      <c r="M82" s="1230"/>
      <c r="N82" s="1230"/>
      <c r="AQ82" s="1230"/>
      <c r="AR82" s="1230"/>
      <c r="AS82" s="1230"/>
      <c r="AT82" s="1230"/>
      <c r="BC82" s="1230"/>
      <c r="BD82" s="1230"/>
      <c r="BE82" s="1230"/>
      <c r="BF82" s="1230"/>
      <c r="BO82" s="1230"/>
      <c r="BP82" s="1230"/>
      <c r="BQ82" s="1230"/>
      <c r="BR82" s="1230"/>
      <c r="CA82" s="1230"/>
      <c r="CB82" s="1230"/>
      <c r="CC82" s="1230"/>
      <c r="CD82" s="1230"/>
      <c r="CM82" s="1230"/>
      <c r="CN82" s="1230"/>
      <c r="CO82" s="1230"/>
      <c r="CP82" s="1230"/>
      <c r="CY82" s="1230"/>
      <c r="CZ82" s="1230"/>
      <c r="DA82" s="1230"/>
      <c r="DB82" s="1230"/>
      <c r="DC82" s="1230"/>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BlNp/q1/Rn5DojNOeXS+y9op7ZUzOe5NJEKFRKVxZFk4A0AL6Qg/ta8Swri+Afd+pd7Xx8jG99LQnu/xoOjRAA==" saltValue="mGzL8FgXV8PbtBfq55iSc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DE730-A8E3-47F0-A7ED-AC7227E075CE}">
  <sheetPr>
    <pageSetUpPr fitToPage="1"/>
  </sheetPr>
  <dimension ref="A1:DR125"/>
  <sheetViews>
    <sheetView showGridLines="0" zoomScale="80" zoomScaleNormal="80" zoomScaleSheetLayoutView="70" workbookViewId="0">
      <selection activeCell="CC15" sqref="CC15"/>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510</v>
      </c>
    </row>
  </sheetData>
  <sheetProtection algorithmName="SHA-512" hashValue="/KdSZYYobxF/tOvEXaVC++2thyHjYm7xeNhE3kmJoqI1MJD3bfTvoZuu1WD68nJlgwcH839lsavHOjJIyIiE3A==" saltValue="Vn5FYPng0ims/i2totm8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E2E30-D4FA-4B39-8796-2F0EACA1F3E1}">
  <sheetPr>
    <pageSetUpPr fitToPage="1"/>
  </sheetPr>
  <dimension ref="A1:DR125"/>
  <sheetViews>
    <sheetView showGridLines="0" zoomScale="80" zoomScaleNormal="80" zoomScaleSheetLayoutView="55" workbookViewId="0">
      <selection activeCell="CC15" sqref="CC15"/>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510</v>
      </c>
    </row>
  </sheetData>
  <sheetProtection algorithmName="SHA-512" hashValue="x4L0rD6BVQ8sQq/q93DmDPRN1lR2O4z1CQ6EEk2Bw8wAzUZJ8TlDL7RPWTJNi7IFex6/1D4nkQ8Uzk0w1HPHmA==" saltValue="q15NAwcFRE9tDNP43Qm2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560</v>
      </c>
      <c r="G2" s="146"/>
      <c r="H2" s="147"/>
    </row>
    <row r="3" spans="1:8" x14ac:dyDescent="0.2">
      <c r="A3" s="143" t="s">
        <v>553</v>
      </c>
      <c r="B3" s="148"/>
      <c r="C3" s="149"/>
      <c r="D3" s="150">
        <v>451676</v>
      </c>
      <c r="E3" s="151"/>
      <c r="F3" s="152">
        <v>291173</v>
      </c>
      <c r="G3" s="153"/>
      <c r="H3" s="154"/>
    </row>
    <row r="4" spans="1:8" x14ac:dyDescent="0.2">
      <c r="A4" s="155"/>
      <c r="B4" s="156"/>
      <c r="C4" s="157"/>
      <c r="D4" s="158">
        <v>263660</v>
      </c>
      <c r="E4" s="159"/>
      <c r="F4" s="160">
        <v>119071</v>
      </c>
      <c r="G4" s="161"/>
      <c r="H4" s="162"/>
    </row>
    <row r="5" spans="1:8" x14ac:dyDescent="0.2">
      <c r="A5" s="143" t="s">
        <v>555</v>
      </c>
      <c r="B5" s="148"/>
      <c r="C5" s="149"/>
      <c r="D5" s="150">
        <v>320018</v>
      </c>
      <c r="E5" s="151"/>
      <c r="F5" s="152">
        <v>271581</v>
      </c>
      <c r="G5" s="153"/>
      <c r="H5" s="154"/>
    </row>
    <row r="6" spans="1:8" x14ac:dyDescent="0.2">
      <c r="A6" s="155"/>
      <c r="B6" s="156"/>
      <c r="C6" s="157"/>
      <c r="D6" s="158">
        <v>139770</v>
      </c>
      <c r="E6" s="159"/>
      <c r="F6" s="160">
        <v>117844</v>
      </c>
      <c r="G6" s="161"/>
      <c r="H6" s="162"/>
    </row>
    <row r="7" spans="1:8" x14ac:dyDescent="0.2">
      <c r="A7" s="143" t="s">
        <v>556</v>
      </c>
      <c r="B7" s="148"/>
      <c r="C7" s="149"/>
      <c r="D7" s="150">
        <v>392913</v>
      </c>
      <c r="E7" s="151"/>
      <c r="F7" s="152">
        <v>268375</v>
      </c>
      <c r="G7" s="153"/>
      <c r="H7" s="154"/>
    </row>
    <row r="8" spans="1:8" x14ac:dyDescent="0.2">
      <c r="A8" s="155"/>
      <c r="B8" s="156"/>
      <c r="C8" s="157"/>
      <c r="D8" s="158">
        <v>249431</v>
      </c>
      <c r="E8" s="159"/>
      <c r="F8" s="160">
        <v>119602</v>
      </c>
      <c r="G8" s="161"/>
      <c r="H8" s="162"/>
    </row>
    <row r="9" spans="1:8" x14ac:dyDescent="0.2">
      <c r="A9" s="143" t="s">
        <v>557</v>
      </c>
      <c r="B9" s="148"/>
      <c r="C9" s="149"/>
      <c r="D9" s="150">
        <v>355046</v>
      </c>
      <c r="E9" s="151"/>
      <c r="F9" s="152">
        <v>301035</v>
      </c>
      <c r="G9" s="153"/>
      <c r="H9" s="154"/>
    </row>
    <row r="10" spans="1:8" x14ac:dyDescent="0.2">
      <c r="A10" s="155"/>
      <c r="B10" s="156"/>
      <c r="C10" s="157"/>
      <c r="D10" s="158">
        <v>171050</v>
      </c>
      <c r="E10" s="159"/>
      <c r="F10" s="160">
        <v>154376</v>
      </c>
      <c r="G10" s="161"/>
      <c r="H10" s="162"/>
    </row>
    <row r="11" spans="1:8" x14ac:dyDescent="0.2">
      <c r="A11" s="143" t="s">
        <v>558</v>
      </c>
      <c r="B11" s="148"/>
      <c r="C11" s="149"/>
      <c r="D11" s="150">
        <v>251641</v>
      </c>
      <c r="E11" s="151"/>
      <c r="F11" s="152">
        <v>277467</v>
      </c>
      <c r="G11" s="153"/>
      <c r="H11" s="154"/>
    </row>
    <row r="12" spans="1:8" x14ac:dyDescent="0.2">
      <c r="A12" s="155"/>
      <c r="B12" s="156"/>
      <c r="C12" s="163"/>
      <c r="D12" s="158">
        <v>86951</v>
      </c>
      <c r="E12" s="159"/>
      <c r="F12" s="160">
        <v>128378</v>
      </c>
      <c r="G12" s="161"/>
      <c r="H12" s="162"/>
    </row>
    <row r="13" spans="1:8" x14ac:dyDescent="0.2">
      <c r="A13" s="143"/>
      <c r="B13" s="148"/>
      <c r="C13" s="149"/>
      <c r="D13" s="150">
        <v>354259</v>
      </c>
      <c r="E13" s="151"/>
      <c r="F13" s="152">
        <v>281926</v>
      </c>
      <c r="G13" s="164"/>
      <c r="H13" s="154"/>
    </row>
    <row r="14" spans="1:8" x14ac:dyDescent="0.2">
      <c r="A14" s="155"/>
      <c r="B14" s="156"/>
      <c r="C14" s="157"/>
      <c r="D14" s="158">
        <v>182172</v>
      </c>
      <c r="E14" s="159"/>
      <c r="F14" s="160">
        <v>127854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11.63</v>
      </c>
      <c r="C19" s="165">
        <f>ROUND(VALUE(SUBSTITUTE(実質収支比率等に係る経年分析!G$48,"▲","-")),2)</f>
        <v>7.81</v>
      </c>
      <c r="D19" s="165">
        <f>ROUND(VALUE(SUBSTITUTE(実質収支比率等に係る経年分析!H$48,"▲","-")),2)</f>
        <v>18.36</v>
      </c>
      <c r="E19" s="165">
        <f>ROUND(VALUE(SUBSTITUTE(実質収支比率等に係る経年分析!I$48,"▲","-")),2)</f>
        <v>11.88</v>
      </c>
      <c r="F19" s="165">
        <f>ROUND(VALUE(SUBSTITUTE(実質収支比率等に係る経年分析!J$48,"▲","-")),2)</f>
        <v>10.44</v>
      </c>
    </row>
    <row r="20" spans="1:11" x14ac:dyDescent="0.2">
      <c r="A20" s="165" t="s">
        <v>55</v>
      </c>
      <c r="B20" s="165">
        <f>ROUND(VALUE(SUBSTITUTE(実質収支比率等に係る経年分析!F$47,"▲","-")),2)</f>
        <v>29.93</v>
      </c>
      <c r="C20" s="165">
        <f>ROUND(VALUE(SUBSTITUTE(実質収支比率等に係る経年分析!G$47,"▲","-")),2)</f>
        <v>25.91</v>
      </c>
      <c r="D20" s="165">
        <f>ROUND(VALUE(SUBSTITUTE(実質収支比率等に係る経年分析!H$47,"▲","-")),2)</f>
        <v>34.31</v>
      </c>
      <c r="E20" s="165">
        <f>ROUND(VALUE(SUBSTITUTE(実質収支比率等に係る経年分析!I$47,"▲","-")),2)</f>
        <v>36.21</v>
      </c>
      <c r="F20" s="165">
        <f>ROUND(VALUE(SUBSTITUTE(実質収支比率等に係る経年分析!J$47,"▲","-")),2)</f>
        <v>35.28</v>
      </c>
    </row>
    <row r="21" spans="1:11" x14ac:dyDescent="0.2">
      <c r="A21" s="165" t="s">
        <v>56</v>
      </c>
      <c r="B21" s="165">
        <f>IF(ISNUMBER(VALUE(SUBSTITUTE(実質収支比率等に係る経年分析!F$49,"▲","-"))),ROUND(VALUE(SUBSTITUTE(実質収支比率等に係る経年分析!F$49,"▲","-")),2),NA())</f>
        <v>-30.69</v>
      </c>
      <c r="C21" s="165">
        <f>IF(ISNUMBER(VALUE(SUBSTITUTE(実質収支比率等に係る経年分析!G$49,"▲","-"))),ROUND(VALUE(SUBSTITUTE(実質収支比率等に係る経年分析!G$49,"▲","-")),2),NA())</f>
        <v>-7.89</v>
      </c>
      <c r="D21" s="165">
        <f>IF(ISNUMBER(VALUE(SUBSTITUTE(実質収支比率等に係る経年分析!H$49,"▲","-"))),ROUND(VALUE(SUBSTITUTE(実質収支比率等に係る経年分析!H$49,"▲","-")),2),NA())</f>
        <v>33.56</v>
      </c>
      <c r="E21" s="165">
        <f>IF(ISNUMBER(VALUE(SUBSTITUTE(実質収支比率等に係る経年分析!I$49,"▲","-"))),ROUND(VALUE(SUBSTITUTE(実質収支比率等に係る経年分析!I$49,"▲","-")),2),NA())</f>
        <v>2.12</v>
      </c>
      <c r="F21" s="165">
        <f>IF(ISNUMBER(VALUE(SUBSTITUTE(実質収支比率等に係る経年分析!J$49,"▲","-"))),ROUND(VALUE(SUBSTITUTE(実質収支比率等に係る経年分析!J$49,"▲","-")),2),NA())</f>
        <v>7.86</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0.15</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訪問看護事業特別会計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0.19</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0.34</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介護保険特別会計（介護サービス事業勘定）</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0.14000000000000001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0.08</v>
      </c>
    </row>
    <row r="32" spans="1:11" x14ac:dyDescent="0.2">
      <c r="A32" s="166" t="str">
        <f>IF(連結実質赤字比率に係る赤字・黒字の構成分析!C$38="",NA(),連結実質赤字比率に係る赤字・黒字の構成分析!C$38)</f>
        <v>簡易水道特別会計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0.18</v>
      </c>
    </row>
    <row r="33" spans="1:16" x14ac:dyDescent="0.2">
      <c r="A33" s="166" t="str">
        <f>IF(連結実質赤字比率に係る赤字・黒字の構成分析!C$37="",NA(),連結実質赤字比率に係る赤字・黒字の構成分析!C$37)</f>
        <v>国民健康保険特別会計（直診勘定）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0.28000000000000003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0.28000000000000003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0.21</v>
      </c>
    </row>
    <row r="34" spans="1:16" x14ac:dyDescent="0.2">
      <c r="A34" s="166" t="str">
        <f>IF(連結実質赤字比率に係る赤字・黒字の構成分析!C$36="",NA(),連結実質赤字比率に係る赤字・黒字の構成分析!C$36)</f>
        <v>国民健康保険特別会計（事業勘定）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0.45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0.39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0.97</v>
      </c>
    </row>
    <row r="35" spans="1:16" x14ac:dyDescent="0.2">
      <c r="A35" s="166" t="str">
        <f>IF(連結実質赤字比率に係る赤字・黒字の構成分析!C$35="",NA(),連結実質赤字比率に係る赤字・黒字の構成分析!C$35)</f>
        <v>介護保険特別会計（保険事業勘定）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1.62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1.51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11.62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7.81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18.36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11.88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10.43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278</v>
      </c>
      <c r="E42" s="167"/>
      <c r="F42" s="167"/>
      <c r="G42" s="167">
        <f>'実質公債費比率（分子）の構造'!L$52</f>
        <v>312</v>
      </c>
      <c r="H42" s="167"/>
      <c r="I42" s="167"/>
      <c r="J42" s="167">
        <f>'実質公債費比率（分子）の構造'!M$52</f>
        <v>344</v>
      </c>
      <c r="K42" s="167"/>
      <c r="L42" s="167"/>
      <c r="M42" s="167">
        <f>'実質公債費比率（分子）の構造'!N$52</f>
        <v>413</v>
      </c>
      <c r="N42" s="167"/>
      <c r="O42" s="167"/>
      <c r="P42" s="167">
        <f>'実質公債費比率（分子）の構造'!O$52</f>
        <v>416</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4</v>
      </c>
      <c r="C45" s="167"/>
      <c r="D45" s="167"/>
      <c r="E45" s="167">
        <f>'実質公債費比率（分子）の構造'!L$49</f>
        <v>4</v>
      </c>
      <c r="F45" s="167"/>
      <c r="G45" s="167"/>
      <c r="H45" s="167">
        <f>'実質公債費比率（分子）の構造'!M$49</f>
        <v>2</v>
      </c>
      <c r="I45" s="167"/>
      <c r="J45" s="167"/>
      <c r="K45" s="167">
        <f>'実質公債費比率（分子）の構造'!N$49</f>
        <v>3</v>
      </c>
      <c r="L45" s="167"/>
      <c r="M45" s="167"/>
      <c r="N45" s="167">
        <f>'実質公債費比率（分子）の構造'!O$49</f>
        <v>4</v>
      </c>
      <c r="O45" s="167"/>
      <c r="P45" s="167"/>
    </row>
    <row r="46" spans="1:16" x14ac:dyDescent="0.2">
      <c r="A46" s="167" t="s">
        <v>67</v>
      </c>
      <c r="B46" s="167">
        <f>'実質公債費比率（分子）の構造'!K$48</f>
        <v>79</v>
      </c>
      <c r="C46" s="167"/>
      <c r="D46" s="167"/>
      <c r="E46" s="167">
        <f>'実質公債費比率（分子）の構造'!L$48</f>
        <v>74</v>
      </c>
      <c r="F46" s="167"/>
      <c r="G46" s="167"/>
      <c r="H46" s="167">
        <f>'実質公債費比率（分子）の構造'!M$48</f>
        <v>80</v>
      </c>
      <c r="I46" s="167"/>
      <c r="J46" s="167"/>
      <c r="K46" s="167">
        <f>'実質公債費比率（分子）の構造'!N$48</f>
        <v>83</v>
      </c>
      <c r="L46" s="167"/>
      <c r="M46" s="167"/>
      <c r="N46" s="167">
        <f>'実質公債費比率（分子）の構造'!O$48</f>
        <v>86</v>
      </c>
      <c r="O46" s="167"/>
      <c r="P46" s="167"/>
    </row>
    <row r="47" spans="1:16" x14ac:dyDescent="0.2">
      <c r="A47" s="167" t="s">
        <v>14</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264</v>
      </c>
      <c r="C49" s="167"/>
      <c r="D49" s="167"/>
      <c r="E49" s="167">
        <f>'実質公債費比率（分子）の構造'!L$45</f>
        <v>311</v>
      </c>
      <c r="F49" s="167"/>
      <c r="G49" s="167"/>
      <c r="H49" s="167">
        <f>'実質公債費比率（分子）の構造'!M$45</f>
        <v>354</v>
      </c>
      <c r="I49" s="167"/>
      <c r="J49" s="167"/>
      <c r="K49" s="167">
        <f>'実質公債費比率（分子）の構造'!N$45</f>
        <v>439</v>
      </c>
      <c r="L49" s="167"/>
      <c r="M49" s="167"/>
      <c r="N49" s="167">
        <f>'実質公債費比率（分子）の構造'!O$45</f>
        <v>457</v>
      </c>
      <c r="O49" s="167"/>
      <c r="P49" s="167"/>
    </row>
    <row r="50" spans="1:16" x14ac:dyDescent="0.2">
      <c r="A50" s="167" t="s">
        <v>70</v>
      </c>
      <c r="B50" s="167" t="e">
        <f>NA()</f>
        <v>#N/A</v>
      </c>
      <c r="C50" s="167">
        <f>IF(ISNUMBER('実質公債費比率（分子）の構造'!K$53),'実質公債費比率（分子）の構造'!K$53,NA())</f>
        <v>69</v>
      </c>
      <c r="D50" s="167" t="e">
        <f>NA()</f>
        <v>#N/A</v>
      </c>
      <c r="E50" s="167" t="e">
        <f>NA()</f>
        <v>#N/A</v>
      </c>
      <c r="F50" s="167">
        <f>IF(ISNUMBER('実質公債費比率（分子）の構造'!L$53),'実質公債費比率（分子）の構造'!L$53,NA())</f>
        <v>77</v>
      </c>
      <c r="G50" s="167" t="e">
        <f>NA()</f>
        <v>#N/A</v>
      </c>
      <c r="H50" s="167" t="e">
        <f>NA()</f>
        <v>#N/A</v>
      </c>
      <c r="I50" s="167">
        <f>IF(ISNUMBER('実質公債費比率（分子）の構造'!M$53),'実質公債費比率（分子）の構造'!M$53,NA())</f>
        <v>92</v>
      </c>
      <c r="J50" s="167" t="e">
        <f>NA()</f>
        <v>#N/A</v>
      </c>
      <c r="K50" s="167" t="e">
        <f>NA()</f>
        <v>#N/A</v>
      </c>
      <c r="L50" s="167">
        <f>IF(ISNUMBER('実質公債費比率（分子）の構造'!N$53),'実質公債費比率（分子）の構造'!N$53,NA())</f>
        <v>112</v>
      </c>
      <c r="M50" s="167" t="e">
        <f>NA()</f>
        <v>#N/A</v>
      </c>
      <c r="N50" s="167" t="e">
        <f>NA()</f>
        <v>#N/A</v>
      </c>
      <c r="O50" s="167">
        <f>IF(ISNUMBER('実質公債費比率（分子）の構造'!O$53),'実質公債費比率（分子）の構造'!O$53,NA())</f>
        <v>131</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3690</v>
      </c>
      <c r="E56" s="166"/>
      <c r="F56" s="166"/>
      <c r="G56" s="166">
        <f>'将来負担比率（分子）の構造'!J$52</f>
        <v>3731</v>
      </c>
      <c r="H56" s="166"/>
      <c r="I56" s="166"/>
      <c r="J56" s="166">
        <f>'将来負担比率（分子）の構造'!K$52</f>
        <v>3893</v>
      </c>
      <c r="K56" s="166"/>
      <c r="L56" s="166"/>
      <c r="M56" s="166">
        <f>'将来負担比率（分子）の構造'!L$52</f>
        <v>3832</v>
      </c>
      <c r="N56" s="166"/>
      <c r="O56" s="166"/>
      <c r="P56" s="166">
        <f>'将来負担比率（分子）の構造'!M$52</f>
        <v>3664</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2225</v>
      </c>
      <c r="E58" s="166"/>
      <c r="F58" s="166"/>
      <c r="G58" s="166">
        <f>'将来負担比率（分子）の構造'!J$50</f>
        <v>2174</v>
      </c>
      <c r="H58" s="166"/>
      <c r="I58" s="166"/>
      <c r="J58" s="166">
        <f>'将来負担比率（分子）の構造'!K$50</f>
        <v>1996</v>
      </c>
      <c r="K58" s="166"/>
      <c r="L58" s="166"/>
      <c r="M58" s="166">
        <f>'将来負担比率（分子）の構造'!L$50</f>
        <v>2164</v>
      </c>
      <c r="N58" s="166"/>
      <c r="O58" s="166"/>
      <c r="P58" s="166">
        <f>'将来負担比率（分子）の構造'!M$50</f>
        <v>2407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422</v>
      </c>
      <c r="C62" s="166"/>
      <c r="D62" s="166"/>
      <c r="E62" s="166">
        <f>'将来負担比率（分子）の構造'!J$45</f>
        <v>421</v>
      </c>
      <c r="F62" s="166"/>
      <c r="G62" s="166"/>
      <c r="H62" s="166">
        <f>'将来負担比率（分子）の構造'!K$45</f>
        <v>324</v>
      </c>
      <c r="I62" s="166"/>
      <c r="J62" s="166"/>
      <c r="K62" s="166">
        <f>'将来負担比率（分子）の構造'!L$45</f>
        <v>309</v>
      </c>
      <c r="L62" s="166"/>
      <c r="M62" s="166"/>
      <c r="N62" s="166">
        <f>'将来負担比率（分子）の構造'!M$45</f>
        <v>331</v>
      </c>
      <c r="O62" s="166"/>
      <c r="P62" s="166"/>
    </row>
    <row r="63" spans="1:16" x14ac:dyDescent="0.2">
      <c r="A63" s="166" t="s">
        <v>34</v>
      </c>
      <c r="B63" s="166">
        <f>'将来負担比率（分子）の構造'!I$44</f>
        <v>42</v>
      </c>
      <c r="C63" s="166"/>
      <c r="D63" s="166"/>
      <c r="E63" s="166">
        <f>'将来負担比率（分子）の構造'!J$44</f>
        <v>37</v>
      </c>
      <c r="F63" s="166"/>
      <c r="G63" s="166"/>
      <c r="H63" s="166">
        <f>'将来負担比率（分子）の構造'!K$44</f>
        <v>37</v>
      </c>
      <c r="I63" s="166"/>
      <c r="J63" s="166"/>
      <c r="K63" s="166">
        <f>'将来負担比率（分子）の構造'!L$44</f>
        <v>34</v>
      </c>
      <c r="L63" s="166"/>
      <c r="M63" s="166"/>
      <c r="N63" s="166">
        <f>'将来負担比率（分子）の構造'!M$44</f>
        <v>30</v>
      </c>
      <c r="O63" s="166"/>
      <c r="P63" s="166"/>
    </row>
    <row r="64" spans="1:16" x14ac:dyDescent="0.2">
      <c r="A64" s="166" t="s">
        <v>33</v>
      </c>
      <c r="B64" s="166">
        <f>'将来負担比率（分子）の構造'!I$43</f>
        <v>959</v>
      </c>
      <c r="C64" s="166"/>
      <c r="D64" s="166"/>
      <c r="E64" s="166">
        <f>'将来負担比率（分子）の構造'!J$43</f>
        <v>907</v>
      </c>
      <c r="F64" s="166"/>
      <c r="G64" s="166"/>
      <c r="H64" s="166">
        <f>'将来負担比率（分子）の構造'!K$43</f>
        <v>854</v>
      </c>
      <c r="I64" s="166"/>
      <c r="J64" s="166"/>
      <c r="K64" s="166">
        <f>'将来負担比率（分子）の構造'!L$43</f>
        <v>783</v>
      </c>
      <c r="L64" s="166"/>
      <c r="M64" s="166"/>
      <c r="N64" s="166">
        <f>'将来負担比率（分子）の構造'!M$43</f>
        <v>746</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4335</v>
      </c>
      <c r="C66" s="166"/>
      <c r="D66" s="166"/>
      <c r="E66" s="166">
        <f>'将来負担比率（分子）の構造'!J$41</f>
        <v>4436</v>
      </c>
      <c r="F66" s="166"/>
      <c r="G66" s="166"/>
      <c r="H66" s="166">
        <f>'将来負担比率（分子）の構造'!K$41</f>
        <v>4438</v>
      </c>
      <c r="I66" s="166"/>
      <c r="J66" s="166"/>
      <c r="K66" s="166">
        <f>'将来負担比率（分子）の構造'!L$41</f>
        <v>4392</v>
      </c>
      <c r="L66" s="166"/>
      <c r="M66" s="166"/>
      <c r="N66" s="166">
        <f>'将来負担比率（分子）の構造'!M$41</f>
        <v>4095</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520</v>
      </c>
      <c r="C72" s="170">
        <f>基金残高に係る経年分析!G55</f>
        <v>629</v>
      </c>
      <c r="D72" s="170">
        <f>基金残高に係る経年分析!H55</f>
        <v>686</v>
      </c>
    </row>
    <row r="73" spans="1:16" x14ac:dyDescent="0.2">
      <c r="A73" s="169" t="s">
        <v>77</v>
      </c>
      <c r="B73" s="170">
        <f>基金残高に係る経年分析!F56</f>
        <v>719</v>
      </c>
      <c r="C73" s="170">
        <f>基金残高に係る経年分析!G56</f>
        <v>803</v>
      </c>
      <c r="D73" s="170">
        <f>基金残高に係る経年分析!H56</f>
        <v>996</v>
      </c>
    </row>
    <row r="74" spans="1:16" x14ac:dyDescent="0.2">
      <c r="A74" s="169" t="s">
        <v>78</v>
      </c>
      <c r="B74" s="170">
        <f>基金残高に係る経年分析!F57</f>
        <v>615</v>
      </c>
      <c r="C74" s="170">
        <f>基金残高に係る経年分析!G57</f>
        <v>591</v>
      </c>
      <c r="D74" s="170">
        <f>基金残高に係る経年分析!H57</f>
        <v>582</v>
      </c>
    </row>
  </sheetData>
  <sheetProtection algorithmName="SHA-512" hashValue="LNGV5q2U6QsZWbS8+gLmHcjCvC+Ma1QbTLIyyZwe8TfKTYYNMTmhA7sFNuE9kaVUMD10wwfgLxmuO8IbsBDQgA==" saltValue="o6ebLIWFd+4PNOyDOd+N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F4E9F-9864-455C-BF9A-EE476F949943}">
  <sheetPr>
    <pageSetUpPr fitToPage="1"/>
  </sheetPr>
  <dimension ref="B1:EM50"/>
  <sheetViews>
    <sheetView showGridLines="0"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3" t="s">
        <v>214</v>
      </c>
      <c r="DI1" s="734"/>
      <c r="DJ1" s="734"/>
      <c r="DK1" s="734"/>
      <c r="DL1" s="734"/>
      <c r="DM1" s="734"/>
      <c r="DN1" s="735"/>
      <c r="DO1" s="342"/>
      <c r="DP1" s="733" t="s">
        <v>215</v>
      </c>
      <c r="DQ1" s="734"/>
      <c r="DR1" s="734"/>
      <c r="DS1" s="734"/>
      <c r="DT1" s="734"/>
      <c r="DU1" s="734"/>
      <c r="DV1" s="734"/>
      <c r="DW1" s="734"/>
      <c r="DX1" s="734"/>
      <c r="DY1" s="734"/>
      <c r="DZ1" s="734"/>
      <c r="EA1" s="734"/>
      <c r="EB1" s="734"/>
      <c r="EC1" s="735"/>
      <c r="ED1" s="204"/>
      <c r="EE1" s="204"/>
      <c r="EF1" s="204"/>
      <c r="EG1" s="204"/>
      <c r="EH1" s="204"/>
      <c r="EI1" s="204"/>
      <c r="EJ1" s="204"/>
      <c r="EK1" s="204"/>
      <c r="EL1" s="204"/>
      <c r="EM1" s="204"/>
    </row>
    <row r="2" spans="2:143" ht="22.5" customHeight="1" x14ac:dyDescent="0.2">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217</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218</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219</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220</v>
      </c>
      <c r="S4" s="675"/>
      <c r="T4" s="675"/>
      <c r="U4" s="675"/>
      <c r="V4" s="675"/>
      <c r="W4" s="675"/>
      <c r="X4" s="675"/>
      <c r="Y4" s="676"/>
      <c r="Z4" s="674" t="s">
        <v>221</v>
      </c>
      <c r="AA4" s="675"/>
      <c r="AB4" s="675"/>
      <c r="AC4" s="676"/>
      <c r="AD4" s="674" t="s">
        <v>222</v>
      </c>
      <c r="AE4" s="675"/>
      <c r="AF4" s="675"/>
      <c r="AG4" s="675"/>
      <c r="AH4" s="675"/>
      <c r="AI4" s="675"/>
      <c r="AJ4" s="675"/>
      <c r="AK4" s="676"/>
      <c r="AL4" s="674" t="s">
        <v>221</v>
      </c>
      <c r="AM4" s="675"/>
      <c r="AN4" s="675"/>
      <c r="AO4" s="676"/>
      <c r="AP4" s="730" t="s">
        <v>223</v>
      </c>
      <c r="AQ4" s="730"/>
      <c r="AR4" s="730"/>
      <c r="AS4" s="730"/>
      <c r="AT4" s="730"/>
      <c r="AU4" s="730"/>
      <c r="AV4" s="730"/>
      <c r="AW4" s="730"/>
      <c r="AX4" s="730"/>
      <c r="AY4" s="730"/>
      <c r="AZ4" s="730"/>
      <c r="BA4" s="730"/>
      <c r="BB4" s="730"/>
      <c r="BC4" s="730"/>
      <c r="BD4" s="730"/>
      <c r="BE4" s="730"/>
      <c r="BF4" s="730"/>
      <c r="BG4" s="730" t="s">
        <v>224</v>
      </c>
      <c r="BH4" s="730"/>
      <c r="BI4" s="730"/>
      <c r="BJ4" s="730"/>
      <c r="BK4" s="730"/>
      <c r="BL4" s="730"/>
      <c r="BM4" s="730"/>
      <c r="BN4" s="730"/>
      <c r="BO4" s="730" t="s">
        <v>221</v>
      </c>
      <c r="BP4" s="730"/>
      <c r="BQ4" s="730"/>
      <c r="BR4" s="730"/>
      <c r="BS4" s="730" t="s">
        <v>225</v>
      </c>
      <c r="BT4" s="730"/>
      <c r="BU4" s="730"/>
      <c r="BV4" s="730"/>
      <c r="BW4" s="730"/>
      <c r="BX4" s="730"/>
      <c r="BY4" s="730"/>
      <c r="BZ4" s="730"/>
      <c r="CA4" s="730"/>
      <c r="CB4" s="730"/>
      <c r="CD4" s="717" t="s">
        <v>226</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3" t="s">
        <v>227</v>
      </c>
      <c r="C5" s="684"/>
      <c r="D5" s="684"/>
      <c r="E5" s="684"/>
      <c r="F5" s="684"/>
      <c r="G5" s="684"/>
      <c r="H5" s="684"/>
      <c r="I5" s="684"/>
      <c r="J5" s="684"/>
      <c r="K5" s="684"/>
      <c r="L5" s="684"/>
      <c r="M5" s="684"/>
      <c r="N5" s="684"/>
      <c r="O5" s="684"/>
      <c r="P5" s="684"/>
      <c r="Q5" s="685"/>
      <c r="R5" s="668">
        <v>153019</v>
      </c>
      <c r="S5" s="669"/>
      <c r="T5" s="669"/>
      <c r="U5" s="669"/>
      <c r="V5" s="669"/>
      <c r="W5" s="669"/>
      <c r="X5" s="669"/>
      <c r="Y5" s="712"/>
      <c r="Z5" s="731">
        <v>4.0999999999999996</v>
      </c>
      <c r="AA5" s="731"/>
      <c r="AB5" s="731"/>
      <c r="AC5" s="731"/>
      <c r="AD5" s="732">
        <v>153019</v>
      </c>
      <c r="AE5" s="732"/>
      <c r="AF5" s="732"/>
      <c r="AG5" s="732"/>
      <c r="AH5" s="732"/>
      <c r="AI5" s="732"/>
      <c r="AJ5" s="732"/>
      <c r="AK5" s="732"/>
      <c r="AL5" s="713">
        <v>8.1</v>
      </c>
      <c r="AM5" s="688"/>
      <c r="AN5" s="688"/>
      <c r="AO5" s="714"/>
      <c r="AP5" s="683" t="s">
        <v>228</v>
      </c>
      <c r="AQ5" s="684"/>
      <c r="AR5" s="684"/>
      <c r="AS5" s="684"/>
      <c r="AT5" s="684"/>
      <c r="AU5" s="684"/>
      <c r="AV5" s="684"/>
      <c r="AW5" s="684"/>
      <c r="AX5" s="684"/>
      <c r="AY5" s="684"/>
      <c r="AZ5" s="684"/>
      <c r="BA5" s="684"/>
      <c r="BB5" s="684"/>
      <c r="BC5" s="684"/>
      <c r="BD5" s="684"/>
      <c r="BE5" s="684"/>
      <c r="BF5" s="685"/>
      <c r="BG5" s="615">
        <v>150720</v>
      </c>
      <c r="BH5" s="616"/>
      <c r="BI5" s="616"/>
      <c r="BJ5" s="616"/>
      <c r="BK5" s="616"/>
      <c r="BL5" s="616"/>
      <c r="BM5" s="616"/>
      <c r="BN5" s="617"/>
      <c r="BO5" s="642">
        <v>98.5</v>
      </c>
      <c r="BP5" s="642"/>
      <c r="BQ5" s="642"/>
      <c r="BR5" s="642"/>
      <c r="BS5" s="643">
        <v>1989</v>
      </c>
      <c r="BT5" s="643"/>
      <c r="BU5" s="643"/>
      <c r="BV5" s="643"/>
      <c r="BW5" s="643"/>
      <c r="BX5" s="643"/>
      <c r="BY5" s="643"/>
      <c r="BZ5" s="643"/>
      <c r="CA5" s="643"/>
      <c r="CB5" s="701"/>
      <c r="CD5" s="717" t="s">
        <v>223</v>
      </c>
      <c r="CE5" s="718"/>
      <c r="CF5" s="718"/>
      <c r="CG5" s="718"/>
      <c r="CH5" s="718"/>
      <c r="CI5" s="718"/>
      <c r="CJ5" s="718"/>
      <c r="CK5" s="718"/>
      <c r="CL5" s="718"/>
      <c r="CM5" s="718"/>
      <c r="CN5" s="718"/>
      <c r="CO5" s="718"/>
      <c r="CP5" s="718"/>
      <c r="CQ5" s="719"/>
      <c r="CR5" s="717" t="s">
        <v>229</v>
      </c>
      <c r="CS5" s="718"/>
      <c r="CT5" s="718"/>
      <c r="CU5" s="718"/>
      <c r="CV5" s="718"/>
      <c r="CW5" s="718"/>
      <c r="CX5" s="718"/>
      <c r="CY5" s="719"/>
      <c r="CZ5" s="717" t="s">
        <v>221</v>
      </c>
      <c r="DA5" s="718"/>
      <c r="DB5" s="718"/>
      <c r="DC5" s="719"/>
      <c r="DD5" s="717" t="s">
        <v>230</v>
      </c>
      <c r="DE5" s="718"/>
      <c r="DF5" s="718"/>
      <c r="DG5" s="718"/>
      <c r="DH5" s="718"/>
      <c r="DI5" s="718"/>
      <c r="DJ5" s="718"/>
      <c r="DK5" s="718"/>
      <c r="DL5" s="718"/>
      <c r="DM5" s="718"/>
      <c r="DN5" s="718"/>
      <c r="DO5" s="718"/>
      <c r="DP5" s="719"/>
      <c r="DQ5" s="717" t="s">
        <v>231</v>
      </c>
      <c r="DR5" s="718"/>
      <c r="DS5" s="718"/>
      <c r="DT5" s="718"/>
      <c r="DU5" s="718"/>
      <c r="DV5" s="718"/>
      <c r="DW5" s="718"/>
      <c r="DX5" s="718"/>
      <c r="DY5" s="718"/>
      <c r="DZ5" s="718"/>
      <c r="EA5" s="718"/>
      <c r="EB5" s="718"/>
      <c r="EC5" s="719"/>
    </row>
    <row r="6" spans="2:143" ht="11.25" customHeight="1" x14ac:dyDescent="0.2">
      <c r="B6" s="612" t="s">
        <v>232</v>
      </c>
      <c r="C6" s="613"/>
      <c r="D6" s="613"/>
      <c r="E6" s="613"/>
      <c r="F6" s="613"/>
      <c r="G6" s="613"/>
      <c r="H6" s="613"/>
      <c r="I6" s="613"/>
      <c r="J6" s="613"/>
      <c r="K6" s="613"/>
      <c r="L6" s="613"/>
      <c r="M6" s="613"/>
      <c r="N6" s="613"/>
      <c r="O6" s="613"/>
      <c r="P6" s="613"/>
      <c r="Q6" s="614"/>
      <c r="R6" s="615">
        <v>17643</v>
      </c>
      <c r="S6" s="616"/>
      <c r="T6" s="616"/>
      <c r="U6" s="616"/>
      <c r="V6" s="616"/>
      <c r="W6" s="616"/>
      <c r="X6" s="616"/>
      <c r="Y6" s="617"/>
      <c r="Z6" s="642">
        <v>0.5</v>
      </c>
      <c r="AA6" s="642"/>
      <c r="AB6" s="642"/>
      <c r="AC6" s="642"/>
      <c r="AD6" s="643">
        <v>17643</v>
      </c>
      <c r="AE6" s="643"/>
      <c r="AF6" s="643"/>
      <c r="AG6" s="643"/>
      <c r="AH6" s="643"/>
      <c r="AI6" s="643"/>
      <c r="AJ6" s="643"/>
      <c r="AK6" s="643"/>
      <c r="AL6" s="618">
        <v>0.9</v>
      </c>
      <c r="AM6" s="619"/>
      <c r="AN6" s="619"/>
      <c r="AO6" s="644"/>
      <c r="AP6" s="612" t="s">
        <v>233</v>
      </c>
      <c r="AQ6" s="613"/>
      <c r="AR6" s="613"/>
      <c r="AS6" s="613"/>
      <c r="AT6" s="613"/>
      <c r="AU6" s="613"/>
      <c r="AV6" s="613"/>
      <c r="AW6" s="613"/>
      <c r="AX6" s="613"/>
      <c r="AY6" s="613"/>
      <c r="AZ6" s="613"/>
      <c r="BA6" s="613"/>
      <c r="BB6" s="613"/>
      <c r="BC6" s="613"/>
      <c r="BD6" s="613"/>
      <c r="BE6" s="613"/>
      <c r="BF6" s="614"/>
      <c r="BG6" s="615">
        <v>150720</v>
      </c>
      <c r="BH6" s="616"/>
      <c r="BI6" s="616"/>
      <c r="BJ6" s="616"/>
      <c r="BK6" s="616"/>
      <c r="BL6" s="616"/>
      <c r="BM6" s="616"/>
      <c r="BN6" s="617"/>
      <c r="BO6" s="642">
        <v>98.5</v>
      </c>
      <c r="BP6" s="642"/>
      <c r="BQ6" s="642"/>
      <c r="BR6" s="642"/>
      <c r="BS6" s="643">
        <v>1989</v>
      </c>
      <c r="BT6" s="643"/>
      <c r="BU6" s="643"/>
      <c r="BV6" s="643"/>
      <c r="BW6" s="643"/>
      <c r="BX6" s="643"/>
      <c r="BY6" s="643"/>
      <c r="BZ6" s="643"/>
      <c r="CA6" s="643"/>
      <c r="CB6" s="701"/>
      <c r="CD6" s="671" t="s">
        <v>234</v>
      </c>
      <c r="CE6" s="672"/>
      <c r="CF6" s="672"/>
      <c r="CG6" s="672"/>
      <c r="CH6" s="672"/>
      <c r="CI6" s="672"/>
      <c r="CJ6" s="672"/>
      <c r="CK6" s="672"/>
      <c r="CL6" s="672"/>
      <c r="CM6" s="672"/>
      <c r="CN6" s="672"/>
      <c r="CO6" s="672"/>
      <c r="CP6" s="672"/>
      <c r="CQ6" s="673"/>
      <c r="CR6" s="615">
        <v>45748</v>
      </c>
      <c r="CS6" s="616"/>
      <c r="CT6" s="616"/>
      <c r="CU6" s="616"/>
      <c r="CV6" s="616"/>
      <c r="CW6" s="616"/>
      <c r="CX6" s="616"/>
      <c r="CY6" s="617"/>
      <c r="CZ6" s="713">
        <v>1.3</v>
      </c>
      <c r="DA6" s="688"/>
      <c r="DB6" s="688"/>
      <c r="DC6" s="716"/>
      <c r="DD6" s="621" t="s">
        <v>126</v>
      </c>
      <c r="DE6" s="616"/>
      <c r="DF6" s="616"/>
      <c r="DG6" s="616"/>
      <c r="DH6" s="616"/>
      <c r="DI6" s="616"/>
      <c r="DJ6" s="616"/>
      <c r="DK6" s="616"/>
      <c r="DL6" s="616"/>
      <c r="DM6" s="616"/>
      <c r="DN6" s="616"/>
      <c r="DO6" s="616"/>
      <c r="DP6" s="617"/>
      <c r="DQ6" s="621">
        <v>45748</v>
      </c>
      <c r="DR6" s="616"/>
      <c r="DS6" s="616"/>
      <c r="DT6" s="616"/>
      <c r="DU6" s="616"/>
      <c r="DV6" s="616"/>
      <c r="DW6" s="616"/>
      <c r="DX6" s="616"/>
      <c r="DY6" s="616"/>
      <c r="DZ6" s="616"/>
      <c r="EA6" s="616"/>
      <c r="EB6" s="616"/>
      <c r="EC6" s="660"/>
    </row>
    <row r="7" spans="2:143" ht="11.25" customHeight="1" x14ac:dyDescent="0.2">
      <c r="B7" s="612" t="s">
        <v>235</v>
      </c>
      <c r="C7" s="613"/>
      <c r="D7" s="613"/>
      <c r="E7" s="613"/>
      <c r="F7" s="613"/>
      <c r="G7" s="613"/>
      <c r="H7" s="613"/>
      <c r="I7" s="613"/>
      <c r="J7" s="613"/>
      <c r="K7" s="613"/>
      <c r="L7" s="613"/>
      <c r="M7" s="613"/>
      <c r="N7" s="613"/>
      <c r="O7" s="613"/>
      <c r="P7" s="613"/>
      <c r="Q7" s="614"/>
      <c r="R7" s="615">
        <v>141</v>
      </c>
      <c r="S7" s="616"/>
      <c r="T7" s="616"/>
      <c r="U7" s="616"/>
      <c r="V7" s="616"/>
      <c r="W7" s="616"/>
      <c r="X7" s="616"/>
      <c r="Y7" s="617"/>
      <c r="Z7" s="642">
        <v>0</v>
      </c>
      <c r="AA7" s="642"/>
      <c r="AB7" s="642"/>
      <c r="AC7" s="642"/>
      <c r="AD7" s="643">
        <v>141</v>
      </c>
      <c r="AE7" s="643"/>
      <c r="AF7" s="643"/>
      <c r="AG7" s="643"/>
      <c r="AH7" s="643"/>
      <c r="AI7" s="643"/>
      <c r="AJ7" s="643"/>
      <c r="AK7" s="643"/>
      <c r="AL7" s="618">
        <v>0</v>
      </c>
      <c r="AM7" s="619"/>
      <c r="AN7" s="619"/>
      <c r="AO7" s="644"/>
      <c r="AP7" s="612" t="s">
        <v>236</v>
      </c>
      <c r="AQ7" s="613"/>
      <c r="AR7" s="613"/>
      <c r="AS7" s="613"/>
      <c r="AT7" s="613"/>
      <c r="AU7" s="613"/>
      <c r="AV7" s="613"/>
      <c r="AW7" s="613"/>
      <c r="AX7" s="613"/>
      <c r="AY7" s="613"/>
      <c r="AZ7" s="613"/>
      <c r="BA7" s="613"/>
      <c r="BB7" s="613"/>
      <c r="BC7" s="613"/>
      <c r="BD7" s="613"/>
      <c r="BE7" s="613"/>
      <c r="BF7" s="614"/>
      <c r="BG7" s="615">
        <v>74151</v>
      </c>
      <c r="BH7" s="616"/>
      <c r="BI7" s="616"/>
      <c r="BJ7" s="616"/>
      <c r="BK7" s="616"/>
      <c r="BL7" s="616"/>
      <c r="BM7" s="616"/>
      <c r="BN7" s="617"/>
      <c r="BO7" s="642">
        <v>48.5</v>
      </c>
      <c r="BP7" s="642"/>
      <c r="BQ7" s="642"/>
      <c r="BR7" s="642"/>
      <c r="BS7" s="643">
        <v>1989</v>
      </c>
      <c r="BT7" s="643"/>
      <c r="BU7" s="643"/>
      <c r="BV7" s="643"/>
      <c r="BW7" s="643"/>
      <c r="BX7" s="643"/>
      <c r="BY7" s="643"/>
      <c r="BZ7" s="643"/>
      <c r="CA7" s="643"/>
      <c r="CB7" s="701"/>
      <c r="CD7" s="652" t="s">
        <v>237</v>
      </c>
      <c r="CE7" s="653"/>
      <c r="CF7" s="653"/>
      <c r="CG7" s="653"/>
      <c r="CH7" s="653"/>
      <c r="CI7" s="653"/>
      <c r="CJ7" s="653"/>
      <c r="CK7" s="653"/>
      <c r="CL7" s="653"/>
      <c r="CM7" s="653"/>
      <c r="CN7" s="653"/>
      <c r="CO7" s="653"/>
      <c r="CP7" s="653"/>
      <c r="CQ7" s="654"/>
      <c r="CR7" s="615">
        <v>1022093</v>
      </c>
      <c r="CS7" s="616"/>
      <c r="CT7" s="616"/>
      <c r="CU7" s="616"/>
      <c r="CV7" s="616"/>
      <c r="CW7" s="616"/>
      <c r="CX7" s="616"/>
      <c r="CY7" s="617"/>
      <c r="CZ7" s="642">
        <v>29.9</v>
      </c>
      <c r="DA7" s="642"/>
      <c r="DB7" s="642"/>
      <c r="DC7" s="642"/>
      <c r="DD7" s="621">
        <v>48211</v>
      </c>
      <c r="DE7" s="616"/>
      <c r="DF7" s="616"/>
      <c r="DG7" s="616"/>
      <c r="DH7" s="616"/>
      <c r="DI7" s="616"/>
      <c r="DJ7" s="616"/>
      <c r="DK7" s="616"/>
      <c r="DL7" s="616"/>
      <c r="DM7" s="616"/>
      <c r="DN7" s="616"/>
      <c r="DO7" s="616"/>
      <c r="DP7" s="617"/>
      <c r="DQ7" s="621">
        <v>859347</v>
      </c>
      <c r="DR7" s="616"/>
      <c r="DS7" s="616"/>
      <c r="DT7" s="616"/>
      <c r="DU7" s="616"/>
      <c r="DV7" s="616"/>
      <c r="DW7" s="616"/>
      <c r="DX7" s="616"/>
      <c r="DY7" s="616"/>
      <c r="DZ7" s="616"/>
      <c r="EA7" s="616"/>
      <c r="EB7" s="616"/>
      <c r="EC7" s="660"/>
    </row>
    <row r="8" spans="2:143" ht="11.25" customHeight="1" x14ac:dyDescent="0.2">
      <c r="B8" s="612" t="s">
        <v>238</v>
      </c>
      <c r="C8" s="613"/>
      <c r="D8" s="613"/>
      <c r="E8" s="613"/>
      <c r="F8" s="613"/>
      <c r="G8" s="613"/>
      <c r="H8" s="613"/>
      <c r="I8" s="613"/>
      <c r="J8" s="613"/>
      <c r="K8" s="613"/>
      <c r="L8" s="613"/>
      <c r="M8" s="613"/>
      <c r="N8" s="613"/>
      <c r="O8" s="613"/>
      <c r="P8" s="613"/>
      <c r="Q8" s="614"/>
      <c r="R8" s="615">
        <v>1384</v>
      </c>
      <c r="S8" s="616"/>
      <c r="T8" s="616"/>
      <c r="U8" s="616"/>
      <c r="V8" s="616"/>
      <c r="W8" s="616"/>
      <c r="X8" s="616"/>
      <c r="Y8" s="617"/>
      <c r="Z8" s="642">
        <v>0</v>
      </c>
      <c r="AA8" s="642"/>
      <c r="AB8" s="642"/>
      <c r="AC8" s="642"/>
      <c r="AD8" s="643">
        <v>1384</v>
      </c>
      <c r="AE8" s="643"/>
      <c r="AF8" s="643"/>
      <c r="AG8" s="643"/>
      <c r="AH8" s="643"/>
      <c r="AI8" s="643"/>
      <c r="AJ8" s="643"/>
      <c r="AK8" s="643"/>
      <c r="AL8" s="618">
        <v>0.1</v>
      </c>
      <c r="AM8" s="619"/>
      <c r="AN8" s="619"/>
      <c r="AO8" s="644"/>
      <c r="AP8" s="612" t="s">
        <v>239</v>
      </c>
      <c r="AQ8" s="613"/>
      <c r="AR8" s="613"/>
      <c r="AS8" s="613"/>
      <c r="AT8" s="613"/>
      <c r="AU8" s="613"/>
      <c r="AV8" s="613"/>
      <c r="AW8" s="613"/>
      <c r="AX8" s="613"/>
      <c r="AY8" s="613"/>
      <c r="AZ8" s="613"/>
      <c r="BA8" s="613"/>
      <c r="BB8" s="613"/>
      <c r="BC8" s="613"/>
      <c r="BD8" s="613"/>
      <c r="BE8" s="613"/>
      <c r="BF8" s="614"/>
      <c r="BG8" s="615">
        <v>4405</v>
      </c>
      <c r="BH8" s="616"/>
      <c r="BI8" s="616"/>
      <c r="BJ8" s="616"/>
      <c r="BK8" s="616"/>
      <c r="BL8" s="616"/>
      <c r="BM8" s="616"/>
      <c r="BN8" s="617"/>
      <c r="BO8" s="642">
        <v>2.9</v>
      </c>
      <c r="BP8" s="642"/>
      <c r="BQ8" s="642"/>
      <c r="BR8" s="642"/>
      <c r="BS8" s="643" t="s">
        <v>126</v>
      </c>
      <c r="BT8" s="643"/>
      <c r="BU8" s="643"/>
      <c r="BV8" s="643"/>
      <c r="BW8" s="643"/>
      <c r="BX8" s="643"/>
      <c r="BY8" s="643"/>
      <c r="BZ8" s="643"/>
      <c r="CA8" s="643"/>
      <c r="CB8" s="701"/>
      <c r="CD8" s="652" t="s">
        <v>240</v>
      </c>
      <c r="CE8" s="653"/>
      <c r="CF8" s="653"/>
      <c r="CG8" s="653"/>
      <c r="CH8" s="653"/>
      <c r="CI8" s="653"/>
      <c r="CJ8" s="653"/>
      <c r="CK8" s="653"/>
      <c r="CL8" s="653"/>
      <c r="CM8" s="653"/>
      <c r="CN8" s="653"/>
      <c r="CO8" s="653"/>
      <c r="CP8" s="653"/>
      <c r="CQ8" s="654"/>
      <c r="CR8" s="615">
        <v>566121</v>
      </c>
      <c r="CS8" s="616"/>
      <c r="CT8" s="616"/>
      <c r="CU8" s="616"/>
      <c r="CV8" s="616"/>
      <c r="CW8" s="616"/>
      <c r="CX8" s="616"/>
      <c r="CY8" s="617"/>
      <c r="CZ8" s="642">
        <v>16.600000000000001</v>
      </c>
      <c r="DA8" s="642"/>
      <c r="DB8" s="642"/>
      <c r="DC8" s="642"/>
      <c r="DD8" s="621">
        <v>2165</v>
      </c>
      <c r="DE8" s="616"/>
      <c r="DF8" s="616"/>
      <c r="DG8" s="616"/>
      <c r="DH8" s="616"/>
      <c r="DI8" s="616"/>
      <c r="DJ8" s="616"/>
      <c r="DK8" s="616"/>
      <c r="DL8" s="616"/>
      <c r="DM8" s="616"/>
      <c r="DN8" s="616"/>
      <c r="DO8" s="616"/>
      <c r="DP8" s="617"/>
      <c r="DQ8" s="621">
        <v>389276</v>
      </c>
      <c r="DR8" s="616"/>
      <c r="DS8" s="616"/>
      <c r="DT8" s="616"/>
      <c r="DU8" s="616"/>
      <c r="DV8" s="616"/>
      <c r="DW8" s="616"/>
      <c r="DX8" s="616"/>
      <c r="DY8" s="616"/>
      <c r="DZ8" s="616"/>
      <c r="EA8" s="616"/>
      <c r="EB8" s="616"/>
      <c r="EC8" s="660"/>
    </row>
    <row r="9" spans="2:143" ht="11.25" customHeight="1" x14ac:dyDescent="0.2">
      <c r="B9" s="612" t="s">
        <v>241</v>
      </c>
      <c r="C9" s="613"/>
      <c r="D9" s="613"/>
      <c r="E9" s="613"/>
      <c r="F9" s="613"/>
      <c r="G9" s="613"/>
      <c r="H9" s="613"/>
      <c r="I9" s="613"/>
      <c r="J9" s="613"/>
      <c r="K9" s="613"/>
      <c r="L9" s="613"/>
      <c r="M9" s="613"/>
      <c r="N9" s="613"/>
      <c r="O9" s="613"/>
      <c r="P9" s="613"/>
      <c r="Q9" s="614"/>
      <c r="R9" s="615">
        <v>1608</v>
      </c>
      <c r="S9" s="616"/>
      <c r="T9" s="616"/>
      <c r="U9" s="616"/>
      <c r="V9" s="616"/>
      <c r="W9" s="616"/>
      <c r="X9" s="616"/>
      <c r="Y9" s="617"/>
      <c r="Z9" s="642">
        <v>0</v>
      </c>
      <c r="AA9" s="642"/>
      <c r="AB9" s="642"/>
      <c r="AC9" s="642"/>
      <c r="AD9" s="643">
        <v>1608</v>
      </c>
      <c r="AE9" s="643"/>
      <c r="AF9" s="643"/>
      <c r="AG9" s="643"/>
      <c r="AH9" s="643"/>
      <c r="AI9" s="643"/>
      <c r="AJ9" s="643"/>
      <c r="AK9" s="643"/>
      <c r="AL9" s="618">
        <v>0.1</v>
      </c>
      <c r="AM9" s="619"/>
      <c r="AN9" s="619"/>
      <c r="AO9" s="644"/>
      <c r="AP9" s="612" t="s">
        <v>242</v>
      </c>
      <c r="AQ9" s="613"/>
      <c r="AR9" s="613"/>
      <c r="AS9" s="613"/>
      <c r="AT9" s="613"/>
      <c r="AU9" s="613"/>
      <c r="AV9" s="613"/>
      <c r="AW9" s="613"/>
      <c r="AX9" s="613"/>
      <c r="AY9" s="613"/>
      <c r="AZ9" s="613"/>
      <c r="BA9" s="613"/>
      <c r="BB9" s="613"/>
      <c r="BC9" s="613"/>
      <c r="BD9" s="613"/>
      <c r="BE9" s="613"/>
      <c r="BF9" s="614"/>
      <c r="BG9" s="615">
        <v>59234</v>
      </c>
      <c r="BH9" s="616"/>
      <c r="BI9" s="616"/>
      <c r="BJ9" s="616"/>
      <c r="BK9" s="616"/>
      <c r="BL9" s="616"/>
      <c r="BM9" s="616"/>
      <c r="BN9" s="617"/>
      <c r="BO9" s="642">
        <v>38.700000000000003</v>
      </c>
      <c r="BP9" s="642"/>
      <c r="BQ9" s="642"/>
      <c r="BR9" s="642"/>
      <c r="BS9" s="643" t="s">
        <v>126</v>
      </c>
      <c r="BT9" s="643"/>
      <c r="BU9" s="643"/>
      <c r="BV9" s="643"/>
      <c r="BW9" s="643"/>
      <c r="BX9" s="643"/>
      <c r="BY9" s="643"/>
      <c r="BZ9" s="643"/>
      <c r="CA9" s="643"/>
      <c r="CB9" s="701"/>
      <c r="CD9" s="652" t="s">
        <v>243</v>
      </c>
      <c r="CE9" s="653"/>
      <c r="CF9" s="653"/>
      <c r="CG9" s="653"/>
      <c r="CH9" s="653"/>
      <c r="CI9" s="653"/>
      <c r="CJ9" s="653"/>
      <c r="CK9" s="653"/>
      <c r="CL9" s="653"/>
      <c r="CM9" s="653"/>
      <c r="CN9" s="653"/>
      <c r="CO9" s="653"/>
      <c r="CP9" s="653"/>
      <c r="CQ9" s="654"/>
      <c r="CR9" s="615">
        <v>206467</v>
      </c>
      <c r="CS9" s="616"/>
      <c r="CT9" s="616"/>
      <c r="CU9" s="616"/>
      <c r="CV9" s="616"/>
      <c r="CW9" s="616"/>
      <c r="CX9" s="616"/>
      <c r="CY9" s="617"/>
      <c r="CZ9" s="642">
        <v>6</v>
      </c>
      <c r="DA9" s="642"/>
      <c r="DB9" s="642"/>
      <c r="DC9" s="642"/>
      <c r="DD9" s="621">
        <v>742</v>
      </c>
      <c r="DE9" s="616"/>
      <c r="DF9" s="616"/>
      <c r="DG9" s="616"/>
      <c r="DH9" s="616"/>
      <c r="DI9" s="616"/>
      <c r="DJ9" s="616"/>
      <c r="DK9" s="616"/>
      <c r="DL9" s="616"/>
      <c r="DM9" s="616"/>
      <c r="DN9" s="616"/>
      <c r="DO9" s="616"/>
      <c r="DP9" s="617"/>
      <c r="DQ9" s="621">
        <v>118969</v>
      </c>
      <c r="DR9" s="616"/>
      <c r="DS9" s="616"/>
      <c r="DT9" s="616"/>
      <c r="DU9" s="616"/>
      <c r="DV9" s="616"/>
      <c r="DW9" s="616"/>
      <c r="DX9" s="616"/>
      <c r="DY9" s="616"/>
      <c r="DZ9" s="616"/>
      <c r="EA9" s="616"/>
      <c r="EB9" s="616"/>
      <c r="EC9" s="660"/>
    </row>
    <row r="10" spans="2:143" ht="11.25" customHeight="1" x14ac:dyDescent="0.2">
      <c r="B10" s="612" t="s">
        <v>244</v>
      </c>
      <c r="C10" s="613"/>
      <c r="D10" s="613"/>
      <c r="E10" s="613"/>
      <c r="F10" s="613"/>
      <c r="G10" s="613"/>
      <c r="H10" s="613"/>
      <c r="I10" s="613"/>
      <c r="J10" s="613"/>
      <c r="K10" s="613"/>
      <c r="L10" s="613"/>
      <c r="M10" s="613"/>
      <c r="N10" s="613"/>
      <c r="O10" s="613"/>
      <c r="P10" s="613"/>
      <c r="Q10" s="614"/>
      <c r="R10" s="615" t="s">
        <v>126</v>
      </c>
      <c r="S10" s="616"/>
      <c r="T10" s="616"/>
      <c r="U10" s="616"/>
      <c r="V10" s="616"/>
      <c r="W10" s="616"/>
      <c r="X10" s="616"/>
      <c r="Y10" s="617"/>
      <c r="Z10" s="642" t="s">
        <v>126</v>
      </c>
      <c r="AA10" s="642"/>
      <c r="AB10" s="642"/>
      <c r="AC10" s="642"/>
      <c r="AD10" s="643" t="s">
        <v>126</v>
      </c>
      <c r="AE10" s="643"/>
      <c r="AF10" s="643"/>
      <c r="AG10" s="643"/>
      <c r="AH10" s="643"/>
      <c r="AI10" s="643"/>
      <c r="AJ10" s="643"/>
      <c r="AK10" s="643"/>
      <c r="AL10" s="618" t="s">
        <v>126</v>
      </c>
      <c r="AM10" s="619"/>
      <c r="AN10" s="619"/>
      <c r="AO10" s="644"/>
      <c r="AP10" s="612" t="s">
        <v>245</v>
      </c>
      <c r="AQ10" s="613"/>
      <c r="AR10" s="613"/>
      <c r="AS10" s="613"/>
      <c r="AT10" s="613"/>
      <c r="AU10" s="613"/>
      <c r="AV10" s="613"/>
      <c r="AW10" s="613"/>
      <c r="AX10" s="613"/>
      <c r="AY10" s="613"/>
      <c r="AZ10" s="613"/>
      <c r="BA10" s="613"/>
      <c r="BB10" s="613"/>
      <c r="BC10" s="613"/>
      <c r="BD10" s="613"/>
      <c r="BE10" s="613"/>
      <c r="BF10" s="614"/>
      <c r="BG10" s="615">
        <v>8518</v>
      </c>
      <c r="BH10" s="616"/>
      <c r="BI10" s="616"/>
      <c r="BJ10" s="616"/>
      <c r="BK10" s="616"/>
      <c r="BL10" s="616"/>
      <c r="BM10" s="616"/>
      <c r="BN10" s="617"/>
      <c r="BO10" s="642">
        <v>5.6</v>
      </c>
      <c r="BP10" s="642"/>
      <c r="BQ10" s="642"/>
      <c r="BR10" s="642"/>
      <c r="BS10" s="643">
        <v>1420</v>
      </c>
      <c r="BT10" s="643"/>
      <c r="BU10" s="643"/>
      <c r="BV10" s="643"/>
      <c r="BW10" s="643"/>
      <c r="BX10" s="643"/>
      <c r="BY10" s="643"/>
      <c r="BZ10" s="643"/>
      <c r="CA10" s="643"/>
      <c r="CB10" s="701"/>
      <c r="CD10" s="652" t="s">
        <v>246</v>
      </c>
      <c r="CE10" s="653"/>
      <c r="CF10" s="653"/>
      <c r="CG10" s="653"/>
      <c r="CH10" s="653"/>
      <c r="CI10" s="653"/>
      <c r="CJ10" s="653"/>
      <c r="CK10" s="653"/>
      <c r="CL10" s="653"/>
      <c r="CM10" s="653"/>
      <c r="CN10" s="653"/>
      <c r="CO10" s="653"/>
      <c r="CP10" s="653"/>
      <c r="CQ10" s="654"/>
      <c r="CR10" s="615">
        <v>1000</v>
      </c>
      <c r="CS10" s="616"/>
      <c r="CT10" s="616"/>
      <c r="CU10" s="616"/>
      <c r="CV10" s="616"/>
      <c r="CW10" s="616"/>
      <c r="CX10" s="616"/>
      <c r="CY10" s="617"/>
      <c r="CZ10" s="642">
        <v>0</v>
      </c>
      <c r="DA10" s="642"/>
      <c r="DB10" s="642"/>
      <c r="DC10" s="642"/>
      <c r="DD10" s="621" t="s">
        <v>126</v>
      </c>
      <c r="DE10" s="616"/>
      <c r="DF10" s="616"/>
      <c r="DG10" s="616"/>
      <c r="DH10" s="616"/>
      <c r="DI10" s="616"/>
      <c r="DJ10" s="616"/>
      <c r="DK10" s="616"/>
      <c r="DL10" s="616"/>
      <c r="DM10" s="616"/>
      <c r="DN10" s="616"/>
      <c r="DO10" s="616"/>
      <c r="DP10" s="617"/>
      <c r="DQ10" s="621">
        <v>1000</v>
      </c>
      <c r="DR10" s="616"/>
      <c r="DS10" s="616"/>
      <c r="DT10" s="616"/>
      <c r="DU10" s="616"/>
      <c r="DV10" s="616"/>
      <c r="DW10" s="616"/>
      <c r="DX10" s="616"/>
      <c r="DY10" s="616"/>
      <c r="DZ10" s="616"/>
      <c r="EA10" s="616"/>
      <c r="EB10" s="616"/>
      <c r="EC10" s="660"/>
    </row>
    <row r="11" spans="2:143" ht="11.25" customHeight="1" x14ac:dyDescent="0.2">
      <c r="B11" s="612" t="s">
        <v>247</v>
      </c>
      <c r="C11" s="613"/>
      <c r="D11" s="613"/>
      <c r="E11" s="613"/>
      <c r="F11" s="613"/>
      <c r="G11" s="613"/>
      <c r="H11" s="613"/>
      <c r="I11" s="613"/>
      <c r="J11" s="613"/>
      <c r="K11" s="613"/>
      <c r="L11" s="613"/>
      <c r="M11" s="613"/>
      <c r="N11" s="613"/>
      <c r="O11" s="613"/>
      <c r="P11" s="613"/>
      <c r="Q11" s="614"/>
      <c r="R11" s="615">
        <v>45127</v>
      </c>
      <c r="S11" s="616"/>
      <c r="T11" s="616"/>
      <c r="U11" s="616"/>
      <c r="V11" s="616"/>
      <c r="W11" s="616"/>
      <c r="X11" s="616"/>
      <c r="Y11" s="617"/>
      <c r="Z11" s="618">
        <v>1.2</v>
      </c>
      <c r="AA11" s="619"/>
      <c r="AB11" s="619"/>
      <c r="AC11" s="620"/>
      <c r="AD11" s="621">
        <v>45127</v>
      </c>
      <c r="AE11" s="616"/>
      <c r="AF11" s="616"/>
      <c r="AG11" s="616"/>
      <c r="AH11" s="616"/>
      <c r="AI11" s="616"/>
      <c r="AJ11" s="616"/>
      <c r="AK11" s="617"/>
      <c r="AL11" s="618">
        <v>2.4</v>
      </c>
      <c r="AM11" s="619"/>
      <c r="AN11" s="619"/>
      <c r="AO11" s="644"/>
      <c r="AP11" s="612" t="s">
        <v>248</v>
      </c>
      <c r="AQ11" s="613"/>
      <c r="AR11" s="613"/>
      <c r="AS11" s="613"/>
      <c r="AT11" s="613"/>
      <c r="AU11" s="613"/>
      <c r="AV11" s="613"/>
      <c r="AW11" s="613"/>
      <c r="AX11" s="613"/>
      <c r="AY11" s="613"/>
      <c r="AZ11" s="613"/>
      <c r="BA11" s="613"/>
      <c r="BB11" s="613"/>
      <c r="BC11" s="613"/>
      <c r="BD11" s="613"/>
      <c r="BE11" s="613"/>
      <c r="BF11" s="614"/>
      <c r="BG11" s="615">
        <v>1994</v>
      </c>
      <c r="BH11" s="616"/>
      <c r="BI11" s="616"/>
      <c r="BJ11" s="616"/>
      <c r="BK11" s="616"/>
      <c r="BL11" s="616"/>
      <c r="BM11" s="616"/>
      <c r="BN11" s="617"/>
      <c r="BO11" s="642">
        <v>1.3</v>
      </c>
      <c r="BP11" s="642"/>
      <c r="BQ11" s="642"/>
      <c r="BR11" s="642"/>
      <c r="BS11" s="643">
        <v>569</v>
      </c>
      <c r="BT11" s="643"/>
      <c r="BU11" s="643"/>
      <c r="BV11" s="643"/>
      <c r="BW11" s="643"/>
      <c r="BX11" s="643"/>
      <c r="BY11" s="643"/>
      <c r="BZ11" s="643"/>
      <c r="CA11" s="643"/>
      <c r="CB11" s="701"/>
      <c r="CD11" s="652" t="s">
        <v>249</v>
      </c>
      <c r="CE11" s="653"/>
      <c r="CF11" s="653"/>
      <c r="CG11" s="653"/>
      <c r="CH11" s="653"/>
      <c r="CI11" s="653"/>
      <c r="CJ11" s="653"/>
      <c r="CK11" s="653"/>
      <c r="CL11" s="653"/>
      <c r="CM11" s="653"/>
      <c r="CN11" s="653"/>
      <c r="CO11" s="653"/>
      <c r="CP11" s="653"/>
      <c r="CQ11" s="654"/>
      <c r="CR11" s="615">
        <v>308968</v>
      </c>
      <c r="CS11" s="616"/>
      <c r="CT11" s="616"/>
      <c r="CU11" s="616"/>
      <c r="CV11" s="616"/>
      <c r="CW11" s="616"/>
      <c r="CX11" s="616"/>
      <c r="CY11" s="617"/>
      <c r="CZ11" s="642">
        <v>9.1</v>
      </c>
      <c r="DA11" s="642"/>
      <c r="DB11" s="642"/>
      <c r="DC11" s="642"/>
      <c r="DD11" s="621">
        <v>163464</v>
      </c>
      <c r="DE11" s="616"/>
      <c r="DF11" s="616"/>
      <c r="DG11" s="616"/>
      <c r="DH11" s="616"/>
      <c r="DI11" s="616"/>
      <c r="DJ11" s="616"/>
      <c r="DK11" s="616"/>
      <c r="DL11" s="616"/>
      <c r="DM11" s="616"/>
      <c r="DN11" s="616"/>
      <c r="DO11" s="616"/>
      <c r="DP11" s="617"/>
      <c r="DQ11" s="621">
        <v>138956</v>
      </c>
      <c r="DR11" s="616"/>
      <c r="DS11" s="616"/>
      <c r="DT11" s="616"/>
      <c r="DU11" s="616"/>
      <c r="DV11" s="616"/>
      <c r="DW11" s="616"/>
      <c r="DX11" s="616"/>
      <c r="DY11" s="616"/>
      <c r="DZ11" s="616"/>
      <c r="EA11" s="616"/>
      <c r="EB11" s="616"/>
      <c r="EC11" s="660"/>
    </row>
    <row r="12" spans="2:143" ht="11.25" customHeight="1" x14ac:dyDescent="0.2">
      <c r="B12" s="612" t="s">
        <v>250</v>
      </c>
      <c r="C12" s="613"/>
      <c r="D12" s="613"/>
      <c r="E12" s="613"/>
      <c r="F12" s="613"/>
      <c r="G12" s="613"/>
      <c r="H12" s="613"/>
      <c r="I12" s="613"/>
      <c r="J12" s="613"/>
      <c r="K12" s="613"/>
      <c r="L12" s="613"/>
      <c r="M12" s="613"/>
      <c r="N12" s="613"/>
      <c r="O12" s="613"/>
      <c r="P12" s="613"/>
      <c r="Q12" s="614"/>
      <c r="R12" s="615" t="s">
        <v>126</v>
      </c>
      <c r="S12" s="616"/>
      <c r="T12" s="616"/>
      <c r="U12" s="616"/>
      <c r="V12" s="616"/>
      <c r="W12" s="616"/>
      <c r="X12" s="616"/>
      <c r="Y12" s="617"/>
      <c r="Z12" s="642" t="s">
        <v>126</v>
      </c>
      <c r="AA12" s="642"/>
      <c r="AB12" s="642"/>
      <c r="AC12" s="642"/>
      <c r="AD12" s="643" t="s">
        <v>126</v>
      </c>
      <c r="AE12" s="643"/>
      <c r="AF12" s="643"/>
      <c r="AG12" s="643"/>
      <c r="AH12" s="643"/>
      <c r="AI12" s="643"/>
      <c r="AJ12" s="643"/>
      <c r="AK12" s="643"/>
      <c r="AL12" s="618" t="s">
        <v>126</v>
      </c>
      <c r="AM12" s="619"/>
      <c r="AN12" s="619"/>
      <c r="AO12" s="644"/>
      <c r="AP12" s="612" t="s">
        <v>251</v>
      </c>
      <c r="AQ12" s="613"/>
      <c r="AR12" s="613"/>
      <c r="AS12" s="613"/>
      <c r="AT12" s="613"/>
      <c r="AU12" s="613"/>
      <c r="AV12" s="613"/>
      <c r="AW12" s="613"/>
      <c r="AX12" s="613"/>
      <c r="AY12" s="613"/>
      <c r="AZ12" s="613"/>
      <c r="BA12" s="613"/>
      <c r="BB12" s="613"/>
      <c r="BC12" s="613"/>
      <c r="BD12" s="613"/>
      <c r="BE12" s="613"/>
      <c r="BF12" s="614"/>
      <c r="BG12" s="615">
        <v>65602</v>
      </c>
      <c r="BH12" s="616"/>
      <c r="BI12" s="616"/>
      <c r="BJ12" s="616"/>
      <c r="BK12" s="616"/>
      <c r="BL12" s="616"/>
      <c r="BM12" s="616"/>
      <c r="BN12" s="617"/>
      <c r="BO12" s="642">
        <v>42.9</v>
      </c>
      <c r="BP12" s="642"/>
      <c r="BQ12" s="642"/>
      <c r="BR12" s="642"/>
      <c r="BS12" s="643" t="s">
        <v>126</v>
      </c>
      <c r="BT12" s="643"/>
      <c r="BU12" s="643"/>
      <c r="BV12" s="643"/>
      <c r="BW12" s="643"/>
      <c r="BX12" s="643"/>
      <c r="BY12" s="643"/>
      <c r="BZ12" s="643"/>
      <c r="CA12" s="643"/>
      <c r="CB12" s="701"/>
      <c r="CD12" s="652" t="s">
        <v>252</v>
      </c>
      <c r="CE12" s="653"/>
      <c r="CF12" s="653"/>
      <c r="CG12" s="653"/>
      <c r="CH12" s="653"/>
      <c r="CI12" s="653"/>
      <c r="CJ12" s="653"/>
      <c r="CK12" s="653"/>
      <c r="CL12" s="653"/>
      <c r="CM12" s="653"/>
      <c r="CN12" s="653"/>
      <c r="CO12" s="653"/>
      <c r="CP12" s="653"/>
      <c r="CQ12" s="654"/>
      <c r="CR12" s="615">
        <v>164421</v>
      </c>
      <c r="CS12" s="616"/>
      <c r="CT12" s="616"/>
      <c r="CU12" s="616"/>
      <c r="CV12" s="616"/>
      <c r="CW12" s="616"/>
      <c r="CX12" s="616"/>
      <c r="CY12" s="617"/>
      <c r="CZ12" s="642">
        <v>4.8</v>
      </c>
      <c r="DA12" s="642"/>
      <c r="DB12" s="642"/>
      <c r="DC12" s="642"/>
      <c r="DD12" s="621">
        <v>80477</v>
      </c>
      <c r="DE12" s="616"/>
      <c r="DF12" s="616"/>
      <c r="DG12" s="616"/>
      <c r="DH12" s="616"/>
      <c r="DI12" s="616"/>
      <c r="DJ12" s="616"/>
      <c r="DK12" s="616"/>
      <c r="DL12" s="616"/>
      <c r="DM12" s="616"/>
      <c r="DN12" s="616"/>
      <c r="DO12" s="616"/>
      <c r="DP12" s="617"/>
      <c r="DQ12" s="621">
        <v>58991</v>
      </c>
      <c r="DR12" s="616"/>
      <c r="DS12" s="616"/>
      <c r="DT12" s="616"/>
      <c r="DU12" s="616"/>
      <c r="DV12" s="616"/>
      <c r="DW12" s="616"/>
      <c r="DX12" s="616"/>
      <c r="DY12" s="616"/>
      <c r="DZ12" s="616"/>
      <c r="EA12" s="616"/>
      <c r="EB12" s="616"/>
      <c r="EC12" s="660"/>
    </row>
    <row r="13" spans="2:143" ht="11.25" customHeight="1" x14ac:dyDescent="0.2">
      <c r="B13" s="612" t="s">
        <v>253</v>
      </c>
      <c r="C13" s="613"/>
      <c r="D13" s="613"/>
      <c r="E13" s="613"/>
      <c r="F13" s="613"/>
      <c r="G13" s="613"/>
      <c r="H13" s="613"/>
      <c r="I13" s="613"/>
      <c r="J13" s="613"/>
      <c r="K13" s="613"/>
      <c r="L13" s="613"/>
      <c r="M13" s="613"/>
      <c r="N13" s="613"/>
      <c r="O13" s="613"/>
      <c r="P13" s="613"/>
      <c r="Q13" s="614"/>
      <c r="R13" s="615" t="s">
        <v>126</v>
      </c>
      <c r="S13" s="616"/>
      <c r="T13" s="616"/>
      <c r="U13" s="616"/>
      <c r="V13" s="616"/>
      <c r="W13" s="616"/>
      <c r="X13" s="616"/>
      <c r="Y13" s="617"/>
      <c r="Z13" s="642" t="s">
        <v>126</v>
      </c>
      <c r="AA13" s="642"/>
      <c r="AB13" s="642"/>
      <c r="AC13" s="642"/>
      <c r="AD13" s="643" t="s">
        <v>126</v>
      </c>
      <c r="AE13" s="643"/>
      <c r="AF13" s="643"/>
      <c r="AG13" s="643"/>
      <c r="AH13" s="643"/>
      <c r="AI13" s="643"/>
      <c r="AJ13" s="643"/>
      <c r="AK13" s="643"/>
      <c r="AL13" s="618" t="s">
        <v>126</v>
      </c>
      <c r="AM13" s="619"/>
      <c r="AN13" s="619"/>
      <c r="AO13" s="644"/>
      <c r="AP13" s="612" t="s">
        <v>254</v>
      </c>
      <c r="AQ13" s="613"/>
      <c r="AR13" s="613"/>
      <c r="AS13" s="613"/>
      <c r="AT13" s="613"/>
      <c r="AU13" s="613"/>
      <c r="AV13" s="613"/>
      <c r="AW13" s="613"/>
      <c r="AX13" s="613"/>
      <c r="AY13" s="613"/>
      <c r="AZ13" s="613"/>
      <c r="BA13" s="613"/>
      <c r="BB13" s="613"/>
      <c r="BC13" s="613"/>
      <c r="BD13" s="613"/>
      <c r="BE13" s="613"/>
      <c r="BF13" s="614"/>
      <c r="BG13" s="615">
        <v>64584</v>
      </c>
      <c r="BH13" s="616"/>
      <c r="BI13" s="616"/>
      <c r="BJ13" s="616"/>
      <c r="BK13" s="616"/>
      <c r="BL13" s="616"/>
      <c r="BM13" s="616"/>
      <c r="BN13" s="617"/>
      <c r="BO13" s="642">
        <v>42.2</v>
      </c>
      <c r="BP13" s="642"/>
      <c r="BQ13" s="642"/>
      <c r="BR13" s="642"/>
      <c r="BS13" s="643" t="s">
        <v>126</v>
      </c>
      <c r="BT13" s="643"/>
      <c r="BU13" s="643"/>
      <c r="BV13" s="643"/>
      <c r="BW13" s="643"/>
      <c r="BX13" s="643"/>
      <c r="BY13" s="643"/>
      <c r="BZ13" s="643"/>
      <c r="CA13" s="643"/>
      <c r="CB13" s="701"/>
      <c r="CD13" s="652" t="s">
        <v>255</v>
      </c>
      <c r="CE13" s="653"/>
      <c r="CF13" s="653"/>
      <c r="CG13" s="653"/>
      <c r="CH13" s="653"/>
      <c r="CI13" s="653"/>
      <c r="CJ13" s="653"/>
      <c r="CK13" s="653"/>
      <c r="CL13" s="653"/>
      <c r="CM13" s="653"/>
      <c r="CN13" s="653"/>
      <c r="CO13" s="653"/>
      <c r="CP13" s="653"/>
      <c r="CQ13" s="654"/>
      <c r="CR13" s="615">
        <v>203368</v>
      </c>
      <c r="CS13" s="616"/>
      <c r="CT13" s="616"/>
      <c r="CU13" s="616"/>
      <c r="CV13" s="616"/>
      <c r="CW13" s="616"/>
      <c r="CX13" s="616"/>
      <c r="CY13" s="617"/>
      <c r="CZ13" s="642">
        <v>6</v>
      </c>
      <c r="DA13" s="642"/>
      <c r="DB13" s="642"/>
      <c r="DC13" s="642"/>
      <c r="DD13" s="621">
        <v>113156</v>
      </c>
      <c r="DE13" s="616"/>
      <c r="DF13" s="616"/>
      <c r="DG13" s="616"/>
      <c r="DH13" s="616"/>
      <c r="DI13" s="616"/>
      <c r="DJ13" s="616"/>
      <c r="DK13" s="616"/>
      <c r="DL13" s="616"/>
      <c r="DM13" s="616"/>
      <c r="DN13" s="616"/>
      <c r="DO13" s="616"/>
      <c r="DP13" s="617"/>
      <c r="DQ13" s="621">
        <v>75560</v>
      </c>
      <c r="DR13" s="616"/>
      <c r="DS13" s="616"/>
      <c r="DT13" s="616"/>
      <c r="DU13" s="616"/>
      <c r="DV13" s="616"/>
      <c r="DW13" s="616"/>
      <c r="DX13" s="616"/>
      <c r="DY13" s="616"/>
      <c r="DZ13" s="616"/>
      <c r="EA13" s="616"/>
      <c r="EB13" s="616"/>
      <c r="EC13" s="660"/>
    </row>
    <row r="14" spans="2:143" ht="11.25" customHeight="1" x14ac:dyDescent="0.2">
      <c r="B14" s="612" t="s">
        <v>256</v>
      </c>
      <c r="C14" s="613"/>
      <c r="D14" s="613"/>
      <c r="E14" s="613"/>
      <c r="F14" s="613"/>
      <c r="G14" s="613"/>
      <c r="H14" s="613"/>
      <c r="I14" s="613"/>
      <c r="J14" s="613"/>
      <c r="K14" s="613"/>
      <c r="L14" s="613"/>
      <c r="M14" s="613"/>
      <c r="N14" s="613"/>
      <c r="O14" s="613"/>
      <c r="P14" s="613"/>
      <c r="Q14" s="614"/>
      <c r="R14" s="615">
        <v>1</v>
      </c>
      <c r="S14" s="616"/>
      <c r="T14" s="616"/>
      <c r="U14" s="616"/>
      <c r="V14" s="616"/>
      <c r="W14" s="616"/>
      <c r="X14" s="616"/>
      <c r="Y14" s="617"/>
      <c r="Z14" s="642">
        <v>0</v>
      </c>
      <c r="AA14" s="642"/>
      <c r="AB14" s="642"/>
      <c r="AC14" s="642"/>
      <c r="AD14" s="643">
        <v>1</v>
      </c>
      <c r="AE14" s="643"/>
      <c r="AF14" s="643"/>
      <c r="AG14" s="643"/>
      <c r="AH14" s="643"/>
      <c r="AI14" s="643"/>
      <c r="AJ14" s="643"/>
      <c r="AK14" s="643"/>
      <c r="AL14" s="618">
        <v>0</v>
      </c>
      <c r="AM14" s="619"/>
      <c r="AN14" s="619"/>
      <c r="AO14" s="644"/>
      <c r="AP14" s="612" t="s">
        <v>257</v>
      </c>
      <c r="AQ14" s="613"/>
      <c r="AR14" s="613"/>
      <c r="AS14" s="613"/>
      <c r="AT14" s="613"/>
      <c r="AU14" s="613"/>
      <c r="AV14" s="613"/>
      <c r="AW14" s="613"/>
      <c r="AX14" s="613"/>
      <c r="AY14" s="613"/>
      <c r="AZ14" s="613"/>
      <c r="BA14" s="613"/>
      <c r="BB14" s="613"/>
      <c r="BC14" s="613"/>
      <c r="BD14" s="613"/>
      <c r="BE14" s="613"/>
      <c r="BF14" s="614"/>
      <c r="BG14" s="615">
        <v>7978</v>
      </c>
      <c r="BH14" s="616"/>
      <c r="BI14" s="616"/>
      <c r="BJ14" s="616"/>
      <c r="BK14" s="616"/>
      <c r="BL14" s="616"/>
      <c r="BM14" s="616"/>
      <c r="BN14" s="617"/>
      <c r="BO14" s="642">
        <v>5.2</v>
      </c>
      <c r="BP14" s="642"/>
      <c r="BQ14" s="642"/>
      <c r="BR14" s="642"/>
      <c r="BS14" s="643" t="s">
        <v>126</v>
      </c>
      <c r="BT14" s="643"/>
      <c r="BU14" s="643"/>
      <c r="BV14" s="643"/>
      <c r="BW14" s="643"/>
      <c r="BX14" s="643"/>
      <c r="BY14" s="643"/>
      <c r="BZ14" s="643"/>
      <c r="CA14" s="643"/>
      <c r="CB14" s="701"/>
      <c r="CD14" s="652" t="s">
        <v>258</v>
      </c>
      <c r="CE14" s="653"/>
      <c r="CF14" s="653"/>
      <c r="CG14" s="653"/>
      <c r="CH14" s="653"/>
      <c r="CI14" s="653"/>
      <c r="CJ14" s="653"/>
      <c r="CK14" s="653"/>
      <c r="CL14" s="653"/>
      <c r="CM14" s="653"/>
      <c r="CN14" s="653"/>
      <c r="CO14" s="653"/>
      <c r="CP14" s="653"/>
      <c r="CQ14" s="654"/>
      <c r="CR14" s="615">
        <v>107478</v>
      </c>
      <c r="CS14" s="616"/>
      <c r="CT14" s="616"/>
      <c r="CU14" s="616"/>
      <c r="CV14" s="616"/>
      <c r="CW14" s="616"/>
      <c r="CX14" s="616"/>
      <c r="CY14" s="617"/>
      <c r="CZ14" s="642">
        <v>3.1</v>
      </c>
      <c r="DA14" s="642"/>
      <c r="DB14" s="642"/>
      <c r="DC14" s="642"/>
      <c r="DD14" s="621">
        <v>14953</v>
      </c>
      <c r="DE14" s="616"/>
      <c r="DF14" s="616"/>
      <c r="DG14" s="616"/>
      <c r="DH14" s="616"/>
      <c r="DI14" s="616"/>
      <c r="DJ14" s="616"/>
      <c r="DK14" s="616"/>
      <c r="DL14" s="616"/>
      <c r="DM14" s="616"/>
      <c r="DN14" s="616"/>
      <c r="DO14" s="616"/>
      <c r="DP14" s="617"/>
      <c r="DQ14" s="621">
        <v>101544</v>
      </c>
      <c r="DR14" s="616"/>
      <c r="DS14" s="616"/>
      <c r="DT14" s="616"/>
      <c r="DU14" s="616"/>
      <c r="DV14" s="616"/>
      <c r="DW14" s="616"/>
      <c r="DX14" s="616"/>
      <c r="DY14" s="616"/>
      <c r="DZ14" s="616"/>
      <c r="EA14" s="616"/>
      <c r="EB14" s="616"/>
      <c r="EC14" s="660"/>
    </row>
    <row r="15" spans="2:143" ht="11.25" customHeight="1" x14ac:dyDescent="0.2">
      <c r="B15" s="612" t="s">
        <v>259</v>
      </c>
      <c r="C15" s="613"/>
      <c r="D15" s="613"/>
      <c r="E15" s="613"/>
      <c r="F15" s="613"/>
      <c r="G15" s="613"/>
      <c r="H15" s="613"/>
      <c r="I15" s="613"/>
      <c r="J15" s="613"/>
      <c r="K15" s="613"/>
      <c r="L15" s="613"/>
      <c r="M15" s="613"/>
      <c r="N15" s="613"/>
      <c r="O15" s="613"/>
      <c r="P15" s="613"/>
      <c r="Q15" s="614"/>
      <c r="R15" s="615" t="s">
        <v>126</v>
      </c>
      <c r="S15" s="616"/>
      <c r="T15" s="616"/>
      <c r="U15" s="616"/>
      <c r="V15" s="616"/>
      <c r="W15" s="616"/>
      <c r="X15" s="616"/>
      <c r="Y15" s="617"/>
      <c r="Z15" s="642" t="s">
        <v>126</v>
      </c>
      <c r="AA15" s="642"/>
      <c r="AB15" s="642"/>
      <c r="AC15" s="642"/>
      <c r="AD15" s="643" t="s">
        <v>126</v>
      </c>
      <c r="AE15" s="643"/>
      <c r="AF15" s="643"/>
      <c r="AG15" s="643"/>
      <c r="AH15" s="643"/>
      <c r="AI15" s="643"/>
      <c r="AJ15" s="643"/>
      <c r="AK15" s="643"/>
      <c r="AL15" s="618" t="s">
        <v>126</v>
      </c>
      <c r="AM15" s="619"/>
      <c r="AN15" s="619"/>
      <c r="AO15" s="644"/>
      <c r="AP15" s="612" t="s">
        <v>260</v>
      </c>
      <c r="AQ15" s="613"/>
      <c r="AR15" s="613"/>
      <c r="AS15" s="613"/>
      <c r="AT15" s="613"/>
      <c r="AU15" s="613"/>
      <c r="AV15" s="613"/>
      <c r="AW15" s="613"/>
      <c r="AX15" s="613"/>
      <c r="AY15" s="613"/>
      <c r="AZ15" s="613"/>
      <c r="BA15" s="613"/>
      <c r="BB15" s="613"/>
      <c r="BC15" s="613"/>
      <c r="BD15" s="613"/>
      <c r="BE15" s="613"/>
      <c r="BF15" s="614"/>
      <c r="BG15" s="615">
        <v>2989</v>
      </c>
      <c r="BH15" s="616"/>
      <c r="BI15" s="616"/>
      <c r="BJ15" s="616"/>
      <c r="BK15" s="616"/>
      <c r="BL15" s="616"/>
      <c r="BM15" s="616"/>
      <c r="BN15" s="617"/>
      <c r="BO15" s="642">
        <v>2</v>
      </c>
      <c r="BP15" s="642"/>
      <c r="BQ15" s="642"/>
      <c r="BR15" s="642"/>
      <c r="BS15" s="643" t="s">
        <v>126</v>
      </c>
      <c r="BT15" s="643"/>
      <c r="BU15" s="643"/>
      <c r="BV15" s="643"/>
      <c r="BW15" s="643"/>
      <c r="BX15" s="643"/>
      <c r="BY15" s="643"/>
      <c r="BZ15" s="643"/>
      <c r="CA15" s="643"/>
      <c r="CB15" s="701"/>
      <c r="CD15" s="652" t="s">
        <v>261</v>
      </c>
      <c r="CE15" s="653"/>
      <c r="CF15" s="653"/>
      <c r="CG15" s="653"/>
      <c r="CH15" s="653"/>
      <c r="CI15" s="653"/>
      <c r="CJ15" s="653"/>
      <c r="CK15" s="653"/>
      <c r="CL15" s="653"/>
      <c r="CM15" s="653"/>
      <c r="CN15" s="653"/>
      <c r="CO15" s="653"/>
      <c r="CP15" s="653"/>
      <c r="CQ15" s="654"/>
      <c r="CR15" s="615">
        <v>232603</v>
      </c>
      <c r="CS15" s="616"/>
      <c r="CT15" s="616"/>
      <c r="CU15" s="616"/>
      <c r="CV15" s="616"/>
      <c r="CW15" s="616"/>
      <c r="CX15" s="616"/>
      <c r="CY15" s="617"/>
      <c r="CZ15" s="642">
        <v>6.8</v>
      </c>
      <c r="DA15" s="642"/>
      <c r="DB15" s="642"/>
      <c r="DC15" s="642"/>
      <c r="DD15" s="621">
        <v>77345</v>
      </c>
      <c r="DE15" s="616"/>
      <c r="DF15" s="616"/>
      <c r="DG15" s="616"/>
      <c r="DH15" s="616"/>
      <c r="DI15" s="616"/>
      <c r="DJ15" s="616"/>
      <c r="DK15" s="616"/>
      <c r="DL15" s="616"/>
      <c r="DM15" s="616"/>
      <c r="DN15" s="616"/>
      <c r="DO15" s="616"/>
      <c r="DP15" s="617"/>
      <c r="DQ15" s="621">
        <v>168783</v>
      </c>
      <c r="DR15" s="616"/>
      <c r="DS15" s="616"/>
      <c r="DT15" s="616"/>
      <c r="DU15" s="616"/>
      <c r="DV15" s="616"/>
      <c r="DW15" s="616"/>
      <c r="DX15" s="616"/>
      <c r="DY15" s="616"/>
      <c r="DZ15" s="616"/>
      <c r="EA15" s="616"/>
      <c r="EB15" s="616"/>
      <c r="EC15" s="660"/>
    </row>
    <row r="16" spans="2:143" ht="11.25" customHeight="1" x14ac:dyDescent="0.2">
      <c r="B16" s="612" t="s">
        <v>262</v>
      </c>
      <c r="C16" s="613"/>
      <c r="D16" s="613"/>
      <c r="E16" s="613"/>
      <c r="F16" s="613"/>
      <c r="G16" s="613"/>
      <c r="H16" s="613"/>
      <c r="I16" s="613"/>
      <c r="J16" s="613"/>
      <c r="K16" s="613"/>
      <c r="L16" s="613"/>
      <c r="M16" s="613"/>
      <c r="N16" s="613"/>
      <c r="O16" s="613"/>
      <c r="P16" s="613"/>
      <c r="Q16" s="614"/>
      <c r="R16" s="615">
        <v>1892</v>
      </c>
      <c r="S16" s="616"/>
      <c r="T16" s="616"/>
      <c r="U16" s="616"/>
      <c r="V16" s="616"/>
      <c r="W16" s="616"/>
      <c r="X16" s="616"/>
      <c r="Y16" s="617"/>
      <c r="Z16" s="642">
        <v>0.1</v>
      </c>
      <c r="AA16" s="642"/>
      <c r="AB16" s="642"/>
      <c r="AC16" s="642"/>
      <c r="AD16" s="643">
        <v>1892</v>
      </c>
      <c r="AE16" s="643"/>
      <c r="AF16" s="643"/>
      <c r="AG16" s="643"/>
      <c r="AH16" s="643"/>
      <c r="AI16" s="643"/>
      <c r="AJ16" s="643"/>
      <c r="AK16" s="643"/>
      <c r="AL16" s="618">
        <v>0.1</v>
      </c>
      <c r="AM16" s="619"/>
      <c r="AN16" s="619"/>
      <c r="AO16" s="644"/>
      <c r="AP16" s="612" t="s">
        <v>263</v>
      </c>
      <c r="AQ16" s="613"/>
      <c r="AR16" s="613"/>
      <c r="AS16" s="613"/>
      <c r="AT16" s="613"/>
      <c r="AU16" s="613"/>
      <c r="AV16" s="613"/>
      <c r="AW16" s="613"/>
      <c r="AX16" s="613"/>
      <c r="AY16" s="613"/>
      <c r="AZ16" s="613"/>
      <c r="BA16" s="613"/>
      <c r="BB16" s="613"/>
      <c r="BC16" s="613"/>
      <c r="BD16" s="613"/>
      <c r="BE16" s="613"/>
      <c r="BF16" s="614"/>
      <c r="BG16" s="615" t="s">
        <v>126</v>
      </c>
      <c r="BH16" s="616"/>
      <c r="BI16" s="616"/>
      <c r="BJ16" s="616"/>
      <c r="BK16" s="616"/>
      <c r="BL16" s="616"/>
      <c r="BM16" s="616"/>
      <c r="BN16" s="617"/>
      <c r="BO16" s="642" t="s">
        <v>126</v>
      </c>
      <c r="BP16" s="642"/>
      <c r="BQ16" s="642"/>
      <c r="BR16" s="642"/>
      <c r="BS16" s="643" t="s">
        <v>126</v>
      </c>
      <c r="BT16" s="643"/>
      <c r="BU16" s="643"/>
      <c r="BV16" s="643"/>
      <c r="BW16" s="643"/>
      <c r="BX16" s="643"/>
      <c r="BY16" s="643"/>
      <c r="BZ16" s="643"/>
      <c r="CA16" s="643"/>
      <c r="CB16" s="701"/>
      <c r="CD16" s="652" t="s">
        <v>264</v>
      </c>
      <c r="CE16" s="653"/>
      <c r="CF16" s="653"/>
      <c r="CG16" s="653"/>
      <c r="CH16" s="653"/>
      <c r="CI16" s="653"/>
      <c r="CJ16" s="653"/>
      <c r="CK16" s="653"/>
      <c r="CL16" s="653"/>
      <c r="CM16" s="653"/>
      <c r="CN16" s="653"/>
      <c r="CO16" s="653"/>
      <c r="CP16" s="653"/>
      <c r="CQ16" s="654"/>
      <c r="CR16" s="615">
        <v>278</v>
      </c>
      <c r="CS16" s="616"/>
      <c r="CT16" s="616"/>
      <c r="CU16" s="616"/>
      <c r="CV16" s="616"/>
      <c r="CW16" s="616"/>
      <c r="CX16" s="616"/>
      <c r="CY16" s="617"/>
      <c r="CZ16" s="642">
        <v>0</v>
      </c>
      <c r="DA16" s="642"/>
      <c r="DB16" s="642"/>
      <c r="DC16" s="642"/>
      <c r="DD16" s="621" t="s">
        <v>126</v>
      </c>
      <c r="DE16" s="616"/>
      <c r="DF16" s="616"/>
      <c r="DG16" s="616"/>
      <c r="DH16" s="616"/>
      <c r="DI16" s="616"/>
      <c r="DJ16" s="616"/>
      <c r="DK16" s="616"/>
      <c r="DL16" s="616"/>
      <c r="DM16" s="616"/>
      <c r="DN16" s="616"/>
      <c r="DO16" s="616"/>
      <c r="DP16" s="617"/>
      <c r="DQ16" s="621">
        <v>278</v>
      </c>
      <c r="DR16" s="616"/>
      <c r="DS16" s="616"/>
      <c r="DT16" s="616"/>
      <c r="DU16" s="616"/>
      <c r="DV16" s="616"/>
      <c r="DW16" s="616"/>
      <c r="DX16" s="616"/>
      <c r="DY16" s="616"/>
      <c r="DZ16" s="616"/>
      <c r="EA16" s="616"/>
      <c r="EB16" s="616"/>
      <c r="EC16" s="660"/>
    </row>
    <row r="17" spans="2:133" ht="11.25" customHeight="1" x14ac:dyDescent="0.2">
      <c r="B17" s="612" t="s">
        <v>265</v>
      </c>
      <c r="C17" s="613"/>
      <c r="D17" s="613"/>
      <c r="E17" s="613"/>
      <c r="F17" s="613"/>
      <c r="G17" s="613"/>
      <c r="H17" s="613"/>
      <c r="I17" s="613"/>
      <c r="J17" s="613"/>
      <c r="K17" s="613"/>
      <c r="L17" s="613"/>
      <c r="M17" s="613"/>
      <c r="N17" s="613"/>
      <c r="O17" s="613"/>
      <c r="P17" s="613"/>
      <c r="Q17" s="614"/>
      <c r="R17" s="615">
        <v>1860</v>
      </c>
      <c r="S17" s="616"/>
      <c r="T17" s="616"/>
      <c r="U17" s="616"/>
      <c r="V17" s="616"/>
      <c r="W17" s="616"/>
      <c r="X17" s="616"/>
      <c r="Y17" s="617"/>
      <c r="Z17" s="642">
        <v>0</v>
      </c>
      <c r="AA17" s="642"/>
      <c r="AB17" s="642"/>
      <c r="AC17" s="642"/>
      <c r="AD17" s="643">
        <v>1860</v>
      </c>
      <c r="AE17" s="643"/>
      <c r="AF17" s="643"/>
      <c r="AG17" s="643"/>
      <c r="AH17" s="643"/>
      <c r="AI17" s="643"/>
      <c r="AJ17" s="643"/>
      <c r="AK17" s="643"/>
      <c r="AL17" s="618">
        <v>0.1</v>
      </c>
      <c r="AM17" s="619"/>
      <c r="AN17" s="619"/>
      <c r="AO17" s="644"/>
      <c r="AP17" s="612" t="s">
        <v>266</v>
      </c>
      <c r="AQ17" s="613"/>
      <c r="AR17" s="613"/>
      <c r="AS17" s="613"/>
      <c r="AT17" s="613"/>
      <c r="AU17" s="613"/>
      <c r="AV17" s="613"/>
      <c r="AW17" s="613"/>
      <c r="AX17" s="613"/>
      <c r="AY17" s="613"/>
      <c r="AZ17" s="613"/>
      <c r="BA17" s="613"/>
      <c r="BB17" s="613"/>
      <c r="BC17" s="613"/>
      <c r="BD17" s="613"/>
      <c r="BE17" s="613"/>
      <c r="BF17" s="614"/>
      <c r="BG17" s="615" t="s">
        <v>126</v>
      </c>
      <c r="BH17" s="616"/>
      <c r="BI17" s="616"/>
      <c r="BJ17" s="616"/>
      <c r="BK17" s="616"/>
      <c r="BL17" s="616"/>
      <c r="BM17" s="616"/>
      <c r="BN17" s="617"/>
      <c r="BO17" s="642" t="s">
        <v>126</v>
      </c>
      <c r="BP17" s="642"/>
      <c r="BQ17" s="642"/>
      <c r="BR17" s="642"/>
      <c r="BS17" s="643" t="s">
        <v>126</v>
      </c>
      <c r="BT17" s="643"/>
      <c r="BU17" s="643"/>
      <c r="BV17" s="643"/>
      <c r="BW17" s="643"/>
      <c r="BX17" s="643"/>
      <c r="BY17" s="643"/>
      <c r="BZ17" s="643"/>
      <c r="CA17" s="643"/>
      <c r="CB17" s="701"/>
      <c r="CD17" s="652" t="s">
        <v>267</v>
      </c>
      <c r="CE17" s="653"/>
      <c r="CF17" s="653"/>
      <c r="CG17" s="653"/>
      <c r="CH17" s="653"/>
      <c r="CI17" s="653"/>
      <c r="CJ17" s="653"/>
      <c r="CK17" s="653"/>
      <c r="CL17" s="653"/>
      <c r="CM17" s="653"/>
      <c r="CN17" s="653"/>
      <c r="CO17" s="653"/>
      <c r="CP17" s="653"/>
      <c r="CQ17" s="654"/>
      <c r="CR17" s="615">
        <v>555283</v>
      </c>
      <c r="CS17" s="616"/>
      <c r="CT17" s="616"/>
      <c r="CU17" s="616"/>
      <c r="CV17" s="616"/>
      <c r="CW17" s="616"/>
      <c r="CX17" s="616"/>
      <c r="CY17" s="617"/>
      <c r="CZ17" s="642">
        <v>16.3</v>
      </c>
      <c r="DA17" s="642"/>
      <c r="DB17" s="642"/>
      <c r="DC17" s="642"/>
      <c r="DD17" s="621" t="s">
        <v>126</v>
      </c>
      <c r="DE17" s="616"/>
      <c r="DF17" s="616"/>
      <c r="DG17" s="616"/>
      <c r="DH17" s="616"/>
      <c r="DI17" s="616"/>
      <c r="DJ17" s="616"/>
      <c r="DK17" s="616"/>
      <c r="DL17" s="616"/>
      <c r="DM17" s="616"/>
      <c r="DN17" s="616"/>
      <c r="DO17" s="616"/>
      <c r="DP17" s="617"/>
      <c r="DQ17" s="621">
        <v>555283</v>
      </c>
      <c r="DR17" s="616"/>
      <c r="DS17" s="616"/>
      <c r="DT17" s="616"/>
      <c r="DU17" s="616"/>
      <c r="DV17" s="616"/>
      <c r="DW17" s="616"/>
      <c r="DX17" s="616"/>
      <c r="DY17" s="616"/>
      <c r="DZ17" s="616"/>
      <c r="EA17" s="616"/>
      <c r="EB17" s="616"/>
      <c r="EC17" s="660"/>
    </row>
    <row r="18" spans="2:133" ht="11.25" customHeight="1" x14ac:dyDescent="0.2">
      <c r="B18" s="612" t="s">
        <v>268</v>
      </c>
      <c r="C18" s="613"/>
      <c r="D18" s="613"/>
      <c r="E18" s="613"/>
      <c r="F18" s="613"/>
      <c r="G18" s="613"/>
      <c r="H18" s="613"/>
      <c r="I18" s="613"/>
      <c r="J18" s="613"/>
      <c r="K18" s="613"/>
      <c r="L18" s="613"/>
      <c r="M18" s="613"/>
      <c r="N18" s="613"/>
      <c r="O18" s="613"/>
      <c r="P18" s="613"/>
      <c r="Q18" s="614"/>
      <c r="R18" s="615">
        <v>11177</v>
      </c>
      <c r="S18" s="616"/>
      <c r="T18" s="616"/>
      <c r="U18" s="616"/>
      <c r="V18" s="616"/>
      <c r="W18" s="616"/>
      <c r="X18" s="616"/>
      <c r="Y18" s="617"/>
      <c r="Z18" s="642">
        <v>0.3</v>
      </c>
      <c r="AA18" s="642"/>
      <c r="AB18" s="642"/>
      <c r="AC18" s="642"/>
      <c r="AD18" s="643">
        <v>11177</v>
      </c>
      <c r="AE18" s="643"/>
      <c r="AF18" s="643"/>
      <c r="AG18" s="643"/>
      <c r="AH18" s="643"/>
      <c r="AI18" s="643"/>
      <c r="AJ18" s="643"/>
      <c r="AK18" s="643"/>
      <c r="AL18" s="618">
        <v>0.60000002384185791</v>
      </c>
      <c r="AM18" s="619"/>
      <c r="AN18" s="619"/>
      <c r="AO18" s="644"/>
      <c r="AP18" s="612" t="s">
        <v>269</v>
      </c>
      <c r="AQ18" s="613"/>
      <c r="AR18" s="613"/>
      <c r="AS18" s="613"/>
      <c r="AT18" s="613"/>
      <c r="AU18" s="613"/>
      <c r="AV18" s="613"/>
      <c r="AW18" s="613"/>
      <c r="AX18" s="613"/>
      <c r="AY18" s="613"/>
      <c r="AZ18" s="613"/>
      <c r="BA18" s="613"/>
      <c r="BB18" s="613"/>
      <c r="BC18" s="613"/>
      <c r="BD18" s="613"/>
      <c r="BE18" s="613"/>
      <c r="BF18" s="614"/>
      <c r="BG18" s="615" t="s">
        <v>126</v>
      </c>
      <c r="BH18" s="616"/>
      <c r="BI18" s="616"/>
      <c r="BJ18" s="616"/>
      <c r="BK18" s="616"/>
      <c r="BL18" s="616"/>
      <c r="BM18" s="616"/>
      <c r="BN18" s="617"/>
      <c r="BO18" s="642" t="s">
        <v>126</v>
      </c>
      <c r="BP18" s="642"/>
      <c r="BQ18" s="642"/>
      <c r="BR18" s="642"/>
      <c r="BS18" s="643" t="s">
        <v>126</v>
      </c>
      <c r="BT18" s="643"/>
      <c r="BU18" s="643"/>
      <c r="BV18" s="643"/>
      <c r="BW18" s="643"/>
      <c r="BX18" s="643"/>
      <c r="BY18" s="643"/>
      <c r="BZ18" s="643"/>
      <c r="CA18" s="643"/>
      <c r="CB18" s="701"/>
      <c r="CD18" s="652" t="s">
        <v>270</v>
      </c>
      <c r="CE18" s="653"/>
      <c r="CF18" s="653"/>
      <c r="CG18" s="653"/>
      <c r="CH18" s="653"/>
      <c r="CI18" s="653"/>
      <c r="CJ18" s="653"/>
      <c r="CK18" s="653"/>
      <c r="CL18" s="653"/>
      <c r="CM18" s="653"/>
      <c r="CN18" s="653"/>
      <c r="CO18" s="653"/>
      <c r="CP18" s="653"/>
      <c r="CQ18" s="654"/>
      <c r="CR18" s="615" t="s">
        <v>126</v>
      </c>
      <c r="CS18" s="616"/>
      <c r="CT18" s="616"/>
      <c r="CU18" s="616"/>
      <c r="CV18" s="616"/>
      <c r="CW18" s="616"/>
      <c r="CX18" s="616"/>
      <c r="CY18" s="617"/>
      <c r="CZ18" s="642" t="s">
        <v>126</v>
      </c>
      <c r="DA18" s="642"/>
      <c r="DB18" s="642"/>
      <c r="DC18" s="642"/>
      <c r="DD18" s="621" t="s">
        <v>126</v>
      </c>
      <c r="DE18" s="616"/>
      <c r="DF18" s="616"/>
      <c r="DG18" s="616"/>
      <c r="DH18" s="616"/>
      <c r="DI18" s="616"/>
      <c r="DJ18" s="616"/>
      <c r="DK18" s="616"/>
      <c r="DL18" s="616"/>
      <c r="DM18" s="616"/>
      <c r="DN18" s="616"/>
      <c r="DO18" s="616"/>
      <c r="DP18" s="617"/>
      <c r="DQ18" s="621" t="s">
        <v>126</v>
      </c>
      <c r="DR18" s="616"/>
      <c r="DS18" s="616"/>
      <c r="DT18" s="616"/>
      <c r="DU18" s="616"/>
      <c r="DV18" s="616"/>
      <c r="DW18" s="616"/>
      <c r="DX18" s="616"/>
      <c r="DY18" s="616"/>
      <c r="DZ18" s="616"/>
      <c r="EA18" s="616"/>
      <c r="EB18" s="616"/>
      <c r="EC18" s="660"/>
    </row>
    <row r="19" spans="2:133" ht="11.25" customHeight="1" x14ac:dyDescent="0.2">
      <c r="B19" s="612" t="s">
        <v>271</v>
      </c>
      <c r="C19" s="613"/>
      <c r="D19" s="613"/>
      <c r="E19" s="613"/>
      <c r="F19" s="613"/>
      <c r="G19" s="613"/>
      <c r="H19" s="613"/>
      <c r="I19" s="613"/>
      <c r="J19" s="613"/>
      <c r="K19" s="613"/>
      <c r="L19" s="613"/>
      <c r="M19" s="613"/>
      <c r="N19" s="613"/>
      <c r="O19" s="613"/>
      <c r="P19" s="613"/>
      <c r="Q19" s="614"/>
      <c r="R19" s="615">
        <v>151</v>
      </c>
      <c r="S19" s="616"/>
      <c r="T19" s="616"/>
      <c r="U19" s="616"/>
      <c r="V19" s="616"/>
      <c r="W19" s="616"/>
      <c r="X19" s="616"/>
      <c r="Y19" s="617"/>
      <c r="Z19" s="642">
        <v>0</v>
      </c>
      <c r="AA19" s="642"/>
      <c r="AB19" s="642"/>
      <c r="AC19" s="642"/>
      <c r="AD19" s="643">
        <v>151</v>
      </c>
      <c r="AE19" s="643"/>
      <c r="AF19" s="643"/>
      <c r="AG19" s="643"/>
      <c r="AH19" s="643"/>
      <c r="AI19" s="643"/>
      <c r="AJ19" s="643"/>
      <c r="AK19" s="643"/>
      <c r="AL19" s="618">
        <v>0</v>
      </c>
      <c r="AM19" s="619"/>
      <c r="AN19" s="619"/>
      <c r="AO19" s="644"/>
      <c r="AP19" s="612" t="s">
        <v>272</v>
      </c>
      <c r="AQ19" s="613"/>
      <c r="AR19" s="613"/>
      <c r="AS19" s="613"/>
      <c r="AT19" s="613"/>
      <c r="AU19" s="613"/>
      <c r="AV19" s="613"/>
      <c r="AW19" s="613"/>
      <c r="AX19" s="613"/>
      <c r="AY19" s="613"/>
      <c r="AZ19" s="613"/>
      <c r="BA19" s="613"/>
      <c r="BB19" s="613"/>
      <c r="BC19" s="613"/>
      <c r="BD19" s="613"/>
      <c r="BE19" s="613"/>
      <c r="BF19" s="614"/>
      <c r="BG19" s="615">
        <v>2299</v>
      </c>
      <c r="BH19" s="616"/>
      <c r="BI19" s="616"/>
      <c r="BJ19" s="616"/>
      <c r="BK19" s="616"/>
      <c r="BL19" s="616"/>
      <c r="BM19" s="616"/>
      <c r="BN19" s="617"/>
      <c r="BO19" s="642">
        <v>1.5</v>
      </c>
      <c r="BP19" s="642"/>
      <c r="BQ19" s="642"/>
      <c r="BR19" s="642"/>
      <c r="BS19" s="643" t="s">
        <v>126</v>
      </c>
      <c r="BT19" s="643"/>
      <c r="BU19" s="643"/>
      <c r="BV19" s="643"/>
      <c r="BW19" s="643"/>
      <c r="BX19" s="643"/>
      <c r="BY19" s="643"/>
      <c r="BZ19" s="643"/>
      <c r="CA19" s="643"/>
      <c r="CB19" s="701"/>
      <c r="CD19" s="652" t="s">
        <v>273</v>
      </c>
      <c r="CE19" s="653"/>
      <c r="CF19" s="653"/>
      <c r="CG19" s="653"/>
      <c r="CH19" s="653"/>
      <c r="CI19" s="653"/>
      <c r="CJ19" s="653"/>
      <c r="CK19" s="653"/>
      <c r="CL19" s="653"/>
      <c r="CM19" s="653"/>
      <c r="CN19" s="653"/>
      <c r="CO19" s="653"/>
      <c r="CP19" s="653"/>
      <c r="CQ19" s="654"/>
      <c r="CR19" s="615" t="s">
        <v>126</v>
      </c>
      <c r="CS19" s="616"/>
      <c r="CT19" s="616"/>
      <c r="CU19" s="616"/>
      <c r="CV19" s="616"/>
      <c r="CW19" s="616"/>
      <c r="CX19" s="616"/>
      <c r="CY19" s="617"/>
      <c r="CZ19" s="642" t="s">
        <v>126</v>
      </c>
      <c r="DA19" s="642"/>
      <c r="DB19" s="642"/>
      <c r="DC19" s="642"/>
      <c r="DD19" s="621" t="s">
        <v>126</v>
      </c>
      <c r="DE19" s="616"/>
      <c r="DF19" s="616"/>
      <c r="DG19" s="616"/>
      <c r="DH19" s="616"/>
      <c r="DI19" s="616"/>
      <c r="DJ19" s="616"/>
      <c r="DK19" s="616"/>
      <c r="DL19" s="616"/>
      <c r="DM19" s="616"/>
      <c r="DN19" s="616"/>
      <c r="DO19" s="616"/>
      <c r="DP19" s="617"/>
      <c r="DQ19" s="621" t="s">
        <v>126</v>
      </c>
      <c r="DR19" s="616"/>
      <c r="DS19" s="616"/>
      <c r="DT19" s="616"/>
      <c r="DU19" s="616"/>
      <c r="DV19" s="616"/>
      <c r="DW19" s="616"/>
      <c r="DX19" s="616"/>
      <c r="DY19" s="616"/>
      <c r="DZ19" s="616"/>
      <c r="EA19" s="616"/>
      <c r="EB19" s="616"/>
      <c r="EC19" s="660"/>
    </row>
    <row r="20" spans="2:133" ht="11.25" customHeight="1" x14ac:dyDescent="0.2">
      <c r="B20" s="612" t="s">
        <v>274</v>
      </c>
      <c r="C20" s="613"/>
      <c r="D20" s="613"/>
      <c r="E20" s="613"/>
      <c r="F20" s="613"/>
      <c r="G20" s="613"/>
      <c r="H20" s="613"/>
      <c r="I20" s="613"/>
      <c r="J20" s="613"/>
      <c r="K20" s="613"/>
      <c r="L20" s="613"/>
      <c r="M20" s="613"/>
      <c r="N20" s="613"/>
      <c r="O20" s="613"/>
      <c r="P20" s="613"/>
      <c r="Q20" s="614"/>
      <c r="R20" s="615">
        <v>675</v>
      </c>
      <c r="S20" s="616"/>
      <c r="T20" s="616"/>
      <c r="U20" s="616"/>
      <c r="V20" s="616"/>
      <c r="W20" s="616"/>
      <c r="X20" s="616"/>
      <c r="Y20" s="617"/>
      <c r="Z20" s="642">
        <v>0</v>
      </c>
      <c r="AA20" s="642"/>
      <c r="AB20" s="642"/>
      <c r="AC20" s="642"/>
      <c r="AD20" s="643">
        <v>675</v>
      </c>
      <c r="AE20" s="643"/>
      <c r="AF20" s="643"/>
      <c r="AG20" s="643"/>
      <c r="AH20" s="643"/>
      <c r="AI20" s="643"/>
      <c r="AJ20" s="643"/>
      <c r="AK20" s="643"/>
      <c r="AL20" s="618">
        <v>0</v>
      </c>
      <c r="AM20" s="619"/>
      <c r="AN20" s="619"/>
      <c r="AO20" s="644"/>
      <c r="AP20" s="612" t="s">
        <v>275</v>
      </c>
      <c r="AQ20" s="613"/>
      <c r="AR20" s="613"/>
      <c r="AS20" s="613"/>
      <c r="AT20" s="613"/>
      <c r="AU20" s="613"/>
      <c r="AV20" s="613"/>
      <c r="AW20" s="613"/>
      <c r="AX20" s="613"/>
      <c r="AY20" s="613"/>
      <c r="AZ20" s="613"/>
      <c r="BA20" s="613"/>
      <c r="BB20" s="613"/>
      <c r="BC20" s="613"/>
      <c r="BD20" s="613"/>
      <c r="BE20" s="613"/>
      <c r="BF20" s="614"/>
      <c r="BG20" s="615">
        <v>2299</v>
      </c>
      <c r="BH20" s="616"/>
      <c r="BI20" s="616"/>
      <c r="BJ20" s="616"/>
      <c r="BK20" s="616"/>
      <c r="BL20" s="616"/>
      <c r="BM20" s="616"/>
      <c r="BN20" s="617"/>
      <c r="BO20" s="642">
        <v>1.5</v>
      </c>
      <c r="BP20" s="642"/>
      <c r="BQ20" s="642"/>
      <c r="BR20" s="642"/>
      <c r="BS20" s="643" t="s">
        <v>126</v>
      </c>
      <c r="BT20" s="643"/>
      <c r="BU20" s="643"/>
      <c r="BV20" s="643"/>
      <c r="BW20" s="643"/>
      <c r="BX20" s="643"/>
      <c r="BY20" s="643"/>
      <c r="BZ20" s="643"/>
      <c r="CA20" s="643"/>
      <c r="CB20" s="701"/>
      <c r="CD20" s="652" t="s">
        <v>276</v>
      </c>
      <c r="CE20" s="653"/>
      <c r="CF20" s="653"/>
      <c r="CG20" s="653"/>
      <c r="CH20" s="653"/>
      <c r="CI20" s="653"/>
      <c r="CJ20" s="653"/>
      <c r="CK20" s="653"/>
      <c r="CL20" s="653"/>
      <c r="CM20" s="653"/>
      <c r="CN20" s="653"/>
      <c r="CO20" s="653"/>
      <c r="CP20" s="653"/>
      <c r="CQ20" s="654"/>
      <c r="CR20" s="615">
        <v>3413828</v>
      </c>
      <c r="CS20" s="616"/>
      <c r="CT20" s="616"/>
      <c r="CU20" s="616"/>
      <c r="CV20" s="616"/>
      <c r="CW20" s="616"/>
      <c r="CX20" s="616"/>
      <c r="CY20" s="617"/>
      <c r="CZ20" s="642">
        <v>100</v>
      </c>
      <c r="DA20" s="642"/>
      <c r="DB20" s="642"/>
      <c r="DC20" s="642"/>
      <c r="DD20" s="621">
        <v>500513</v>
      </c>
      <c r="DE20" s="616"/>
      <c r="DF20" s="616"/>
      <c r="DG20" s="616"/>
      <c r="DH20" s="616"/>
      <c r="DI20" s="616"/>
      <c r="DJ20" s="616"/>
      <c r="DK20" s="616"/>
      <c r="DL20" s="616"/>
      <c r="DM20" s="616"/>
      <c r="DN20" s="616"/>
      <c r="DO20" s="616"/>
      <c r="DP20" s="617"/>
      <c r="DQ20" s="621">
        <v>2513735</v>
      </c>
      <c r="DR20" s="616"/>
      <c r="DS20" s="616"/>
      <c r="DT20" s="616"/>
      <c r="DU20" s="616"/>
      <c r="DV20" s="616"/>
      <c r="DW20" s="616"/>
      <c r="DX20" s="616"/>
      <c r="DY20" s="616"/>
      <c r="DZ20" s="616"/>
      <c r="EA20" s="616"/>
      <c r="EB20" s="616"/>
      <c r="EC20" s="660"/>
    </row>
    <row r="21" spans="2:133" ht="11.25" customHeight="1" x14ac:dyDescent="0.2">
      <c r="B21" s="612" t="s">
        <v>277</v>
      </c>
      <c r="C21" s="613"/>
      <c r="D21" s="613"/>
      <c r="E21" s="613"/>
      <c r="F21" s="613"/>
      <c r="G21" s="613"/>
      <c r="H21" s="613"/>
      <c r="I21" s="613"/>
      <c r="J21" s="613"/>
      <c r="K21" s="613"/>
      <c r="L21" s="613"/>
      <c r="M21" s="613"/>
      <c r="N21" s="613"/>
      <c r="O21" s="613"/>
      <c r="P21" s="613"/>
      <c r="Q21" s="614"/>
      <c r="R21" s="615">
        <v>151</v>
      </c>
      <c r="S21" s="616"/>
      <c r="T21" s="616"/>
      <c r="U21" s="616"/>
      <c r="V21" s="616"/>
      <c r="W21" s="616"/>
      <c r="X21" s="616"/>
      <c r="Y21" s="617"/>
      <c r="Z21" s="642">
        <v>0</v>
      </c>
      <c r="AA21" s="642"/>
      <c r="AB21" s="642"/>
      <c r="AC21" s="642"/>
      <c r="AD21" s="643">
        <v>151</v>
      </c>
      <c r="AE21" s="643"/>
      <c r="AF21" s="643"/>
      <c r="AG21" s="643"/>
      <c r="AH21" s="643"/>
      <c r="AI21" s="643"/>
      <c r="AJ21" s="643"/>
      <c r="AK21" s="643"/>
      <c r="AL21" s="618">
        <v>0</v>
      </c>
      <c r="AM21" s="619"/>
      <c r="AN21" s="619"/>
      <c r="AO21" s="644"/>
      <c r="AP21" s="708" t="s">
        <v>278</v>
      </c>
      <c r="AQ21" s="715"/>
      <c r="AR21" s="715"/>
      <c r="AS21" s="715"/>
      <c r="AT21" s="715"/>
      <c r="AU21" s="715"/>
      <c r="AV21" s="715"/>
      <c r="AW21" s="715"/>
      <c r="AX21" s="715"/>
      <c r="AY21" s="715"/>
      <c r="AZ21" s="715"/>
      <c r="BA21" s="715"/>
      <c r="BB21" s="715"/>
      <c r="BC21" s="715"/>
      <c r="BD21" s="715"/>
      <c r="BE21" s="715"/>
      <c r="BF21" s="710"/>
      <c r="BG21" s="615">
        <v>2299</v>
      </c>
      <c r="BH21" s="616"/>
      <c r="BI21" s="616"/>
      <c r="BJ21" s="616"/>
      <c r="BK21" s="616"/>
      <c r="BL21" s="616"/>
      <c r="BM21" s="616"/>
      <c r="BN21" s="617"/>
      <c r="BO21" s="642">
        <v>1.5</v>
      </c>
      <c r="BP21" s="642"/>
      <c r="BQ21" s="642"/>
      <c r="BR21" s="642"/>
      <c r="BS21" s="643" t="s">
        <v>126</v>
      </c>
      <c r="BT21" s="643"/>
      <c r="BU21" s="643"/>
      <c r="BV21" s="643"/>
      <c r="BW21" s="643"/>
      <c r="BX21" s="643"/>
      <c r="BY21" s="643"/>
      <c r="BZ21" s="643"/>
      <c r="CA21" s="643"/>
      <c r="CB21" s="701"/>
      <c r="CD21" s="726"/>
      <c r="CE21" s="646"/>
      <c r="CF21" s="646"/>
      <c r="CG21" s="646"/>
      <c r="CH21" s="646"/>
      <c r="CI21" s="646"/>
      <c r="CJ21" s="646"/>
      <c r="CK21" s="646"/>
      <c r="CL21" s="646"/>
      <c r="CM21" s="646"/>
      <c r="CN21" s="646"/>
      <c r="CO21" s="646"/>
      <c r="CP21" s="646"/>
      <c r="CQ21" s="647"/>
      <c r="CR21" s="727"/>
      <c r="CS21" s="724"/>
      <c r="CT21" s="724"/>
      <c r="CU21" s="724"/>
      <c r="CV21" s="724"/>
      <c r="CW21" s="724"/>
      <c r="CX21" s="724"/>
      <c r="CY21" s="728"/>
      <c r="CZ21" s="729"/>
      <c r="DA21" s="729"/>
      <c r="DB21" s="729"/>
      <c r="DC21" s="729"/>
      <c r="DD21" s="723"/>
      <c r="DE21" s="724"/>
      <c r="DF21" s="724"/>
      <c r="DG21" s="724"/>
      <c r="DH21" s="724"/>
      <c r="DI21" s="724"/>
      <c r="DJ21" s="724"/>
      <c r="DK21" s="724"/>
      <c r="DL21" s="724"/>
      <c r="DM21" s="724"/>
      <c r="DN21" s="724"/>
      <c r="DO21" s="724"/>
      <c r="DP21" s="728"/>
      <c r="DQ21" s="723"/>
      <c r="DR21" s="724"/>
      <c r="DS21" s="724"/>
      <c r="DT21" s="724"/>
      <c r="DU21" s="724"/>
      <c r="DV21" s="724"/>
      <c r="DW21" s="724"/>
      <c r="DX21" s="724"/>
      <c r="DY21" s="724"/>
      <c r="DZ21" s="724"/>
      <c r="EA21" s="724"/>
      <c r="EB21" s="724"/>
      <c r="EC21" s="725"/>
    </row>
    <row r="22" spans="2:133" ht="11.25" customHeight="1" x14ac:dyDescent="0.2">
      <c r="B22" s="678" t="s">
        <v>279</v>
      </c>
      <c r="C22" s="679"/>
      <c r="D22" s="679"/>
      <c r="E22" s="679"/>
      <c r="F22" s="679"/>
      <c r="G22" s="679"/>
      <c r="H22" s="679"/>
      <c r="I22" s="679"/>
      <c r="J22" s="679"/>
      <c r="K22" s="679"/>
      <c r="L22" s="679"/>
      <c r="M22" s="679"/>
      <c r="N22" s="679"/>
      <c r="O22" s="679"/>
      <c r="P22" s="679"/>
      <c r="Q22" s="680"/>
      <c r="R22" s="615">
        <v>10200</v>
      </c>
      <c r="S22" s="616"/>
      <c r="T22" s="616"/>
      <c r="U22" s="616"/>
      <c r="V22" s="616"/>
      <c r="W22" s="616"/>
      <c r="X22" s="616"/>
      <c r="Y22" s="617"/>
      <c r="Z22" s="642">
        <v>0.3</v>
      </c>
      <c r="AA22" s="642"/>
      <c r="AB22" s="642"/>
      <c r="AC22" s="642"/>
      <c r="AD22" s="643">
        <v>10200</v>
      </c>
      <c r="AE22" s="643"/>
      <c r="AF22" s="643"/>
      <c r="AG22" s="643"/>
      <c r="AH22" s="643"/>
      <c r="AI22" s="643"/>
      <c r="AJ22" s="643"/>
      <c r="AK22" s="643"/>
      <c r="AL22" s="618">
        <v>0.5</v>
      </c>
      <c r="AM22" s="619"/>
      <c r="AN22" s="619"/>
      <c r="AO22" s="644"/>
      <c r="AP22" s="708" t="s">
        <v>280</v>
      </c>
      <c r="AQ22" s="715"/>
      <c r="AR22" s="715"/>
      <c r="AS22" s="715"/>
      <c r="AT22" s="715"/>
      <c r="AU22" s="715"/>
      <c r="AV22" s="715"/>
      <c r="AW22" s="715"/>
      <c r="AX22" s="715"/>
      <c r="AY22" s="715"/>
      <c r="AZ22" s="715"/>
      <c r="BA22" s="715"/>
      <c r="BB22" s="715"/>
      <c r="BC22" s="715"/>
      <c r="BD22" s="715"/>
      <c r="BE22" s="715"/>
      <c r="BF22" s="710"/>
      <c r="BG22" s="615" t="s">
        <v>126</v>
      </c>
      <c r="BH22" s="616"/>
      <c r="BI22" s="616"/>
      <c r="BJ22" s="616"/>
      <c r="BK22" s="616"/>
      <c r="BL22" s="616"/>
      <c r="BM22" s="616"/>
      <c r="BN22" s="617"/>
      <c r="BO22" s="642" t="s">
        <v>126</v>
      </c>
      <c r="BP22" s="642"/>
      <c r="BQ22" s="642"/>
      <c r="BR22" s="642"/>
      <c r="BS22" s="643" t="s">
        <v>126</v>
      </c>
      <c r="BT22" s="643"/>
      <c r="BU22" s="643"/>
      <c r="BV22" s="643"/>
      <c r="BW22" s="643"/>
      <c r="BX22" s="643"/>
      <c r="BY22" s="643"/>
      <c r="BZ22" s="643"/>
      <c r="CA22" s="643"/>
      <c r="CB22" s="701"/>
      <c r="CD22" s="717" t="s">
        <v>281</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282</v>
      </c>
      <c r="C23" s="613"/>
      <c r="D23" s="613"/>
      <c r="E23" s="613"/>
      <c r="F23" s="613"/>
      <c r="G23" s="613"/>
      <c r="H23" s="613"/>
      <c r="I23" s="613"/>
      <c r="J23" s="613"/>
      <c r="K23" s="613"/>
      <c r="L23" s="613"/>
      <c r="M23" s="613"/>
      <c r="N23" s="613"/>
      <c r="O23" s="613"/>
      <c r="P23" s="613"/>
      <c r="Q23" s="614"/>
      <c r="R23" s="615">
        <v>1899417</v>
      </c>
      <c r="S23" s="616"/>
      <c r="T23" s="616"/>
      <c r="U23" s="616"/>
      <c r="V23" s="616"/>
      <c r="W23" s="616"/>
      <c r="X23" s="616"/>
      <c r="Y23" s="617"/>
      <c r="Z23" s="642">
        <v>50.9</v>
      </c>
      <c r="AA23" s="642"/>
      <c r="AB23" s="642"/>
      <c r="AC23" s="642"/>
      <c r="AD23" s="643">
        <v>1665250</v>
      </c>
      <c r="AE23" s="643"/>
      <c r="AF23" s="643"/>
      <c r="AG23" s="643"/>
      <c r="AH23" s="643"/>
      <c r="AI23" s="643"/>
      <c r="AJ23" s="643"/>
      <c r="AK23" s="643"/>
      <c r="AL23" s="618">
        <v>87.6</v>
      </c>
      <c r="AM23" s="619"/>
      <c r="AN23" s="619"/>
      <c r="AO23" s="644"/>
      <c r="AP23" s="708" t="s">
        <v>283</v>
      </c>
      <c r="AQ23" s="715"/>
      <c r="AR23" s="715"/>
      <c r="AS23" s="715"/>
      <c r="AT23" s="715"/>
      <c r="AU23" s="715"/>
      <c r="AV23" s="715"/>
      <c r="AW23" s="715"/>
      <c r="AX23" s="715"/>
      <c r="AY23" s="715"/>
      <c r="AZ23" s="715"/>
      <c r="BA23" s="715"/>
      <c r="BB23" s="715"/>
      <c r="BC23" s="715"/>
      <c r="BD23" s="715"/>
      <c r="BE23" s="715"/>
      <c r="BF23" s="710"/>
      <c r="BG23" s="615" t="s">
        <v>126</v>
      </c>
      <c r="BH23" s="616"/>
      <c r="BI23" s="616"/>
      <c r="BJ23" s="616"/>
      <c r="BK23" s="616"/>
      <c r="BL23" s="616"/>
      <c r="BM23" s="616"/>
      <c r="BN23" s="617"/>
      <c r="BO23" s="642" t="s">
        <v>126</v>
      </c>
      <c r="BP23" s="642"/>
      <c r="BQ23" s="642"/>
      <c r="BR23" s="642"/>
      <c r="BS23" s="643" t="s">
        <v>126</v>
      </c>
      <c r="BT23" s="643"/>
      <c r="BU23" s="643"/>
      <c r="BV23" s="643"/>
      <c r="BW23" s="643"/>
      <c r="BX23" s="643"/>
      <c r="BY23" s="643"/>
      <c r="BZ23" s="643"/>
      <c r="CA23" s="643"/>
      <c r="CB23" s="701"/>
      <c r="CD23" s="717" t="s">
        <v>223</v>
      </c>
      <c r="CE23" s="718"/>
      <c r="CF23" s="718"/>
      <c r="CG23" s="718"/>
      <c r="CH23" s="718"/>
      <c r="CI23" s="718"/>
      <c r="CJ23" s="718"/>
      <c r="CK23" s="718"/>
      <c r="CL23" s="718"/>
      <c r="CM23" s="718"/>
      <c r="CN23" s="718"/>
      <c r="CO23" s="718"/>
      <c r="CP23" s="718"/>
      <c r="CQ23" s="719"/>
      <c r="CR23" s="717" t="s">
        <v>284</v>
      </c>
      <c r="CS23" s="718"/>
      <c r="CT23" s="718"/>
      <c r="CU23" s="718"/>
      <c r="CV23" s="718"/>
      <c r="CW23" s="718"/>
      <c r="CX23" s="718"/>
      <c r="CY23" s="719"/>
      <c r="CZ23" s="717" t="s">
        <v>285</v>
      </c>
      <c r="DA23" s="718"/>
      <c r="DB23" s="718"/>
      <c r="DC23" s="719"/>
      <c r="DD23" s="717" t="s">
        <v>286</v>
      </c>
      <c r="DE23" s="718"/>
      <c r="DF23" s="718"/>
      <c r="DG23" s="718"/>
      <c r="DH23" s="718"/>
      <c r="DI23" s="718"/>
      <c r="DJ23" s="718"/>
      <c r="DK23" s="719"/>
      <c r="DL23" s="720" t="s">
        <v>287</v>
      </c>
      <c r="DM23" s="721"/>
      <c r="DN23" s="721"/>
      <c r="DO23" s="721"/>
      <c r="DP23" s="721"/>
      <c r="DQ23" s="721"/>
      <c r="DR23" s="721"/>
      <c r="DS23" s="721"/>
      <c r="DT23" s="721"/>
      <c r="DU23" s="721"/>
      <c r="DV23" s="722"/>
      <c r="DW23" s="717" t="s">
        <v>288</v>
      </c>
      <c r="DX23" s="718"/>
      <c r="DY23" s="718"/>
      <c r="DZ23" s="718"/>
      <c r="EA23" s="718"/>
      <c r="EB23" s="718"/>
      <c r="EC23" s="719"/>
    </row>
    <row r="24" spans="2:133" ht="11.25" customHeight="1" x14ac:dyDescent="0.2">
      <c r="B24" s="612" t="s">
        <v>289</v>
      </c>
      <c r="C24" s="613"/>
      <c r="D24" s="613"/>
      <c r="E24" s="613"/>
      <c r="F24" s="613"/>
      <c r="G24" s="613"/>
      <c r="H24" s="613"/>
      <c r="I24" s="613"/>
      <c r="J24" s="613"/>
      <c r="K24" s="613"/>
      <c r="L24" s="613"/>
      <c r="M24" s="613"/>
      <c r="N24" s="613"/>
      <c r="O24" s="613"/>
      <c r="P24" s="613"/>
      <c r="Q24" s="614"/>
      <c r="R24" s="615">
        <v>1665250</v>
      </c>
      <c r="S24" s="616"/>
      <c r="T24" s="616"/>
      <c r="U24" s="616"/>
      <c r="V24" s="616"/>
      <c r="W24" s="616"/>
      <c r="X24" s="616"/>
      <c r="Y24" s="617"/>
      <c r="Z24" s="642">
        <v>44.6</v>
      </c>
      <c r="AA24" s="642"/>
      <c r="AB24" s="642"/>
      <c r="AC24" s="642"/>
      <c r="AD24" s="643">
        <v>1665250</v>
      </c>
      <c r="AE24" s="643"/>
      <c r="AF24" s="643"/>
      <c r="AG24" s="643"/>
      <c r="AH24" s="643"/>
      <c r="AI24" s="643"/>
      <c r="AJ24" s="643"/>
      <c r="AK24" s="643"/>
      <c r="AL24" s="618">
        <v>87.6</v>
      </c>
      <c r="AM24" s="619"/>
      <c r="AN24" s="619"/>
      <c r="AO24" s="644"/>
      <c r="AP24" s="708" t="s">
        <v>290</v>
      </c>
      <c r="AQ24" s="715"/>
      <c r="AR24" s="715"/>
      <c r="AS24" s="715"/>
      <c r="AT24" s="715"/>
      <c r="AU24" s="715"/>
      <c r="AV24" s="715"/>
      <c r="AW24" s="715"/>
      <c r="AX24" s="715"/>
      <c r="AY24" s="715"/>
      <c r="AZ24" s="715"/>
      <c r="BA24" s="715"/>
      <c r="BB24" s="715"/>
      <c r="BC24" s="715"/>
      <c r="BD24" s="715"/>
      <c r="BE24" s="715"/>
      <c r="BF24" s="710"/>
      <c r="BG24" s="615" t="s">
        <v>126</v>
      </c>
      <c r="BH24" s="616"/>
      <c r="BI24" s="616"/>
      <c r="BJ24" s="616"/>
      <c r="BK24" s="616"/>
      <c r="BL24" s="616"/>
      <c r="BM24" s="616"/>
      <c r="BN24" s="617"/>
      <c r="BO24" s="642" t="s">
        <v>126</v>
      </c>
      <c r="BP24" s="642"/>
      <c r="BQ24" s="642"/>
      <c r="BR24" s="642"/>
      <c r="BS24" s="643" t="s">
        <v>126</v>
      </c>
      <c r="BT24" s="643"/>
      <c r="BU24" s="643"/>
      <c r="BV24" s="643"/>
      <c r="BW24" s="643"/>
      <c r="BX24" s="643"/>
      <c r="BY24" s="643"/>
      <c r="BZ24" s="643"/>
      <c r="CA24" s="643"/>
      <c r="CB24" s="701"/>
      <c r="CD24" s="671" t="s">
        <v>291</v>
      </c>
      <c r="CE24" s="672"/>
      <c r="CF24" s="672"/>
      <c r="CG24" s="672"/>
      <c r="CH24" s="672"/>
      <c r="CI24" s="672"/>
      <c r="CJ24" s="672"/>
      <c r="CK24" s="672"/>
      <c r="CL24" s="672"/>
      <c r="CM24" s="672"/>
      <c r="CN24" s="672"/>
      <c r="CO24" s="672"/>
      <c r="CP24" s="672"/>
      <c r="CQ24" s="673"/>
      <c r="CR24" s="668">
        <v>1352263</v>
      </c>
      <c r="CS24" s="669"/>
      <c r="CT24" s="669"/>
      <c r="CU24" s="669"/>
      <c r="CV24" s="669"/>
      <c r="CW24" s="669"/>
      <c r="CX24" s="669"/>
      <c r="CY24" s="712"/>
      <c r="CZ24" s="713">
        <v>39.6</v>
      </c>
      <c r="DA24" s="688"/>
      <c r="DB24" s="688"/>
      <c r="DC24" s="716"/>
      <c r="DD24" s="711">
        <v>1166875</v>
      </c>
      <c r="DE24" s="669"/>
      <c r="DF24" s="669"/>
      <c r="DG24" s="669"/>
      <c r="DH24" s="669"/>
      <c r="DI24" s="669"/>
      <c r="DJ24" s="669"/>
      <c r="DK24" s="712"/>
      <c r="DL24" s="711">
        <v>1063327</v>
      </c>
      <c r="DM24" s="669"/>
      <c r="DN24" s="669"/>
      <c r="DO24" s="669"/>
      <c r="DP24" s="669"/>
      <c r="DQ24" s="669"/>
      <c r="DR24" s="669"/>
      <c r="DS24" s="669"/>
      <c r="DT24" s="669"/>
      <c r="DU24" s="669"/>
      <c r="DV24" s="712"/>
      <c r="DW24" s="713">
        <v>54.4</v>
      </c>
      <c r="DX24" s="688"/>
      <c r="DY24" s="688"/>
      <c r="DZ24" s="688"/>
      <c r="EA24" s="688"/>
      <c r="EB24" s="688"/>
      <c r="EC24" s="714"/>
    </row>
    <row r="25" spans="2:133" ht="11.25" customHeight="1" x14ac:dyDescent="0.2">
      <c r="B25" s="612" t="s">
        <v>292</v>
      </c>
      <c r="C25" s="613"/>
      <c r="D25" s="613"/>
      <c r="E25" s="613"/>
      <c r="F25" s="613"/>
      <c r="G25" s="613"/>
      <c r="H25" s="613"/>
      <c r="I25" s="613"/>
      <c r="J25" s="613"/>
      <c r="K25" s="613"/>
      <c r="L25" s="613"/>
      <c r="M25" s="613"/>
      <c r="N25" s="613"/>
      <c r="O25" s="613"/>
      <c r="P25" s="613"/>
      <c r="Q25" s="614"/>
      <c r="R25" s="615">
        <v>234167</v>
      </c>
      <c r="S25" s="616"/>
      <c r="T25" s="616"/>
      <c r="U25" s="616"/>
      <c r="V25" s="616"/>
      <c r="W25" s="616"/>
      <c r="X25" s="616"/>
      <c r="Y25" s="617"/>
      <c r="Z25" s="642">
        <v>6.3</v>
      </c>
      <c r="AA25" s="642"/>
      <c r="AB25" s="642"/>
      <c r="AC25" s="642"/>
      <c r="AD25" s="643" t="s">
        <v>126</v>
      </c>
      <c r="AE25" s="643"/>
      <c r="AF25" s="643"/>
      <c r="AG25" s="643"/>
      <c r="AH25" s="643"/>
      <c r="AI25" s="643"/>
      <c r="AJ25" s="643"/>
      <c r="AK25" s="643"/>
      <c r="AL25" s="618" t="s">
        <v>126</v>
      </c>
      <c r="AM25" s="619"/>
      <c r="AN25" s="619"/>
      <c r="AO25" s="644"/>
      <c r="AP25" s="708" t="s">
        <v>293</v>
      </c>
      <c r="AQ25" s="715"/>
      <c r="AR25" s="715"/>
      <c r="AS25" s="715"/>
      <c r="AT25" s="715"/>
      <c r="AU25" s="715"/>
      <c r="AV25" s="715"/>
      <c r="AW25" s="715"/>
      <c r="AX25" s="715"/>
      <c r="AY25" s="715"/>
      <c r="AZ25" s="715"/>
      <c r="BA25" s="715"/>
      <c r="BB25" s="715"/>
      <c r="BC25" s="715"/>
      <c r="BD25" s="715"/>
      <c r="BE25" s="715"/>
      <c r="BF25" s="710"/>
      <c r="BG25" s="615" t="s">
        <v>126</v>
      </c>
      <c r="BH25" s="616"/>
      <c r="BI25" s="616"/>
      <c r="BJ25" s="616"/>
      <c r="BK25" s="616"/>
      <c r="BL25" s="616"/>
      <c r="BM25" s="616"/>
      <c r="BN25" s="617"/>
      <c r="BO25" s="642" t="s">
        <v>126</v>
      </c>
      <c r="BP25" s="642"/>
      <c r="BQ25" s="642"/>
      <c r="BR25" s="642"/>
      <c r="BS25" s="643" t="s">
        <v>126</v>
      </c>
      <c r="BT25" s="643"/>
      <c r="BU25" s="643"/>
      <c r="BV25" s="643"/>
      <c r="BW25" s="643"/>
      <c r="BX25" s="643"/>
      <c r="BY25" s="643"/>
      <c r="BZ25" s="643"/>
      <c r="CA25" s="643"/>
      <c r="CB25" s="701"/>
      <c r="CD25" s="652" t="s">
        <v>294</v>
      </c>
      <c r="CE25" s="653"/>
      <c r="CF25" s="653"/>
      <c r="CG25" s="653"/>
      <c r="CH25" s="653"/>
      <c r="CI25" s="653"/>
      <c r="CJ25" s="653"/>
      <c r="CK25" s="653"/>
      <c r="CL25" s="653"/>
      <c r="CM25" s="653"/>
      <c r="CN25" s="653"/>
      <c r="CO25" s="653"/>
      <c r="CP25" s="653"/>
      <c r="CQ25" s="654"/>
      <c r="CR25" s="615">
        <v>620784</v>
      </c>
      <c r="CS25" s="626"/>
      <c r="CT25" s="626"/>
      <c r="CU25" s="626"/>
      <c r="CV25" s="626"/>
      <c r="CW25" s="626"/>
      <c r="CX25" s="626"/>
      <c r="CY25" s="627"/>
      <c r="CZ25" s="618">
        <v>18.2</v>
      </c>
      <c r="DA25" s="628"/>
      <c r="DB25" s="628"/>
      <c r="DC25" s="629"/>
      <c r="DD25" s="621">
        <v>571149</v>
      </c>
      <c r="DE25" s="626"/>
      <c r="DF25" s="626"/>
      <c r="DG25" s="626"/>
      <c r="DH25" s="626"/>
      <c r="DI25" s="626"/>
      <c r="DJ25" s="626"/>
      <c r="DK25" s="627"/>
      <c r="DL25" s="621">
        <v>568865</v>
      </c>
      <c r="DM25" s="626"/>
      <c r="DN25" s="626"/>
      <c r="DO25" s="626"/>
      <c r="DP25" s="626"/>
      <c r="DQ25" s="626"/>
      <c r="DR25" s="626"/>
      <c r="DS25" s="626"/>
      <c r="DT25" s="626"/>
      <c r="DU25" s="626"/>
      <c r="DV25" s="627"/>
      <c r="DW25" s="618">
        <v>29.1</v>
      </c>
      <c r="DX25" s="628"/>
      <c r="DY25" s="628"/>
      <c r="DZ25" s="628"/>
      <c r="EA25" s="628"/>
      <c r="EB25" s="628"/>
      <c r="EC25" s="655"/>
    </row>
    <row r="26" spans="2:133" ht="11.25" customHeight="1" x14ac:dyDescent="0.2">
      <c r="B26" s="612" t="s">
        <v>295</v>
      </c>
      <c r="C26" s="613"/>
      <c r="D26" s="613"/>
      <c r="E26" s="613"/>
      <c r="F26" s="613"/>
      <c r="G26" s="613"/>
      <c r="H26" s="613"/>
      <c r="I26" s="613"/>
      <c r="J26" s="613"/>
      <c r="K26" s="613"/>
      <c r="L26" s="613"/>
      <c r="M26" s="613"/>
      <c r="N26" s="613"/>
      <c r="O26" s="613"/>
      <c r="P26" s="613"/>
      <c r="Q26" s="614"/>
      <c r="R26" s="615" t="s">
        <v>126</v>
      </c>
      <c r="S26" s="616"/>
      <c r="T26" s="616"/>
      <c r="U26" s="616"/>
      <c r="V26" s="616"/>
      <c r="W26" s="616"/>
      <c r="X26" s="616"/>
      <c r="Y26" s="617"/>
      <c r="Z26" s="642" t="s">
        <v>126</v>
      </c>
      <c r="AA26" s="642"/>
      <c r="AB26" s="642"/>
      <c r="AC26" s="642"/>
      <c r="AD26" s="643" t="s">
        <v>126</v>
      </c>
      <c r="AE26" s="643"/>
      <c r="AF26" s="643"/>
      <c r="AG26" s="643"/>
      <c r="AH26" s="643"/>
      <c r="AI26" s="643"/>
      <c r="AJ26" s="643"/>
      <c r="AK26" s="643"/>
      <c r="AL26" s="618" t="s">
        <v>126</v>
      </c>
      <c r="AM26" s="619"/>
      <c r="AN26" s="619"/>
      <c r="AO26" s="644"/>
      <c r="AP26" s="708" t="s">
        <v>296</v>
      </c>
      <c r="AQ26" s="709"/>
      <c r="AR26" s="709"/>
      <c r="AS26" s="709"/>
      <c r="AT26" s="709"/>
      <c r="AU26" s="709"/>
      <c r="AV26" s="709"/>
      <c r="AW26" s="709"/>
      <c r="AX26" s="709"/>
      <c r="AY26" s="709"/>
      <c r="AZ26" s="709"/>
      <c r="BA26" s="709"/>
      <c r="BB26" s="709"/>
      <c r="BC26" s="709"/>
      <c r="BD26" s="709"/>
      <c r="BE26" s="709"/>
      <c r="BF26" s="710"/>
      <c r="BG26" s="615" t="s">
        <v>126</v>
      </c>
      <c r="BH26" s="616"/>
      <c r="BI26" s="616"/>
      <c r="BJ26" s="616"/>
      <c r="BK26" s="616"/>
      <c r="BL26" s="616"/>
      <c r="BM26" s="616"/>
      <c r="BN26" s="617"/>
      <c r="BO26" s="642" t="s">
        <v>126</v>
      </c>
      <c r="BP26" s="642"/>
      <c r="BQ26" s="642"/>
      <c r="BR26" s="642"/>
      <c r="BS26" s="643" t="s">
        <v>126</v>
      </c>
      <c r="BT26" s="643"/>
      <c r="BU26" s="643"/>
      <c r="BV26" s="643"/>
      <c r="BW26" s="643"/>
      <c r="BX26" s="643"/>
      <c r="BY26" s="643"/>
      <c r="BZ26" s="643"/>
      <c r="CA26" s="643"/>
      <c r="CB26" s="701"/>
      <c r="CD26" s="652" t="s">
        <v>297</v>
      </c>
      <c r="CE26" s="653"/>
      <c r="CF26" s="653"/>
      <c r="CG26" s="653"/>
      <c r="CH26" s="653"/>
      <c r="CI26" s="653"/>
      <c r="CJ26" s="653"/>
      <c r="CK26" s="653"/>
      <c r="CL26" s="653"/>
      <c r="CM26" s="653"/>
      <c r="CN26" s="653"/>
      <c r="CO26" s="653"/>
      <c r="CP26" s="653"/>
      <c r="CQ26" s="654"/>
      <c r="CR26" s="615">
        <v>357585</v>
      </c>
      <c r="CS26" s="616"/>
      <c r="CT26" s="616"/>
      <c r="CU26" s="616"/>
      <c r="CV26" s="616"/>
      <c r="CW26" s="616"/>
      <c r="CX26" s="616"/>
      <c r="CY26" s="617"/>
      <c r="CZ26" s="618">
        <v>10.5</v>
      </c>
      <c r="DA26" s="628"/>
      <c r="DB26" s="628"/>
      <c r="DC26" s="629"/>
      <c r="DD26" s="621">
        <v>314166</v>
      </c>
      <c r="DE26" s="616"/>
      <c r="DF26" s="616"/>
      <c r="DG26" s="616"/>
      <c r="DH26" s="616"/>
      <c r="DI26" s="616"/>
      <c r="DJ26" s="616"/>
      <c r="DK26" s="617"/>
      <c r="DL26" s="621" t="s">
        <v>126</v>
      </c>
      <c r="DM26" s="616"/>
      <c r="DN26" s="616"/>
      <c r="DO26" s="616"/>
      <c r="DP26" s="616"/>
      <c r="DQ26" s="616"/>
      <c r="DR26" s="616"/>
      <c r="DS26" s="616"/>
      <c r="DT26" s="616"/>
      <c r="DU26" s="616"/>
      <c r="DV26" s="617"/>
      <c r="DW26" s="618" t="s">
        <v>126</v>
      </c>
      <c r="DX26" s="628"/>
      <c r="DY26" s="628"/>
      <c r="DZ26" s="628"/>
      <c r="EA26" s="628"/>
      <c r="EB26" s="628"/>
      <c r="EC26" s="655"/>
    </row>
    <row r="27" spans="2:133" ht="11.25" customHeight="1" x14ac:dyDescent="0.2">
      <c r="B27" s="612" t="s">
        <v>298</v>
      </c>
      <c r="C27" s="613"/>
      <c r="D27" s="613"/>
      <c r="E27" s="613"/>
      <c r="F27" s="613"/>
      <c r="G27" s="613"/>
      <c r="H27" s="613"/>
      <c r="I27" s="613"/>
      <c r="J27" s="613"/>
      <c r="K27" s="613"/>
      <c r="L27" s="613"/>
      <c r="M27" s="613"/>
      <c r="N27" s="613"/>
      <c r="O27" s="613"/>
      <c r="P27" s="613"/>
      <c r="Q27" s="614"/>
      <c r="R27" s="615">
        <v>2133269</v>
      </c>
      <c r="S27" s="616"/>
      <c r="T27" s="616"/>
      <c r="U27" s="616"/>
      <c r="V27" s="616"/>
      <c r="W27" s="616"/>
      <c r="X27" s="616"/>
      <c r="Y27" s="617"/>
      <c r="Z27" s="642">
        <v>57.2</v>
      </c>
      <c r="AA27" s="642"/>
      <c r="AB27" s="642"/>
      <c r="AC27" s="642"/>
      <c r="AD27" s="643">
        <v>1899102</v>
      </c>
      <c r="AE27" s="643"/>
      <c r="AF27" s="643"/>
      <c r="AG27" s="643"/>
      <c r="AH27" s="643"/>
      <c r="AI27" s="643"/>
      <c r="AJ27" s="643"/>
      <c r="AK27" s="643"/>
      <c r="AL27" s="618">
        <v>99.900001525878906</v>
      </c>
      <c r="AM27" s="619"/>
      <c r="AN27" s="619"/>
      <c r="AO27" s="644"/>
      <c r="AP27" s="612" t="s">
        <v>299</v>
      </c>
      <c r="AQ27" s="613"/>
      <c r="AR27" s="613"/>
      <c r="AS27" s="613"/>
      <c r="AT27" s="613"/>
      <c r="AU27" s="613"/>
      <c r="AV27" s="613"/>
      <c r="AW27" s="613"/>
      <c r="AX27" s="613"/>
      <c r="AY27" s="613"/>
      <c r="AZ27" s="613"/>
      <c r="BA27" s="613"/>
      <c r="BB27" s="613"/>
      <c r="BC27" s="613"/>
      <c r="BD27" s="613"/>
      <c r="BE27" s="613"/>
      <c r="BF27" s="614"/>
      <c r="BG27" s="615">
        <v>153019</v>
      </c>
      <c r="BH27" s="616"/>
      <c r="BI27" s="616"/>
      <c r="BJ27" s="616"/>
      <c r="BK27" s="616"/>
      <c r="BL27" s="616"/>
      <c r="BM27" s="616"/>
      <c r="BN27" s="617"/>
      <c r="BO27" s="642">
        <v>100</v>
      </c>
      <c r="BP27" s="642"/>
      <c r="BQ27" s="642"/>
      <c r="BR27" s="642"/>
      <c r="BS27" s="643">
        <v>1989</v>
      </c>
      <c r="BT27" s="643"/>
      <c r="BU27" s="643"/>
      <c r="BV27" s="643"/>
      <c r="BW27" s="643"/>
      <c r="BX27" s="643"/>
      <c r="BY27" s="643"/>
      <c r="BZ27" s="643"/>
      <c r="CA27" s="643"/>
      <c r="CB27" s="701"/>
      <c r="CD27" s="652" t="s">
        <v>300</v>
      </c>
      <c r="CE27" s="653"/>
      <c r="CF27" s="653"/>
      <c r="CG27" s="653"/>
      <c r="CH27" s="653"/>
      <c r="CI27" s="653"/>
      <c r="CJ27" s="653"/>
      <c r="CK27" s="653"/>
      <c r="CL27" s="653"/>
      <c r="CM27" s="653"/>
      <c r="CN27" s="653"/>
      <c r="CO27" s="653"/>
      <c r="CP27" s="653"/>
      <c r="CQ27" s="654"/>
      <c r="CR27" s="615">
        <v>176196</v>
      </c>
      <c r="CS27" s="626"/>
      <c r="CT27" s="626"/>
      <c r="CU27" s="626"/>
      <c r="CV27" s="626"/>
      <c r="CW27" s="626"/>
      <c r="CX27" s="626"/>
      <c r="CY27" s="627"/>
      <c r="CZ27" s="618">
        <v>5.2</v>
      </c>
      <c r="DA27" s="628"/>
      <c r="DB27" s="628"/>
      <c r="DC27" s="629"/>
      <c r="DD27" s="621">
        <v>40443</v>
      </c>
      <c r="DE27" s="626"/>
      <c r="DF27" s="626"/>
      <c r="DG27" s="626"/>
      <c r="DH27" s="626"/>
      <c r="DI27" s="626"/>
      <c r="DJ27" s="626"/>
      <c r="DK27" s="627"/>
      <c r="DL27" s="621">
        <v>37961</v>
      </c>
      <c r="DM27" s="626"/>
      <c r="DN27" s="626"/>
      <c r="DO27" s="626"/>
      <c r="DP27" s="626"/>
      <c r="DQ27" s="626"/>
      <c r="DR27" s="626"/>
      <c r="DS27" s="626"/>
      <c r="DT27" s="626"/>
      <c r="DU27" s="626"/>
      <c r="DV27" s="627"/>
      <c r="DW27" s="618">
        <v>1.9</v>
      </c>
      <c r="DX27" s="628"/>
      <c r="DY27" s="628"/>
      <c r="DZ27" s="628"/>
      <c r="EA27" s="628"/>
      <c r="EB27" s="628"/>
      <c r="EC27" s="655"/>
    </row>
    <row r="28" spans="2:133" ht="11.25" customHeight="1" x14ac:dyDescent="0.2">
      <c r="B28" s="612" t="s">
        <v>301</v>
      </c>
      <c r="C28" s="613"/>
      <c r="D28" s="613"/>
      <c r="E28" s="613"/>
      <c r="F28" s="613"/>
      <c r="G28" s="613"/>
      <c r="H28" s="613"/>
      <c r="I28" s="613"/>
      <c r="J28" s="613"/>
      <c r="K28" s="613"/>
      <c r="L28" s="613"/>
      <c r="M28" s="613"/>
      <c r="N28" s="613"/>
      <c r="O28" s="613"/>
      <c r="P28" s="613"/>
      <c r="Q28" s="614"/>
      <c r="R28" s="615" t="s">
        <v>126</v>
      </c>
      <c r="S28" s="616"/>
      <c r="T28" s="616"/>
      <c r="U28" s="616"/>
      <c r="V28" s="616"/>
      <c r="W28" s="616"/>
      <c r="X28" s="616"/>
      <c r="Y28" s="617"/>
      <c r="Z28" s="642" t="s">
        <v>126</v>
      </c>
      <c r="AA28" s="642"/>
      <c r="AB28" s="642"/>
      <c r="AC28" s="642"/>
      <c r="AD28" s="643" t="s">
        <v>126</v>
      </c>
      <c r="AE28" s="643"/>
      <c r="AF28" s="643"/>
      <c r="AG28" s="643"/>
      <c r="AH28" s="643"/>
      <c r="AI28" s="643"/>
      <c r="AJ28" s="643"/>
      <c r="AK28" s="643"/>
      <c r="AL28" s="618" t="s">
        <v>126</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60"/>
      <c r="CD28" s="652" t="s">
        <v>302</v>
      </c>
      <c r="CE28" s="653"/>
      <c r="CF28" s="653"/>
      <c r="CG28" s="653"/>
      <c r="CH28" s="653"/>
      <c r="CI28" s="653"/>
      <c r="CJ28" s="653"/>
      <c r="CK28" s="653"/>
      <c r="CL28" s="653"/>
      <c r="CM28" s="653"/>
      <c r="CN28" s="653"/>
      <c r="CO28" s="653"/>
      <c r="CP28" s="653"/>
      <c r="CQ28" s="654"/>
      <c r="CR28" s="615">
        <v>555283</v>
      </c>
      <c r="CS28" s="616"/>
      <c r="CT28" s="616"/>
      <c r="CU28" s="616"/>
      <c r="CV28" s="616"/>
      <c r="CW28" s="616"/>
      <c r="CX28" s="616"/>
      <c r="CY28" s="617"/>
      <c r="CZ28" s="618">
        <v>16.3</v>
      </c>
      <c r="DA28" s="628"/>
      <c r="DB28" s="628"/>
      <c r="DC28" s="629"/>
      <c r="DD28" s="621">
        <v>555283</v>
      </c>
      <c r="DE28" s="616"/>
      <c r="DF28" s="616"/>
      <c r="DG28" s="616"/>
      <c r="DH28" s="616"/>
      <c r="DI28" s="616"/>
      <c r="DJ28" s="616"/>
      <c r="DK28" s="617"/>
      <c r="DL28" s="621">
        <v>456501</v>
      </c>
      <c r="DM28" s="616"/>
      <c r="DN28" s="616"/>
      <c r="DO28" s="616"/>
      <c r="DP28" s="616"/>
      <c r="DQ28" s="616"/>
      <c r="DR28" s="616"/>
      <c r="DS28" s="616"/>
      <c r="DT28" s="616"/>
      <c r="DU28" s="616"/>
      <c r="DV28" s="617"/>
      <c r="DW28" s="618">
        <v>23.3</v>
      </c>
      <c r="DX28" s="628"/>
      <c r="DY28" s="628"/>
      <c r="DZ28" s="628"/>
      <c r="EA28" s="628"/>
      <c r="EB28" s="628"/>
      <c r="EC28" s="655"/>
    </row>
    <row r="29" spans="2:133" ht="11.25" customHeight="1" x14ac:dyDescent="0.2">
      <c r="B29" s="612" t="s">
        <v>303</v>
      </c>
      <c r="C29" s="613"/>
      <c r="D29" s="613"/>
      <c r="E29" s="613"/>
      <c r="F29" s="613"/>
      <c r="G29" s="613"/>
      <c r="H29" s="613"/>
      <c r="I29" s="613"/>
      <c r="J29" s="613"/>
      <c r="K29" s="613"/>
      <c r="L29" s="613"/>
      <c r="M29" s="613"/>
      <c r="N29" s="613"/>
      <c r="O29" s="613"/>
      <c r="P29" s="613"/>
      <c r="Q29" s="614"/>
      <c r="R29" s="615">
        <v>3235</v>
      </c>
      <c r="S29" s="616"/>
      <c r="T29" s="616"/>
      <c r="U29" s="616"/>
      <c r="V29" s="616"/>
      <c r="W29" s="616"/>
      <c r="X29" s="616"/>
      <c r="Y29" s="617"/>
      <c r="Z29" s="642">
        <v>0.1</v>
      </c>
      <c r="AA29" s="642"/>
      <c r="AB29" s="642"/>
      <c r="AC29" s="642"/>
      <c r="AD29" s="643" t="s">
        <v>126</v>
      </c>
      <c r="AE29" s="643"/>
      <c r="AF29" s="643"/>
      <c r="AG29" s="643"/>
      <c r="AH29" s="643"/>
      <c r="AI29" s="643"/>
      <c r="AJ29" s="643"/>
      <c r="AK29" s="643"/>
      <c r="AL29" s="618" t="s">
        <v>126</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304</v>
      </c>
      <c r="CE29" s="703"/>
      <c r="CF29" s="652" t="s">
        <v>69</v>
      </c>
      <c r="CG29" s="653"/>
      <c r="CH29" s="653"/>
      <c r="CI29" s="653"/>
      <c r="CJ29" s="653"/>
      <c r="CK29" s="653"/>
      <c r="CL29" s="653"/>
      <c r="CM29" s="653"/>
      <c r="CN29" s="653"/>
      <c r="CO29" s="653"/>
      <c r="CP29" s="653"/>
      <c r="CQ29" s="654"/>
      <c r="CR29" s="615">
        <v>555283</v>
      </c>
      <c r="CS29" s="626"/>
      <c r="CT29" s="626"/>
      <c r="CU29" s="626"/>
      <c r="CV29" s="626"/>
      <c r="CW29" s="626"/>
      <c r="CX29" s="626"/>
      <c r="CY29" s="627"/>
      <c r="CZ29" s="618">
        <v>16.3</v>
      </c>
      <c r="DA29" s="628"/>
      <c r="DB29" s="628"/>
      <c r="DC29" s="629"/>
      <c r="DD29" s="621">
        <v>555283</v>
      </c>
      <c r="DE29" s="626"/>
      <c r="DF29" s="626"/>
      <c r="DG29" s="626"/>
      <c r="DH29" s="626"/>
      <c r="DI29" s="626"/>
      <c r="DJ29" s="626"/>
      <c r="DK29" s="627"/>
      <c r="DL29" s="621">
        <v>456501</v>
      </c>
      <c r="DM29" s="626"/>
      <c r="DN29" s="626"/>
      <c r="DO29" s="626"/>
      <c r="DP29" s="626"/>
      <c r="DQ29" s="626"/>
      <c r="DR29" s="626"/>
      <c r="DS29" s="626"/>
      <c r="DT29" s="626"/>
      <c r="DU29" s="626"/>
      <c r="DV29" s="627"/>
      <c r="DW29" s="618">
        <v>23.3</v>
      </c>
      <c r="DX29" s="628"/>
      <c r="DY29" s="628"/>
      <c r="DZ29" s="628"/>
      <c r="EA29" s="628"/>
      <c r="EB29" s="628"/>
      <c r="EC29" s="655"/>
    </row>
    <row r="30" spans="2:133" ht="11.25" customHeight="1" x14ac:dyDescent="0.2">
      <c r="B30" s="612" t="s">
        <v>305</v>
      </c>
      <c r="C30" s="613"/>
      <c r="D30" s="613"/>
      <c r="E30" s="613"/>
      <c r="F30" s="613"/>
      <c r="G30" s="613"/>
      <c r="H30" s="613"/>
      <c r="I30" s="613"/>
      <c r="J30" s="613"/>
      <c r="K30" s="613"/>
      <c r="L30" s="613"/>
      <c r="M30" s="613"/>
      <c r="N30" s="613"/>
      <c r="O30" s="613"/>
      <c r="P30" s="613"/>
      <c r="Q30" s="614"/>
      <c r="R30" s="615">
        <v>94391</v>
      </c>
      <c r="S30" s="616"/>
      <c r="T30" s="616"/>
      <c r="U30" s="616"/>
      <c r="V30" s="616"/>
      <c r="W30" s="616"/>
      <c r="X30" s="616"/>
      <c r="Y30" s="617"/>
      <c r="Z30" s="642">
        <v>2.5</v>
      </c>
      <c r="AA30" s="642"/>
      <c r="AB30" s="642"/>
      <c r="AC30" s="642"/>
      <c r="AD30" s="643" t="s">
        <v>126</v>
      </c>
      <c r="AE30" s="643"/>
      <c r="AF30" s="643"/>
      <c r="AG30" s="643"/>
      <c r="AH30" s="643"/>
      <c r="AI30" s="643"/>
      <c r="AJ30" s="643"/>
      <c r="AK30" s="643"/>
      <c r="AL30" s="618" t="s">
        <v>126</v>
      </c>
      <c r="AM30" s="619"/>
      <c r="AN30" s="619"/>
      <c r="AO30" s="644"/>
      <c r="AP30" s="674" t="s">
        <v>223</v>
      </c>
      <c r="AQ30" s="675"/>
      <c r="AR30" s="675"/>
      <c r="AS30" s="675"/>
      <c r="AT30" s="675"/>
      <c r="AU30" s="675"/>
      <c r="AV30" s="675"/>
      <c r="AW30" s="675"/>
      <c r="AX30" s="675"/>
      <c r="AY30" s="675"/>
      <c r="AZ30" s="675"/>
      <c r="BA30" s="675"/>
      <c r="BB30" s="675"/>
      <c r="BC30" s="675"/>
      <c r="BD30" s="675"/>
      <c r="BE30" s="675"/>
      <c r="BF30" s="676"/>
      <c r="BG30" s="674" t="s">
        <v>306</v>
      </c>
      <c r="BH30" s="699"/>
      <c r="BI30" s="699"/>
      <c r="BJ30" s="699"/>
      <c r="BK30" s="699"/>
      <c r="BL30" s="699"/>
      <c r="BM30" s="699"/>
      <c r="BN30" s="699"/>
      <c r="BO30" s="699"/>
      <c r="BP30" s="699"/>
      <c r="BQ30" s="700"/>
      <c r="BR30" s="674" t="s">
        <v>307</v>
      </c>
      <c r="BS30" s="699"/>
      <c r="BT30" s="699"/>
      <c r="BU30" s="699"/>
      <c r="BV30" s="699"/>
      <c r="BW30" s="699"/>
      <c r="BX30" s="699"/>
      <c r="BY30" s="699"/>
      <c r="BZ30" s="699"/>
      <c r="CA30" s="699"/>
      <c r="CB30" s="700"/>
      <c r="CD30" s="704"/>
      <c r="CE30" s="705"/>
      <c r="CF30" s="652" t="s">
        <v>308</v>
      </c>
      <c r="CG30" s="653"/>
      <c r="CH30" s="653"/>
      <c r="CI30" s="653"/>
      <c r="CJ30" s="653"/>
      <c r="CK30" s="653"/>
      <c r="CL30" s="653"/>
      <c r="CM30" s="653"/>
      <c r="CN30" s="653"/>
      <c r="CO30" s="653"/>
      <c r="CP30" s="653"/>
      <c r="CQ30" s="654"/>
      <c r="CR30" s="615">
        <v>547736</v>
      </c>
      <c r="CS30" s="616"/>
      <c r="CT30" s="616"/>
      <c r="CU30" s="616"/>
      <c r="CV30" s="616"/>
      <c r="CW30" s="616"/>
      <c r="CX30" s="616"/>
      <c r="CY30" s="617"/>
      <c r="CZ30" s="618">
        <v>16</v>
      </c>
      <c r="DA30" s="628"/>
      <c r="DB30" s="628"/>
      <c r="DC30" s="629"/>
      <c r="DD30" s="621">
        <v>547736</v>
      </c>
      <c r="DE30" s="616"/>
      <c r="DF30" s="616"/>
      <c r="DG30" s="616"/>
      <c r="DH30" s="616"/>
      <c r="DI30" s="616"/>
      <c r="DJ30" s="616"/>
      <c r="DK30" s="617"/>
      <c r="DL30" s="621">
        <v>448954</v>
      </c>
      <c r="DM30" s="616"/>
      <c r="DN30" s="616"/>
      <c r="DO30" s="616"/>
      <c r="DP30" s="616"/>
      <c r="DQ30" s="616"/>
      <c r="DR30" s="616"/>
      <c r="DS30" s="616"/>
      <c r="DT30" s="616"/>
      <c r="DU30" s="616"/>
      <c r="DV30" s="617"/>
      <c r="DW30" s="618">
        <v>22.9</v>
      </c>
      <c r="DX30" s="628"/>
      <c r="DY30" s="628"/>
      <c r="DZ30" s="628"/>
      <c r="EA30" s="628"/>
      <c r="EB30" s="628"/>
      <c r="EC30" s="655"/>
    </row>
    <row r="31" spans="2:133" ht="11.25" customHeight="1" x14ac:dyDescent="0.2">
      <c r="B31" s="612" t="s">
        <v>309</v>
      </c>
      <c r="C31" s="613"/>
      <c r="D31" s="613"/>
      <c r="E31" s="613"/>
      <c r="F31" s="613"/>
      <c r="G31" s="613"/>
      <c r="H31" s="613"/>
      <c r="I31" s="613"/>
      <c r="J31" s="613"/>
      <c r="K31" s="613"/>
      <c r="L31" s="613"/>
      <c r="M31" s="613"/>
      <c r="N31" s="613"/>
      <c r="O31" s="613"/>
      <c r="P31" s="613"/>
      <c r="Q31" s="614"/>
      <c r="R31" s="615">
        <v>11061</v>
      </c>
      <c r="S31" s="616"/>
      <c r="T31" s="616"/>
      <c r="U31" s="616"/>
      <c r="V31" s="616"/>
      <c r="W31" s="616"/>
      <c r="X31" s="616"/>
      <c r="Y31" s="617"/>
      <c r="Z31" s="642">
        <v>0.3</v>
      </c>
      <c r="AA31" s="642"/>
      <c r="AB31" s="642"/>
      <c r="AC31" s="642"/>
      <c r="AD31" s="643" t="s">
        <v>126</v>
      </c>
      <c r="AE31" s="643"/>
      <c r="AF31" s="643"/>
      <c r="AG31" s="643"/>
      <c r="AH31" s="643"/>
      <c r="AI31" s="643"/>
      <c r="AJ31" s="643"/>
      <c r="AK31" s="643"/>
      <c r="AL31" s="618" t="s">
        <v>126</v>
      </c>
      <c r="AM31" s="619"/>
      <c r="AN31" s="619"/>
      <c r="AO31" s="644"/>
      <c r="AP31" s="690" t="s">
        <v>310</v>
      </c>
      <c r="AQ31" s="691"/>
      <c r="AR31" s="691"/>
      <c r="AS31" s="691"/>
      <c r="AT31" s="696" t="s">
        <v>311</v>
      </c>
      <c r="AU31" s="341"/>
      <c r="AV31" s="341"/>
      <c r="AW31" s="341"/>
      <c r="AX31" s="683" t="s">
        <v>188</v>
      </c>
      <c r="AY31" s="684"/>
      <c r="AZ31" s="684"/>
      <c r="BA31" s="684"/>
      <c r="BB31" s="684"/>
      <c r="BC31" s="684"/>
      <c r="BD31" s="684"/>
      <c r="BE31" s="684"/>
      <c r="BF31" s="685"/>
      <c r="BG31" s="686">
        <v>98.6</v>
      </c>
      <c r="BH31" s="687"/>
      <c r="BI31" s="687"/>
      <c r="BJ31" s="687"/>
      <c r="BK31" s="687"/>
      <c r="BL31" s="687"/>
      <c r="BM31" s="688">
        <v>97.2</v>
      </c>
      <c r="BN31" s="687"/>
      <c r="BO31" s="687"/>
      <c r="BP31" s="687"/>
      <c r="BQ31" s="689"/>
      <c r="BR31" s="686">
        <v>98.8</v>
      </c>
      <c r="BS31" s="687"/>
      <c r="BT31" s="687"/>
      <c r="BU31" s="687"/>
      <c r="BV31" s="687"/>
      <c r="BW31" s="687"/>
      <c r="BX31" s="688">
        <v>98.2</v>
      </c>
      <c r="BY31" s="687"/>
      <c r="BZ31" s="687"/>
      <c r="CA31" s="687"/>
      <c r="CB31" s="689"/>
      <c r="CD31" s="704"/>
      <c r="CE31" s="705"/>
      <c r="CF31" s="652" t="s">
        <v>312</v>
      </c>
      <c r="CG31" s="653"/>
      <c r="CH31" s="653"/>
      <c r="CI31" s="653"/>
      <c r="CJ31" s="653"/>
      <c r="CK31" s="653"/>
      <c r="CL31" s="653"/>
      <c r="CM31" s="653"/>
      <c r="CN31" s="653"/>
      <c r="CO31" s="653"/>
      <c r="CP31" s="653"/>
      <c r="CQ31" s="654"/>
      <c r="CR31" s="615">
        <v>7547</v>
      </c>
      <c r="CS31" s="626"/>
      <c r="CT31" s="626"/>
      <c r="CU31" s="626"/>
      <c r="CV31" s="626"/>
      <c r="CW31" s="626"/>
      <c r="CX31" s="626"/>
      <c r="CY31" s="627"/>
      <c r="CZ31" s="618">
        <v>0.2</v>
      </c>
      <c r="DA31" s="628"/>
      <c r="DB31" s="628"/>
      <c r="DC31" s="629"/>
      <c r="DD31" s="621">
        <v>7547</v>
      </c>
      <c r="DE31" s="626"/>
      <c r="DF31" s="626"/>
      <c r="DG31" s="626"/>
      <c r="DH31" s="626"/>
      <c r="DI31" s="626"/>
      <c r="DJ31" s="626"/>
      <c r="DK31" s="627"/>
      <c r="DL31" s="621">
        <v>7547</v>
      </c>
      <c r="DM31" s="626"/>
      <c r="DN31" s="626"/>
      <c r="DO31" s="626"/>
      <c r="DP31" s="626"/>
      <c r="DQ31" s="626"/>
      <c r="DR31" s="626"/>
      <c r="DS31" s="626"/>
      <c r="DT31" s="626"/>
      <c r="DU31" s="626"/>
      <c r="DV31" s="627"/>
      <c r="DW31" s="618">
        <v>0.4</v>
      </c>
      <c r="DX31" s="628"/>
      <c r="DY31" s="628"/>
      <c r="DZ31" s="628"/>
      <c r="EA31" s="628"/>
      <c r="EB31" s="628"/>
      <c r="EC31" s="655"/>
    </row>
    <row r="32" spans="2:133" ht="11.25" customHeight="1" x14ac:dyDescent="0.2">
      <c r="B32" s="612" t="s">
        <v>313</v>
      </c>
      <c r="C32" s="613"/>
      <c r="D32" s="613"/>
      <c r="E32" s="613"/>
      <c r="F32" s="613"/>
      <c r="G32" s="613"/>
      <c r="H32" s="613"/>
      <c r="I32" s="613"/>
      <c r="J32" s="613"/>
      <c r="K32" s="613"/>
      <c r="L32" s="613"/>
      <c r="M32" s="613"/>
      <c r="N32" s="613"/>
      <c r="O32" s="613"/>
      <c r="P32" s="613"/>
      <c r="Q32" s="614"/>
      <c r="R32" s="615">
        <v>446507</v>
      </c>
      <c r="S32" s="616"/>
      <c r="T32" s="616"/>
      <c r="U32" s="616"/>
      <c r="V32" s="616"/>
      <c r="W32" s="616"/>
      <c r="X32" s="616"/>
      <c r="Y32" s="617"/>
      <c r="Z32" s="642">
        <v>12</v>
      </c>
      <c r="AA32" s="642"/>
      <c r="AB32" s="642"/>
      <c r="AC32" s="642"/>
      <c r="AD32" s="643" t="s">
        <v>126</v>
      </c>
      <c r="AE32" s="643"/>
      <c r="AF32" s="643"/>
      <c r="AG32" s="643"/>
      <c r="AH32" s="643"/>
      <c r="AI32" s="643"/>
      <c r="AJ32" s="643"/>
      <c r="AK32" s="643"/>
      <c r="AL32" s="618" t="s">
        <v>126</v>
      </c>
      <c r="AM32" s="619"/>
      <c r="AN32" s="619"/>
      <c r="AO32" s="644"/>
      <c r="AP32" s="692"/>
      <c r="AQ32" s="693"/>
      <c r="AR32" s="693"/>
      <c r="AS32" s="693"/>
      <c r="AT32" s="697"/>
      <c r="AU32" s="346" t="s">
        <v>314</v>
      </c>
      <c r="AV32" s="346"/>
      <c r="AW32" s="346"/>
      <c r="AX32" s="612" t="s">
        <v>315</v>
      </c>
      <c r="AY32" s="613"/>
      <c r="AZ32" s="613"/>
      <c r="BA32" s="613"/>
      <c r="BB32" s="613"/>
      <c r="BC32" s="613"/>
      <c r="BD32" s="613"/>
      <c r="BE32" s="613"/>
      <c r="BF32" s="614"/>
      <c r="BG32" s="681">
        <v>99.7</v>
      </c>
      <c r="BH32" s="626"/>
      <c r="BI32" s="626"/>
      <c r="BJ32" s="626"/>
      <c r="BK32" s="626"/>
      <c r="BL32" s="626"/>
      <c r="BM32" s="619">
        <v>99.2</v>
      </c>
      <c r="BN32" s="682"/>
      <c r="BO32" s="682"/>
      <c r="BP32" s="682"/>
      <c r="BQ32" s="659"/>
      <c r="BR32" s="681">
        <v>99.8</v>
      </c>
      <c r="BS32" s="626"/>
      <c r="BT32" s="626"/>
      <c r="BU32" s="626"/>
      <c r="BV32" s="626"/>
      <c r="BW32" s="626"/>
      <c r="BX32" s="619">
        <v>99</v>
      </c>
      <c r="BY32" s="682"/>
      <c r="BZ32" s="682"/>
      <c r="CA32" s="682"/>
      <c r="CB32" s="659"/>
      <c r="CD32" s="706"/>
      <c r="CE32" s="707"/>
      <c r="CF32" s="652" t="s">
        <v>316</v>
      </c>
      <c r="CG32" s="653"/>
      <c r="CH32" s="653"/>
      <c r="CI32" s="653"/>
      <c r="CJ32" s="653"/>
      <c r="CK32" s="653"/>
      <c r="CL32" s="653"/>
      <c r="CM32" s="653"/>
      <c r="CN32" s="653"/>
      <c r="CO32" s="653"/>
      <c r="CP32" s="653"/>
      <c r="CQ32" s="654"/>
      <c r="CR32" s="615" t="s">
        <v>126</v>
      </c>
      <c r="CS32" s="616"/>
      <c r="CT32" s="616"/>
      <c r="CU32" s="616"/>
      <c r="CV32" s="616"/>
      <c r="CW32" s="616"/>
      <c r="CX32" s="616"/>
      <c r="CY32" s="617"/>
      <c r="CZ32" s="618" t="s">
        <v>126</v>
      </c>
      <c r="DA32" s="628"/>
      <c r="DB32" s="628"/>
      <c r="DC32" s="629"/>
      <c r="DD32" s="621" t="s">
        <v>126</v>
      </c>
      <c r="DE32" s="616"/>
      <c r="DF32" s="616"/>
      <c r="DG32" s="616"/>
      <c r="DH32" s="616"/>
      <c r="DI32" s="616"/>
      <c r="DJ32" s="616"/>
      <c r="DK32" s="617"/>
      <c r="DL32" s="621" t="s">
        <v>126</v>
      </c>
      <c r="DM32" s="616"/>
      <c r="DN32" s="616"/>
      <c r="DO32" s="616"/>
      <c r="DP32" s="616"/>
      <c r="DQ32" s="616"/>
      <c r="DR32" s="616"/>
      <c r="DS32" s="616"/>
      <c r="DT32" s="616"/>
      <c r="DU32" s="616"/>
      <c r="DV32" s="617"/>
      <c r="DW32" s="618" t="s">
        <v>126</v>
      </c>
      <c r="DX32" s="628"/>
      <c r="DY32" s="628"/>
      <c r="DZ32" s="628"/>
      <c r="EA32" s="628"/>
      <c r="EB32" s="628"/>
      <c r="EC32" s="655"/>
    </row>
    <row r="33" spans="2:133" ht="11.25" customHeight="1" x14ac:dyDescent="0.2">
      <c r="B33" s="678" t="s">
        <v>317</v>
      </c>
      <c r="C33" s="679"/>
      <c r="D33" s="679"/>
      <c r="E33" s="679"/>
      <c r="F33" s="679"/>
      <c r="G33" s="679"/>
      <c r="H33" s="679"/>
      <c r="I33" s="679"/>
      <c r="J33" s="679"/>
      <c r="K33" s="679"/>
      <c r="L33" s="679"/>
      <c r="M33" s="679"/>
      <c r="N33" s="679"/>
      <c r="O33" s="679"/>
      <c r="P33" s="679"/>
      <c r="Q33" s="680"/>
      <c r="R33" s="615" t="s">
        <v>126</v>
      </c>
      <c r="S33" s="616"/>
      <c r="T33" s="616"/>
      <c r="U33" s="616"/>
      <c r="V33" s="616"/>
      <c r="W33" s="616"/>
      <c r="X33" s="616"/>
      <c r="Y33" s="617"/>
      <c r="Z33" s="642" t="s">
        <v>126</v>
      </c>
      <c r="AA33" s="642"/>
      <c r="AB33" s="642"/>
      <c r="AC33" s="642"/>
      <c r="AD33" s="643" t="s">
        <v>126</v>
      </c>
      <c r="AE33" s="643"/>
      <c r="AF33" s="643"/>
      <c r="AG33" s="643"/>
      <c r="AH33" s="643"/>
      <c r="AI33" s="643"/>
      <c r="AJ33" s="643"/>
      <c r="AK33" s="643"/>
      <c r="AL33" s="618" t="s">
        <v>126</v>
      </c>
      <c r="AM33" s="619"/>
      <c r="AN33" s="619"/>
      <c r="AO33" s="644"/>
      <c r="AP33" s="694"/>
      <c r="AQ33" s="695"/>
      <c r="AR33" s="695"/>
      <c r="AS33" s="695"/>
      <c r="AT33" s="698"/>
      <c r="AU33" s="343"/>
      <c r="AV33" s="343"/>
      <c r="AW33" s="343"/>
      <c r="AX33" s="592" t="s">
        <v>318</v>
      </c>
      <c r="AY33" s="593"/>
      <c r="AZ33" s="593"/>
      <c r="BA33" s="593"/>
      <c r="BB33" s="593"/>
      <c r="BC33" s="593"/>
      <c r="BD33" s="593"/>
      <c r="BE33" s="593"/>
      <c r="BF33" s="594"/>
      <c r="BG33" s="677">
        <v>97.1</v>
      </c>
      <c r="BH33" s="596"/>
      <c r="BI33" s="596"/>
      <c r="BJ33" s="596"/>
      <c r="BK33" s="596"/>
      <c r="BL33" s="596"/>
      <c r="BM33" s="634">
        <v>94.5</v>
      </c>
      <c r="BN33" s="596"/>
      <c r="BO33" s="596"/>
      <c r="BP33" s="596"/>
      <c r="BQ33" s="645"/>
      <c r="BR33" s="677">
        <v>97.6</v>
      </c>
      <c r="BS33" s="596"/>
      <c r="BT33" s="596"/>
      <c r="BU33" s="596"/>
      <c r="BV33" s="596"/>
      <c r="BW33" s="596"/>
      <c r="BX33" s="634">
        <v>97.2</v>
      </c>
      <c r="BY33" s="596"/>
      <c r="BZ33" s="596"/>
      <c r="CA33" s="596"/>
      <c r="CB33" s="645"/>
      <c r="CD33" s="652" t="s">
        <v>319</v>
      </c>
      <c r="CE33" s="653"/>
      <c r="CF33" s="653"/>
      <c r="CG33" s="653"/>
      <c r="CH33" s="653"/>
      <c r="CI33" s="653"/>
      <c r="CJ33" s="653"/>
      <c r="CK33" s="653"/>
      <c r="CL33" s="653"/>
      <c r="CM33" s="653"/>
      <c r="CN33" s="653"/>
      <c r="CO33" s="653"/>
      <c r="CP33" s="653"/>
      <c r="CQ33" s="654"/>
      <c r="CR33" s="615">
        <v>1560774</v>
      </c>
      <c r="CS33" s="626"/>
      <c r="CT33" s="626"/>
      <c r="CU33" s="626"/>
      <c r="CV33" s="626"/>
      <c r="CW33" s="626"/>
      <c r="CX33" s="626"/>
      <c r="CY33" s="627"/>
      <c r="CZ33" s="618">
        <v>45.7</v>
      </c>
      <c r="DA33" s="628"/>
      <c r="DB33" s="628"/>
      <c r="DC33" s="629"/>
      <c r="DD33" s="621">
        <v>1216964</v>
      </c>
      <c r="DE33" s="626"/>
      <c r="DF33" s="626"/>
      <c r="DG33" s="626"/>
      <c r="DH33" s="626"/>
      <c r="DI33" s="626"/>
      <c r="DJ33" s="626"/>
      <c r="DK33" s="627"/>
      <c r="DL33" s="621">
        <v>518574</v>
      </c>
      <c r="DM33" s="626"/>
      <c r="DN33" s="626"/>
      <c r="DO33" s="626"/>
      <c r="DP33" s="626"/>
      <c r="DQ33" s="626"/>
      <c r="DR33" s="626"/>
      <c r="DS33" s="626"/>
      <c r="DT33" s="626"/>
      <c r="DU33" s="626"/>
      <c r="DV33" s="627"/>
      <c r="DW33" s="618">
        <v>26.5</v>
      </c>
      <c r="DX33" s="628"/>
      <c r="DY33" s="628"/>
      <c r="DZ33" s="628"/>
      <c r="EA33" s="628"/>
      <c r="EB33" s="628"/>
      <c r="EC33" s="655"/>
    </row>
    <row r="34" spans="2:133" ht="11.25" customHeight="1" x14ac:dyDescent="0.2">
      <c r="B34" s="612" t="s">
        <v>320</v>
      </c>
      <c r="C34" s="613"/>
      <c r="D34" s="613"/>
      <c r="E34" s="613"/>
      <c r="F34" s="613"/>
      <c r="G34" s="613"/>
      <c r="H34" s="613"/>
      <c r="I34" s="613"/>
      <c r="J34" s="613"/>
      <c r="K34" s="613"/>
      <c r="L34" s="613"/>
      <c r="M34" s="613"/>
      <c r="N34" s="613"/>
      <c r="O34" s="613"/>
      <c r="P34" s="613"/>
      <c r="Q34" s="614"/>
      <c r="R34" s="615">
        <v>202709</v>
      </c>
      <c r="S34" s="616"/>
      <c r="T34" s="616"/>
      <c r="U34" s="616"/>
      <c r="V34" s="616"/>
      <c r="W34" s="616"/>
      <c r="X34" s="616"/>
      <c r="Y34" s="617"/>
      <c r="Z34" s="642">
        <v>5.4</v>
      </c>
      <c r="AA34" s="642"/>
      <c r="AB34" s="642"/>
      <c r="AC34" s="642"/>
      <c r="AD34" s="643" t="s">
        <v>126</v>
      </c>
      <c r="AE34" s="643"/>
      <c r="AF34" s="643"/>
      <c r="AG34" s="643"/>
      <c r="AH34" s="643"/>
      <c r="AI34" s="643"/>
      <c r="AJ34" s="643"/>
      <c r="AK34" s="643"/>
      <c r="AL34" s="618" t="s">
        <v>126</v>
      </c>
      <c r="AM34" s="619"/>
      <c r="AN34" s="619"/>
      <c r="AO34" s="644"/>
      <c r="AP34" s="207"/>
      <c r="AQ34" s="208"/>
      <c r="AR34" s="346"/>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2" t="s">
        <v>321</v>
      </c>
      <c r="CE34" s="653"/>
      <c r="CF34" s="653"/>
      <c r="CG34" s="653"/>
      <c r="CH34" s="653"/>
      <c r="CI34" s="653"/>
      <c r="CJ34" s="653"/>
      <c r="CK34" s="653"/>
      <c r="CL34" s="653"/>
      <c r="CM34" s="653"/>
      <c r="CN34" s="653"/>
      <c r="CO34" s="653"/>
      <c r="CP34" s="653"/>
      <c r="CQ34" s="654"/>
      <c r="CR34" s="615">
        <v>425656</v>
      </c>
      <c r="CS34" s="616"/>
      <c r="CT34" s="616"/>
      <c r="CU34" s="616"/>
      <c r="CV34" s="616"/>
      <c r="CW34" s="616"/>
      <c r="CX34" s="616"/>
      <c r="CY34" s="617"/>
      <c r="CZ34" s="618">
        <v>12.5</v>
      </c>
      <c r="DA34" s="628"/>
      <c r="DB34" s="628"/>
      <c r="DC34" s="629"/>
      <c r="DD34" s="621">
        <v>225160</v>
      </c>
      <c r="DE34" s="616"/>
      <c r="DF34" s="616"/>
      <c r="DG34" s="616"/>
      <c r="DH34" s="616"/>
      <c r="DI34" s="616"/>
      <c r="DJ34" s="616"/>
      <c r="DK34" s="617"/>
      <c r="DL34" s="621">
        <v>185799</v>
      </c>
      <c r="DM34" s="616"/>
      <c r="DN34" s="616"/>
      <c r="DO34" s="616"/>
      <c r="DP34" s="616"/>
      <c r="DQ34" s="616"/>
      <c r="DR34" s="616"/>
      <c r="DS34" s="616"/>
      <c r="DT34" s="616"/>
      <c r="DU34" s="616"/>
      <c r="DV34" s="617"/>
      <c r="DW34" s="618">
        <v>9.5</v>
      </c>
      <c r="DX34" s="628"/>
      <c r="DY34" s="628"/>
      <c r="DZ34" s="628"/>
      <c r="EA34" s="628"/>
      <c r="EB34" s="628"/>
      <c r="EC34" s="655"/>
    </row>
    <row r="35" spans="2:133" ht="11.25" customHeight="1" x14ac:dyDescent="0.2">
      <c r="B35" s="612" t="s">
        <v>322</v>
      </c>
      <c r="C35" s="613"/>
      <c r="D35" s="613"/>
      <c r="E35" s="613"/>
      <c r="F35" s="613"/>
      <c r="G35" s="613"/>
      <c r="H35" s="613"/>
      <c r="I35" s="613"/>
      <c r="J35" s="613"/>
      <c r="K35" s="613"/>
      <c r="L35" s="613"/>
      <c r="M35" s="613"/>
      <c r="N35" s="613"/>
      <c r="O35" s="613"/>
      <c r="P35" s="613"/>
      <c r="Q35" s="614"/>
      <c r="R35" s="615">
        <v>7397</v>
      </c>
      <c r="S35" s="616"/>
      <c r="T35" s="616"/>
      <c r="U35" s="616"/>
      <c r="V35" s="616"/>
      <c r="W35" s="616"/>
      <c r="X35" s="616"/>
      <c r="Y35" s="617"/>
      <c r="Z35" s="642">
        <v>0.2</v>
      </c>
      <c r="AA35" s="642"/>
      <c r="AB35" s="642"/>
      <c r="AC35" s="642"/>
      <c r="AD35" s="643">
        <v>1297</v>
      </c>
      <c r="AE35" s="643"/>
      <c r="AF35" s="643"/>
      <c r="AG35" s="643"/>
      <c r="AH35" s="643"/>
      <c r="AI35" s="643"/>
      <c r="AJ35" s="643"/>
      <c r="AK35" s="643"/>
      <c r="AL35" s="618">
        <v>0.1</v>
      </c>
      <c r="AM35" s="619"/>
      <c r="AN35" s="619"/>
      <c r="AO35" s="644"/>
      <c r="AP35" s="209"/>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52" t="s">
        <v>325</v>
      </c>
      <c r="CE35" s="653"/>
      <c r="CF35" s="653"/>
      <c r="CG35" s="653"/>
      <c r="CH35" s="653"/>
      <c r="CI35" s="653"/>
      <c r="CJ35" s="653"/>
      <c r="CK35" s="653"/>
      <c r="CL35" s="653"/>
      <c r="CM35" s="653"/>
      <c r="CN35" s="653"/>
      <c r="CO35" s="653"/>
      <c r="CP35" s="653"/>
      <c r="CQ35" s="654"/>
      <c r="CR35" s="615">
        <v>8028</v>
      </c>
      <c r="CS35" s="626"/>
      <c r="CT35" s="626"/>
      <c r="CU35" s="626"/>
      <c r="CV35" s="626"/>
      <c r="CW35" s="626"/>
      <c r="CX35" s="626"/>
      <c r="CY35" s="627"/>
      <c r="CZ35" s="618">
        <v>0.2</v>
      </c>
      <c r="DA35" s="628"/>
      <c r="DB35" s="628"/>
      <c r="DC35" s="629"/>
      <c r="DD35" s="621">
        <v>3804</v>
      </c>
      <c r="DE35" s="626"/>
      <c r="DF35" s="626"/>
      <c r="DG35" s="626"/>
      <c r="DH35" s="626"/>
      <c r="DI35" s="626"/>
      <c r="DJ35" s="626"/>
      <c r="DK35" s="627"/>
      <c r="DL35" s="621">
        <v>1928</v>
      </c>
      <c r="DM35" s="626"/>
      <c r="DN35" s="626"/>
      <c r="DO35" s="626"/>
      <c r="DP35" s="626"/>
      <c r="DQ35" s="626"/>
      <c r="DR35" s="626"/>
      <c r="DS35" s="626"/>
      <c r="DT35" s="626"/>
      <c r="DU35" s="626"/>
      <c r="DV35" s="627"/>
      <c r="DW35" s="618">
        <v>0.1</v>
      </c>
      <c r="DX35" s="628"/>
      <c r="DY35" s="628"/>
      <c r="DZ35" s="628"/>
      <c r="EA35" s="628"/>
      <c r="EB35" s="628"/>
      <c r="EC35" s="655"/>
    </row>
    <row r="36" spans="2:133" ht="11.25" customHeight="1" x14ac:dyDescent="0.2">
      <c r="B36" s="612" t="s">
        <v>326</v>
      </c>
      <c r="C36" s="613"/>
      <c r="D36" s="613"/>
      <c r="E36" s="613"/>
      <c r="F36" s="613"/>
      <c r="G36" s="613"/>
      <c r="H36" s="613"/>
      <c r="I36" s="613"/>
      <c r="J36" s="613"/>
      <c r="K36" s="613"/>
      <c r="L36" s="613"/>
      <c r="M36" s="613"/>
      <c r="N36" s="613"/>
      <c r="O36" s="613"/>
      <c r="P36" s="613"/>
      <c r="Q36" s="614"/>
      <c r="R36" s="615">
        <v>14400</v>
      </c>
      <c r="S36" s="616"/>
      <c r="T36" s="616"/>
      <c r="U36" s="616"/>
      <c r="V36" s="616"/>
      <c r="W36" s="616"/>
      <c r="X36" s="616"/>
      <c r="Y36" s="617"/>
      <c r="Z36" s="642">
        <v>0.4</v>
      </c>
      <c r="AA36" s="642"/>
      <c r="AB36" s="642"/>
      <c r="AC36" s="642"/>
      <c r="AD36" s="643" t="s">
        <v>126</v>
      </c>
      <c r="AE36" s="643"/>
      <c r="AF36" s="643"/>
      <c r="AG36" s="643"/>
      <c r="AH36" s="643"/>
      <c r="AI36" s="643"/>
      <c r="AJ36" s="643"/>
      <c r="AK36" s="643"/>
      <c r="AL36" s="618" t="s">
        <v>126</v>
      </c>
      <c r="AM36" s="619"/>
      <c r="AN36" s="619"/>
      <c r="AO36" s="644"/>
      <c r="AP36" s="209"/>
      <c r="AQ36" s="665" t="s">
        <v>327</v>
      </c>
      <c r="AR36" s="666"/>
      <c r="AS36" s="666"/>
      <c r="AT36" s="666"/>
      <c r="AU36" s="666"/>
      <c r="AV36" s="666"/>
      <c r="AW36" s="666"/>
      <c r="AX36" s="666"/>
      <c r="AY36" s="667"/>
      <c r="AZ36" s="668">
        <v>235565</v>
      </c>
      <c r="BA36" s="669"/>
      <c r="BB36" s="669"/>
      <c r="BC36" s="669"/>
      <c r="BD36" s="669"/>
      <c r="BE36" s="669"/>
      <c r="BF36" s="670"/>
      <c r="BG36" s="671" t="s">
        <v>328</v>
      </c>
      <c r="BH36" s="672"/>
      <c r="BI36" s="672"/>
      <c r="BJ36" s="672"/>
      <c r="BK36" s="672"/>
      <c r="BL36" s="672"/>
      <c r="BM36" s="672"/>
      <c r="BN36" s="672"/>
      <c r="BO36" s="672"/>
      <c r="BP36" s="672"/>
      <c r="BQ36" s="672"/>
      <c r="BR36" s="672"/>
      <c r="BS36" s="672"/>
      <c r="BT36" s="672"/>
      <c r="BU36" s="673"/>
      <c r="BV36" s="668">
        <v>18886</v>
      </c>
      <c r="BW36" s="669"/>
      <c r="BX36" s="669"/>
      <c r="BY36" s="669"/>
      <c r="BZ36" s="669"/>
      <c r="CA36" s="669"/>
      <c r="CB36" s="670"/>
      <c r="CD36" s="652" t="s">
        <v>329</v>
      </c>
      <c r="CE36" s="653"/>
      <c r="CF36" s="653"/>
      <c r="CG36" s="653"/>
      <c r="CH36" s="653"/>
      <c r="CI36" s="653"/>
      <c r="CJ36" s="653"/>
      <c r="CK36" s="653"/>
      <c r="CL36" s="653"/>
      <c r="CM36" s="653"/>
      <c r="CN36" s="653"/>
      <c r="CO36" s="653"/>
      <c r="CP36" s="653"/>
      <c r="CQ36" s="654"/>
      <c r="CR36" s="615">
        <v>380544</v>
      </c>
      <c r="CS36" s="616"/>
      <c r="CT36" s="616"/>
      <c r="CU36" s="616"/>
      <c r="CV36" s="616"/>
      <c r="CW36" s="616"/>
      <c r="CX36" s="616"/>
      <c r="CY36" s="617"/>
      <c r="CZ36" s="618">
        <v>11.1</v>
      </c>
      <c r="DA36" s="628"/>
      <c r="DB36" s="628"/>
      <c r="DC36" s="629"/>
      <c r="DD36" s="621">
        <v>296930</v>
      </c>
      <c r="DE36" s="616"/>
      <c r="DF36" s="616"/>
      <c r="DG36" s="616"/>
      <c r="DH36" s="616"/>
      <c r="DI36" s="616"/>
      <c r="DJ36" s="616"/>
      <c r="DK36" s="617"/>
      <c r="DL36" s="621">
        <v>188525</v>
      </c>
      <c r="DM36" s="616"/>
      <c r="DN36" s="616"/>
      <c r="DO36" s="616"/>
      <c r="DP36" s="616"/>
      <c r="DQ36" s="616"/>
      <c r="DR36" s="616"/>
      <c r="DS36" s="616"/>
      <c r="DT36" s="616"/>
      <c r="DU36" s="616"/>
      <c r="DV36" s="617"/>
      <c r="DW36" s="618">
        <v>9.6</v>
      </c>
      <c r="DX36" s="628"/>
      <c r="DY36" s="628"/>
      <c r="DZ36" s="628"/>
      <c r="EA36" s="628"/>
      <c r="EB36" s="628"/>
      <c r="EC36" s="655"/>
    </row>
    <row r="37" spans="2:133" ht="11.25" customHeight="1" x14ac:dyDescent="0.2">
      <c r="B37" s="612" t="s">
        <v>330</v>
      </c>
      <c r="C37" s="613"/>
      <c r="D37" s="613"/>
      <c r="E37" s="613"/>
      <c r="F37" s="613"/>
      <c r="G37" s="613"/>
      <c r="H37" s="613"/>
      <c r="I37" s="613"/>
      <c r="J37" s="613"/>
      <c r="K37" s="613"/>
      <c r="L37" s="613"/>
      <c r="M37" s="613"/>
      <c r="N37" s="613"/>
      <c r="O37" s="613"/>
      <c r="P37" s="613"/>
      <c r="Q37" s="614"/>
      <c r="R37" s="615">
        <v>269635</v>
      </c>
      <c r="S37" s="616"/>
      <c r="T37" s="616"/>
      <c r="U37" s="616"/>
      <c r="V37" s="616"/>
      <c r="W37" s="616"/>
      <c r="X37" s="616"/>
      <c r="Y37" s="617"/>
      <c r="Z37" s="642">
        <v>7.2</v>
      </c>
      <c r="AA37" s="642"/>
      <c r="AB37" s="642"/>
      <c r="AC37" s="642"/>
      <c r="AD37" s="643" t="s">
        <v>126</v>
      </c>
      <c r="AE37" s="643"/>
      <c r="AF37" s="643"/>
      <c r="AG37" s="643"/>
      <c r="AH37" s="643"/>
      <c r="AI37" s="643"/>
      <c r="AJ37" s="643"/>
      <c r="AK37" s="643"/>
      <c r="AL37" s="618" t="s">
        <v>126</v>
      </c>
      <c r="AM37" s="619"/>
      <c r="AN37" s="619"/>
      <c r="AO37" s="644"/>
      <c r="AQ37" s="656" t="s">
        <v>331</v>
      </c>
      <c r="AR37" s="657"/>
      <c r="AS37" s="657"/>
      <c r="AT37" s="657"/>
      <c r="AU37" s="657"/>
      <c r="AV37" s="657"/>
      <c r="AW37" s="657"/>
      <c r="AX37" s="657"/>
      <c r="AY37" s="658"/>
      <c r="AZ37" s="615">
        <v>65710</v>
      </c>
      <c r="BA37" s="616"/>
      <c r="BB37" s="616"/>
      <c r="BC37" s="616"/>
      <c r="BD37" s="626"/>
      <c r="BE37" s="626"/>
      <c r="BF37" s="659"/>
      <c r="BG37" s="652" t="s">
        <v>332</v>
      </c>
      <c r="BH37" s="653"/>
      <c r="BI37" s="653"/>
      <c r="BJ37" s="653"/>
      <c r="BK37" s="653"/>
      <c r="BL37" s="653"/>
      <c r="BM37" s="653"/>
      <c r="BN37" s="653"/>
      <c r="BO37" s="653"/>
      <c r="BP37" s="653"/>
      <c r="BQ37" s="653"/>
      <c r="BR37" s="653"/>
      <c r="BS37" s="653"/>
      <c r="BT37" s="653"/>
      <c r="BU37" s="654"/>
      <c r="BV37" s="615">
        <v>18886</v>
      </c>
      <c r="BW37" s="616"/>
      <c r="BX37" s="616"/>
      <c r="BY37" s="616"/>
      <c r="BZ37" s="616"/>
      <c r="CA37" s="616"/>
      <c r="CB37" s="660"/>
      <c r="CD37" s="652" t="s">
        <v>333</v>
      </c>
      <c r="CE37" s="653"/>
      <c r="CF37" s="653"/>
      <c r="CG37" s="653"/>
      <c r="CH37" s="653"/>
      <c r="CI37" s="653"/>
      <c r="CJ37" s="653"/>
      <c r="CK37" s="653"/>
      <c r="CL37" s="653"/>
      <c r="CM37" s="653"/>
      <c r="CN37" s="653"/>
      <c r="CO37" s="653"/>
      <c r="CP37" s="653"/>
      <c r="CQ37" s="654"/>
      <c r="CR37" s="615">
        <v>120050</v>
      </c>
      <c r="CS37" s="626"/>
      <c r="CT37" s="626"/>
      <c r="CU37" s="626"/>
      <c r="CV37" s="626"/>
      <c r="CW37" s="626"/>
      <c r="CX37" s="626"/>
      <c r="CY37" s="627"/>
      <c r="CZ37" s="618">
        <v>3.5</v>
      </c>
      <c r="DA37" s="628"/>
      <c r="DB37" s="628"/>
      <c r="DC37" s="629"/>
      <c r="DD37" s="621">
        <v>108050</v>
      </c>
      <c r="DE37" s="626"/>
      <c r="DF37" s="626"/>
      <c r="DG37" s="626"/>
      <c r="DH37" s="626"/>
      <c r="DI37" s="626"/>
      <c r="DJ37" s="626"/>
      <c r="DK37" s="627"/>
      <c r="DL37" s="621">
        <v>108050</v>
      </c>
      <c r="DM37" s="626"/>
      <c r="DN37" s="626"/>
      <c r="DO37" s="626"/>
      <c r="DP37" s="626"/>
      <c r="DQ37" s="626"/>
      <c r="DR37" s="626"/>
      <c r="DS37" s="626"/>
      <c r="DT37" s="626"/>
      <c r="DU37" s="626"/>
      <c r="DV37" s="627"/>
      <c r="DW37" s="618">
        <v>5.5</v>
      </c>
      <c r="DX37" s="628"/>
      <c r="DY37" s="628"/>
      <c r="DZ37" s="628"/>
      <c r="EA37" s="628"/>
      <c r="EB37" s="628"/>
      <c r="EC37" s="655"/>
    </row>
    <row r="38" spans="2:133" ht="11.25" customHeight="1" x14ac:dyDescent="0.2">
      <c r="B38" s="612" t="s">
        <v>334</v>
      </c>
      <c r="C38" s="613"/>
      <c r="D38" s="613"/>
      <c r="E38" s="613"/>
      <c r="F38" s="613"/>
      <c r="G38" s="613"/>
      <c r="H38" s="613"/>
      <c r="I38" s="613"/>
      <c r="J38" s="613"/>
      <c r="K38" s="613"/>
      <c r="L38" s="613"/>
      <c r="M38" s="613"/>
      <c r="N38" s="613"/>
      <c r="O38" s="613"/>
      <c r="P38" s="613"/>
      <c r="Q38" s="614"/>
      <c r="R38" s="615">
        <v>259767</v>
      </c>
      <c r="S38" s="616"/>
      <c r="T38" s="616"/>
      <c r="U38" s="616"/>
      <c r="V38" s="616"/>
      <c r="W38" s="616"/>
      <c r="X38" s="616"/>
      <c r="Y38" s="617"/>
      <c r="Z38" s="642">
        <v>7</v>
      </c>
      <c r="AA38" s="642"/>
      <c r="AB38" s="642"/>
      <c r="AC38" s="642"/>
      <c r="AD38" s="643" t="s">
        <v>126</v>
      </c>
      <c r="AE38" s="643"/>
      <c r="AF38" s="643"/>
      <c r="AG38" s="643"/>
      <c r="AH38" s="643"/>
      <c r="AI38" s="643"/>
      <c r="AJ38" s="643"/>
      <c r="AK38" s="643"/>
      <c r="AL38" s="618" t="s">
        <v>126</v>
      </c>
      <c r="AM38" s="619"/>
      <c r="AN38" s="619"/>
      <c r="AO38" s="644"/>
      <c r="AQ38" s="656" t="s">
        <v>335</v>
      </c>
      <c r="AR38" s="657"/>
      <c r="AS38" s="657"/>
      <c r="AT38" s="657"/>
      <c r="AU38" s="657"/>
      <c r="AV38" s="657"/>
      <c r="AW38" s="657"/>
      <c r="AX38" s="657"/>
      <c r="AY38" s="658"/>
      <c r="AZ38" s="615">
        <v>36088</v>
      </c>
      <c r="BA38" s="616"/>
      <c r="BB38" s="616"/>
      <c r="BC38" s="616"/>
      <c r="BD38" s="626"/>
      <c r="BE38" s="626"/>
      <c r="BF38" s="659"/>
      <c r="BG38" s="652" t="s">
        <v>336</v>
      </c>
      <c r="BH38" s="653"/>
      <c r="BI38" s="653"/>
      <c r="BJ38" s="653"/>
      <c r="BK38" s="653"/>
      <c r="BL38" s="653"/>
      <c r="BM38" s="653"/>
      <c r="BN38" s="653"/>
      <c r="BO38" s="653"/>
      <c r="BP38" s="653"/>
      <c r="BQ38" s="653"/>
      <c r="BR38" s="653"/>
      <c r="BS38" s="653"/>
      <c r="BT38" s="653"/>
      <c r="BU38" s="654"/>
      <c r="BV38" s="615">
        <v>389</v>
      </c>
      <c r="BW38" s="616"/>
      <c r="BX38" s="616"/>
      <c r="BY38" s="616"/>
      <c r="BZ38" s="616"/>
      <c r="CA38" s="616"/>
      <c r="CB38" s="660"/>
      <c r="CD38" s="652" t="s">
        <v>337</v>
      </c>
      <c r="CE38" s="653"/>
      <c r="CF38" s="653"/>
      <c r="CG38" s="653"/>
      <c r="CH38" s="653"/>
      <c r="CI38" s="653"/>
      <c r="CJ38" s="653"/>
      <c r="CK38" s="653"/>
      <c r="CL38" s="653"/>
      <c r="CM38" s="653"/>
      <c r="CN38" s="653"/>
      <c r="CO38" s="653"/>
      <c r="CP38" s="653"/>
      <c r="CQ38" s="654"/>
      <c r="CR38" s="615">
        <v>235565</v>
      </c>
      <c r="CS38" s="616"/>
      <c r="CT38" s="616"/>
      <c r="CU38" s="616"/>
      <c r="CV38" s="616"/>
      <c r="CW38" s="616"/>
      <c r="CX38" s="616"/>
      <c r="CY38" s="617"/>
      <c r="CZ38" s="618">
        <v>6.9</v>
      </c>
      <c r="DA38" s="628"/>
      <c r="DB38" s="628"/>
      <c r="DC38" s="629"/>
      <c r="DD38" s="621">
        <v>215646</v>
      </c>
      <c r="DE38" s="616"/>
      <c r="DF38" s="616"/>
      <c r="DG38" s="616"/>
      <c r="DH38" s="616"/>
      <c r="DI38" s="616"/>
      <c r="DJ38" s="616"/>
      <c r="DK38" s="617"/>
      <c r="DL38" s="621">
        <v>142022</v>
      </c>
      <c r="DM38" s="616"/>
      <c r="DN38" s="616"/>
      <c r="DO38" s="616"/>
      <c r="DP38" s="616"/>
      <c r="DQ38" s="616"/>
      <c r="DR38" s="616"/>
      <c r="DS38" s="616"/>
      <c r="DT38" s="616"/>
      <c r="DU38" s="616"/>
      <c r="DV38" s="617"/>
      <c r="DW38" s="618">
        <v>7.3</v>
      </c>
      <c r="DX38" s="628"/>
      <c r="DY38" s="628"/>
      <c r="DZ38" s="628"/>
      <c r="EA38" s="628"/>
      <c r="EB38" s="628"/>
      <c r="EC38" s="655"/>
    </row>
    <row r="39" spans="2:133" ht="11.25" customHeight="1" x14ac:dyDescent="0.2">
      <c r="B39" s="612" t="s">
        <v>338</v>
      </c>
      <c r="C39" s="613"/>
      <c r="D39" s="613"/>
      <c r="E39" s="613"/>
      <c r="F39" s="613"/>
      <c r="G39" s="613"/>
      <c r="H39" s="613"/>
      <c r="I39" s="613"/>
      <c r="J39" s="613"/>
      <c r="K39" s="613"/>
      <c r="L39" s="613"/>
      <c r="M39" s="613"/>
      <c r="N39" s="613"/>
      <c r="O39" s="613"/>
      <c r="P39" s="613"/>
      <c r="Q39" s="614"/>
      <c r="R39" s="615">
        <v>37459</v>
      </c>
      <c r="S39" s="616"/>
      <c r="T39" s="616"/>
      <c r="U39" s="616"/>
      <c r="V39" s="616"/>
      <c r="W39" s="616"/>
      <c r="X39" s="616"/>
      <c r="Y39" s="617"/>
      <c r="Z39" s="642">
        <v>1</v>
      </c>
      <c r="AA39" s="642"/>
      <c r="AB39" s="642"/>
      <c r="AC39" s="642"/>
      <c r="AD39" s="643">
        <v>6</v>
      </c>
      <c r="AE39" s="643"/>
      <c r="AF39" s="643"/>
      <c r="AG39" s="643"/>
      <c r="AH39" s="643"/>
      <c r="AI39" s="643"/>
      <c r="AJ39" s="643"/>
      <c r="AK39" s="643"/>
      <c r="AL39" s="618">
        <v>0</v>
      </c>
      <c r="AM39" s="619"/>
      <c r="AN39" s="619"/>
      <c r="AO39" s="644"/>
      <c r="AQ39" s="656" t="s">
        <v>339</v>
      </c>
      <c r="AR39" s="657"/>
      <c r="AS39" s="657"/>
      <c r="AT39" s="657"/>
      <c r="AU39" s="657"/>
      <c r="AV39" s="657"/>
      <c r="AW39" s="657"/>
      <c r="AX39" s="657"/>
      <c r="AY39" s="658"/>
      <c r="AZ39" s="615" t="s">
        <v>126</v>
      </c>
      <c r="BA39" s="616"/>
      <c r="BB39" s="616"/>
      <c r="BC39" s="616"/>
      <c r="BD39" s="626"/>
      <c r="BE39" s="626"/>
      <c r="BF39" s="659"/>
      <c r="BG39" s="652" t="s">
        <v>340</v>
      </c>
      <c r="BH39" s="653"/>
      <c r="BI39" s="653"/>
      <c r="BJ39" s="653"/>
      <c r="BK39" s="653"/>
      <c r="BL39" s="653"/>
      <c r="BM39" s="653"/>
      <c r="BN39" s="653"/>
      <c r="BO39" s="653"/>
      <c r="BP39" s="653"/>
      <c r="BQ39" s="653"/>
      <c r="BR39" s="653"/>
      <c r="BS39" s="653"/>
      <c r="BT39" s="653"/>
      <c r="BU39" s="654"/>
      <c r="BV39" s="615">
        <v>633</v>
      </c>
      <c r="BW39" s="616"/>
      <c r="BX39" s="616"/>
      <c r="BY39" s="616"/>
      <c r="BZ39" s="616"/>
      <c r="CA39" s="616"/>
      <c r="CB39" s="660"/>
      <c r="CD39" s="652" t="s">
        <v>341</v>
      </c>
      <c r="CE39" s="653"/>
      <c r="CF39" s="653"/>
      <c r="CG39" s="653"/>
      <c r="CH39" s="653"/>
      <c r="CI39" s="653"/>
      <c r="CJ39" s="653"/>
      <c r="CK39" s="653"/>
      <c r="CL39" s="653"/>
      <c r="CM39" s="653"/>
      <c r="CN39" s="653"/>
      <c r="CO39" s="653"/>
      <c r="CP39" s="653"/>
      <c r="CQ39" s="654"/>
      <c r="CR39" s="615">
        <v>510681</v>
      </c>
      <c r="CS39" s="626"/>
      <c r="CT39" s="626"/>
      <c r="CU39" s="626"/>
      <c r="CV39" s="626"/>
      <c r="CW39" s="626"/>
      <c r="CX39" s="626"/>
      <c r="CY39" s="627"/>
      <c r="CZ39" s="618">
        <v>15</v>
      </c>
      <c r="DA39" s="628"/>
      <c r="DB39" s="628"/>
      <c r="DC39" s="629"/>
      <c r="DD39" s="621">
        <v>475124</v>
      </c>
      <c r="DE39" s="626"/>
      <c r="DF39" s="626"/>
      <c r="DG39" s="626"/>
      <c r="DH39" s="626"/>
      <c r="DI39" s="626"/>
      <c r="DJ39" s="626"/>
      <c r="DK39" s="627"/>
      <c r="DL39" s="621" t="s">
        <v>126</v>
      </c>
      <c r="DM39" s="626"/>
      <c r="DN39" s="626"/>
      <c r="DO39" s="626"/>
      <c r="DP39" s="626"/>
      <c r="DQ39" s="626"/>
      <c r="DR39" s="626"/>
      <c r="DS39" s="626"/>
      <c r="DT39" s="626"/>
      <c r="DU39" s="626"/>
      <c r="DV39" s="627"/>
      <c r="DW39" s="618" t="s">
        <v>126</v>
      </c>
      <c r="DX39" s="628"/>
      <c r="DY39" s="628"/>
      <c r="DZ39" s="628"/>
      <c r="EA39" s="628"/>
      <c r="EB39" s="628"/>
      <c r="EC39" s="655"/>
    </row>
    <row r="40" spans="2:133" ht="11.25" customHeight="1" x14ac:dyDescent="0.2">
      <c r="B40" s="612" t="s">
        <v>342</v>
      </c>
      <c r="C40" s="613"/>
      <c r="D40" s="613"/>
      <c r="E40" s="613"/>
      <c r="F40" s="613"/>
      <c r="G40" s="613"/>
      <c r="H40" s="613"/>
      <c r="I40" s="613"/>
      <c r="J40" s="613"/>
      <c r="K40" s="613"/>
      <c r="L40" s="613"/>
      <c r="M40" s="613"/>
      <c r="N40" s="613"/>
      <c r="O40" s="613"/>
      <c r="P40" s="613"/>
      <c r="Q40" s="614"/>
      <c r="R40" s="615">
        <v>251117</v>
      </c>
      <c r="S40" s="616"/>
      <c r="T40" s="616"/>
      <c r="U40" s="616"/>
      <c r="V40" s="616"/>
      <c r="W40" s="616"/>
      <c r="X40" s="616"/>
      <c r="Y40" s="617"/>
      <c r="Z40" s="642">
        <v>6.7</v>
      </c>
      <c r="AA40" s="642"/>
      <c r="AB40" s="642"/>
      <c r="AC40" s="642"/>
      <c r="AD40" s="643" t="s">
        <v>126</v>
      </c>
      <c r="AE40" s="643"/>
      <c r="AF40" s="643"/>
      <c r="AG40" s="643"/>
      <c r="AH40" s="643"/>
      <c r="AI40" s="643"/>
      <c r="AJ40" s="643"/>
      <c r="AK40" s="643"/>
      <c r="AL40" s="618" t="s">
        <v>126</v>
      </c>
      <c r="AM40" s="619"/>
      <c r="AN40" s="619"/>
      <c r="AO40" s="644"/>
      <c r="AQ40" s="656" t="s">
        <v>343</v>
      </c>
      <c r="AR40" s="657"/>
      <c r="AS40" s="657"/>
      <c r="AT40" s="657"/>
      <c r="AU40" s="657"/>
      <c r="AV40" s="657"/>
      <c r="AW40" s="657"/>
      <c r="AX40" s="657"/>
      <c r="AY40" s="658"/>
      <c r="AZ40" s="615" t="s">
        <v>126</v>
      </c>
      <c r="BA40" s="616"/>
      <c r="BB40" s="616"/>
      <c r="BC40" s="616"/>
      <c r="BD40" s="626"/>
      <c r="BE40" s="626"/>
      <c r="BF40" s="659"/>
      <c r="BG40" s="661" t="s">
        <v>344</v>
      </c>
      <c r="BH40" s="662"/>
      <c r="BI40" s="662"/>
      <c r="BJ40" s="662"/>
      <c r="BK40" s="662"/>
      <c r="BL40" s="347"/>
      <c r="BM40" s="653" t="s">
        <v>345</v>
      </c>
      <c r="BN40" s="653"/>
      <c r="BO40" s="653"/>
      <c r="BP40" s="653"/>
      <c r="BQ40" s="653"/>
      <c r="BR40" s="653"/>
      <c r="BS40" s="653"/>
      <c r="BT40" s="653"/>
      <c r="BU40" s="654"/>
      <c r="BV40" s="615">
        <v>66</v>
      </c>
      <c r="BW40" s="616"/>
      <c r="BX40" s="616"/>
      <c r="BY40" s="616"/>
      <c r="BZ40" s="616"/>
      <c r="CA40" s="616"/>
      <c r="CB40" s="660"/>
      <c r="CD40" s="652" t="s">
        <v>346</v>
      </c>
      <c r="CE40" s="653"/>
      <c r="CF40" s="653"/>
      <c r="CG40" s="653"/>
      <c r="CH40" s="653"/>
      <c r="CI40" s="653"/>
      <c r="CJ40" s="653"/>
      <c r="CK40" s="653"/>
      <c r="CL40" s="653"/>
      <c r="CM40" s="653"/>
      <c r="CN40" s="653"/>
      <c r="CO40" s="653"/>
      <c r="CP40" s="653"/>
      <c r="CQ40" s="654"/>
      <c r="CR40" s="615">
        <v>300</v>
      </c>
      <c r="CS40" s="616"/>
      <c r="CT40" s="616"/>
      <c r="CU40" s="616"/>
      <c r="CV40" s="616"/>
      <c r="CW40" s="616"/>
      <c r="CX40" s="616"/>
      <c r="CY40" s="617"/>
      <c r="CZ40" s="618">
        <v>0</v>
      </c>
      <c r="DA40" s="628"/>
      <c r="DB40" s="628"/>
      <c r="DC40" s="629"/>
      <c r="DD40" s="621">
        <v>300</v>
      </c>
      <c r="DE40" s="616"/>
      <c r="DF40" s="616"/>
      <c r="DG40" s="616"/>
      <c r="DH40" s="616"/>
      <c r="DI40" s="616"/>
      <c r="DJ40" s="616"/>
      <c r="DK40" s="617"/>
      <c r="DL40" s="621">
        <v>300</v>
      </c>
      <c r="DM40" s="616"/>
      <c r="DN40" s="616"/>
      <c r="DO40" s="616"/>
      <c r="DP40" s="616"/>
      <c r="DQ40" s="616"/>
      <c r="DR40" s="616"/>
      <c r="DS40" s="616"/>
      <c r="DT40" s="616"/>
      <c r="DU40" s="616"/>
      <c r="DV40" s="617"/>
      <c r="DW40" s="618">
        <v>0</v>
      </c>
      <c r="DX40" s="628"/>
      <c r="DY40" s="628"/>
      <c r="DZ40" s="628"/>
      <c r="EA40" s="628"/>
      <c r="EB40" s="628"/>
      <c r="EC40" s="655"/>
    </row>
    <row r="41" spans="2:133" ht="11.25" customHeight="1" x14ac:dyDescent="0.2">
      <c r="B41" s="612" t="s">
        <v>347</v>
      </c>
      <c r="C41" s="613"/>
      <c r="D41" s="613"/>
      <c r="E41" s="613"/>
      <c r="F41" s="613"/>
      <c r="G41" s="613"/>
      <c r="H41" s="613"/>
      <c r="I41" s="613"/>
      <c r="J41" s="613"/>
      <c r="K41" s="613"/>
      <c r="L41" s="613"/>
      <c r="M41" s="613"/>
      <c r="N41" s="613"/>
      <c r="O41" s="613"/>
      <c r="P41" s="613"/>
      <c r="Q41" s="614"/>
      <c r="R41" s="615" t="s">
        <v>126</v>
      </c>
      <c r="S41" s="616"/>
      <c r="T41" s="616"/>
      <c r="U41" s="616"/>
      <c r="V41" s="616"/>
      <c r="W41" s="616"/>
      <c r="X41" s="616"/>
      <c r="Y41" s="617"/>
      <c r="Z41" s="642" t="s">
        <v>126</v>
      </c>
      <c r="AA41" s="642"/>
      <c r="AB41" s="642"/>
      <c r="AC41" s="642"/>
      <c r="AD41" s="643" t="s">
        <v>126</v>
      </c>
      <c r="AE41" s="643"/>
      <c r="AF41" s="643"/>
      <c r="AG41" s="643"/>
      <c r="AH41" s="643"/>
      <c r="AI41" s="643"/>
      <c r="AJ41" s="643"/>
      <c r="AK41" s="643"/>
      <c r="AL41" s="618" t="s">
        <v>126</v>
      </c>
      <c r="AM41" s="619"/>
      <c r="AN41" s="619"/>
      <c r="AO41" s="644"/>
      <c r="AQ41" s="656" t="s">
        <v>348</v>
      </c>
      <c r="AR41" s="657"/>
      <c r="AS41" s="657"/>
      <c r="AT41" s="657"/>
      <c r="AU41" s="657"/>
      <c r="AV41" s="657"/>
      <c r="AW41" s="657"/>
      <c r="AX41" s="657"/>
      <c r="AY41" s="658"/>
      <c r="AZ41" s="615">
        <v>49160</v>
      </c>
      <c r="BA41" s="616"/>
      <c r="BB41" s="616"/>
      <c r="BC41" s="616"/>
      <c r="BD41" s="626"/>
      <c r="BE41" s="626"/>
      <c r="BF41" s="659"/>
      <c r="BG41" s="661"/>
      <c r="BH41" s="662"/>
      <c r="BI41" s="662"/>
      <c r="BJ41" s="662"/>
      <c r="BK41" s="662"/>
      <c r="BL41" s="347"/>
      <c r="BM41" s="653" t="s">
        <v>349</v>
      </c>
      <c r="BN41" s="653"/>
      <c r="BO41" s="653"/>
      <c r="BP41" s="653"/>
      <c r="BQ41" s="653"/>
      <c r="BR41" s="653"/>
      <c r="BS41" s="653"/>
      <c r="BT41" s="653"/>
      <c r="BU41" s="654"/>
      <c r="BV41" s="615" t="s">
        <v>126</v>
      </c>
      <c r="BW41" s="616"/>
      <c r="BX41" s="616"/>
      <c r="BY41" s="616"/>
      <c r="BZ41" s="616"/>
      <c r="CA41" s="616"/>
      <c r="CB41" s="660"/>
      <c r="CD41" s="652" t="s">
        <v>350</v>
      </c>
      <c r="CE41" s="653"/>
      <c r="CF41" s="653"/>
      <c r="CG41" s="653"/>
      <c r="CH41" s="653"/>
      <c r="CI41" s="653"/>
      <c r="CJ41" s="653"/>
      <c r="CK41" s="653"/>
      <c r="CL41" s="653"/>
      <c r="CM41" s="653"/>
      <c r="CN41" s="653"/>
      <c r="CO41" s="653"/>
      <c r="CP41" s="653"/>
      <c r="CQ41" s="654"/>
      <c r="CR41" s="615" t="s">
        <v>126</v>
      </c>
      <c r="CS41" s="626"/>
      <c r="CT41" s="626"/>
      <c r="CU41" s="626"/>
      <c r="CV41" s="626"/>
      <c r="CW41" s="626"/>
      <c r="CX41" s="626"/>
      <c r="CY41" s="627"/>
      <c r="CZ41" s="618" t="s">
        <v>126</v>
      </c>
      <c r="DA41" s="628"/>
      <c r="DB41" s="628"/>
      <c r="DC41" s="629"/>
      <c r="DD41" s="621" t="s">
        <v>126</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351</v>
      </c>
      <c r="C42" s="613"/>
      <c r="D42" s="613"/>
      <c r="E42" s="613"/>
      <c r="F42" s="613"/>
      <c r="G42" s="613"/>
      <c r="H42" s="613"/>
      <c r="I42" s="613"/>
      <c r="J42" s="613"/>
      <c r="K42" s="613"/>
      <c r="L42" s="613"/>
      <c r="M42" s="613"/>
      <c r="N42" s="613"/>
      <c r="O42" s="613"/>
      <c r="P42" s="613"/>
      <c r="Q42" s="614"/>
      <c r="R42" s="615" t="s">
        <v>126</v>
      </c>
      <c r="S42" s="616"/>
      <c r="T42" s="616"/>
      <c r="U42" s="616"/>
      <c r="V42" s="616"/>
      <c r="W42" s="616"/>
      <c r="X42" s="616"/>
      <c r="Y42" s="617"/>
      <c r="Z42" s="642" t="s">
        <v>126</v>
      </c>
      <c r="AA42" s="642"/>
      <c r="AB42" s="642"/>
      <c r="AC42" s="642"/>
      <c r="AD42" s="643" t="s">
        <v>126</v>
      </c>
      <c r="AE42" s="643"/>
      <c r="AF42" s="643"/>
      <c r="AG42" s="643"/>
      <c r="AH42" s="643"/>
      <c r="AI42" s="643"/>
      <c r="AJ42" s="643"/>
      <c r="AK42" s="643"/>
      <c r="AL42" s="618" t="s">
        <v>126</v>
      </c>
      <c r="AM42" s="619"/>
      <c r="AN42" s="619"/>
      <c r="AO42" s="644"/>
      <c r="AQ42" s="649" t="s">
        <v>352</v>
      </c>
      <c r="AR42" s="650"/>
      <c r="AS42" s="650"/>
      <c r="AT42" s="650"/>
      <c r="AU42" s="650"/>
      <c r="AV42" s="650"/>
      <c r="AW42" s="650"/>
      <c r="AX42" s="650"/>
      <c r="AY42" s="651"/>
      <c r="AZ42" s="595">
        <v>84607</v>
      </c>
      <c r="BA42" s="630"/>
      <c r="BB42" s="630"/>
      <c r="BC42" s="630"/>
      <c r="BD42" s="596"/>
      <c r="BE42" s="596"/>
      <c r="BF42" s="645"/>
      <c r="BG42" s="663"/>
      <c r="BH42" s="664"/>
      <c r="BI42" s="664"/>
      <c r="BJ42" s="664"/>
      <c r="BK42" s="664"/>
      <c r="BL42" s="348"/>
      <c r="BM42" s="646" t="s">
        <v>353</v>
      </c>
      <c r="BN42" s="646"/>
      <c r="BO42" s="646"/>
      <c r="BP42" s="646"/>
      <c r="BQ42" s="646"/>
      <c r="BR42" s="646"/>
      <c r="BS42" s="646"/>
      <c r="BT42" s="646"/>
      <c r="BU42" s="647"/>
      <c r="BV42" s="595">
        <v>365</v>
      </c>
      <c r="BW42" s="630"/>
      <c r="BX42" s="630"/>
      <c r="BY42" s="630"/>
      <c r="BZ42" s="630"/>
      <c r="CA42" s="630"/>
      <c r="CB42" s="648"/>
      <c r="CD42" s="612" t="s">
        <v>354</v>
      </c>
      <c r="CE42" s="613"/>
      <c r="CF42" s="613"/>
      <c r="CG42" s="613"/>
      <c r="CH42" s="613"/>
      <c r="CI42" s="613"/>
      <c r="CJ42" s="613"/>
      <c r="CK42" s="613"/>
      <c r="CL42" s="613"/>
      <c r="CM42" s="613"/>
      <c r="CN42" s="613"/>
      <c r="CO42" s="613"/>
      <c r="CP42" s="613"/>
      <c r="CQ42" s="614"/>
      <c r="CR42" s="615">
        <v>500791</v>
      </c>
      <c r="CS42" s="626"/>
      <c r="CT42" s="626"/>
      <c r="CU42" s="626"/>
      <c r="CV42" s="626"/>
      <c r="CW42" s="626"/>
      <c r="CX42" s="626"/>
      <c r="CY42" s="627"/>
      <c r="CZ42" s="618">
        <v>14.7</v>
      </c>
      <c r="DA42" s="628"/>
      <c r="DB42" s="628"/>
      <c r="DC42" s="629"/>
      <c r="DD42" s="621">
        <v>129896</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355</v>
      </c>
      <c r="C43" s="613"/>
      <c r="D43" s="613"/>
      <c r="E43" s="613"/>
      <c r="F43" s="613"/>
      <c r="G43" s="613"/>
      <c r="H43" s="613"/>
      <c r="I43" s="613"/>
      <c r="J43" s="613"/>
      <c r="K43" s="613"/>
      <c r="L43" s="613"/>
      <c r="M43" s="613"/>
      <c r="N43" s="613"/>
      <c r="O43" s="613"/>
      <c r="P43" s="613"/>
      <c r="Q43" s="614"/>
      <c r="R43" s="615">
        <v>56017</v>
      </c>
      <c r="S43" s="616"/>
      <c r="T43" s="616"/>
      <c r="U43" s="616"/>
      <c r="V43" s="616"/>
      <c r="W43" s="616"/>
      <c r="X43" s="616"/>
      <c r="Y43" s="617"/>
      <c r="Z43" s="642">
        <v>1.5</v>
      </c>
      <c r="AA43" s="642"/>
      <c r="AB43" s="642"/>
      <c r="AC43" s="642"/>
      <c r="AD43" s="643" t="s">
        <v>126</v>
      </c>
      <c r="AE43" s="643"/>
      <c r="AF43" s="643"/>
      <c r="AG43" s="643"/>
      <c r="AH43" s="643"/>
      <c r="AI43" s="643"/>
      <c r="AJ43" s="643"/>
      <c r="AK43" s="643"/>
      <c r="AL43" s="618" t="s">
        <v>126</v>
      </c>
      <c r="AM43" s="619"/>
      <c r="AN43" s="619"/>
      <c r="AO43" s="644"/>
      <c r="BV43" s="349"/>
      <c r="BW43" s="349"/>
      <c r="BX43" s="349"/>
      <c r="BY43" s="349"/>
      <c r="BZ43" s="349"/>
      <c r="CA43" s="349"/>
      <c r="CB43" s="349"/>
      <c r="CD43" s="612" t="s">
        <v>356</v>
      </c>
      <c r="CE43" s="613"/>
      <c r="CF43" s="613"/>
      <c r="CG43" s="613"/>
      <c r="CH43" s="613"/>
      <c r="CI43" s="613"/>
      <c r="CJ43" s="613"/>
      <c r="CK43" s="613"/>
      <c r="CL43" s="613"/>
      <c r="CM43" s="613"/>
      <c r="CN43" s="613"/>
      <c r="CO43" s="613"/>
      <c r="CP43" s="613"/>
      <c r="CQ43" s="614"/>
      <c r="CR43" s="615">
        <v>24021</v>
      </c>
      <c r="CS43" s="626"/>
      <c r="CT43" s="626"/>
      <c r="CU43" s="626"/>
      <c r="CV43" s="626"/>
      <c r="CW43" s="626"/>
      <c r="CX43" s="626"/>
      <c r="CY43" s="627"/>
      <c r="CZ43" s="618">
        <v>0.7</v>
      </c>
      <c r="DA43" s="628"/>
      <c r="DB43" s="628"/>
      <c r="DC43" s="629"/>
      <c r="DD43" s="621">
        <v>1420</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357</v>
      </c>
      <c r="C44" s="593"/>
      <c r="D44" s="593"/>
      <c r="E44" s="593"/>
      <c r="F44" s="593"/>
      <c r="G44" s="593"/>
      <c r="H44" s="593"/>
      <c r="I44" s="593"/>
      <c r="J44" s="593"/>
      <c r="K44" s="593"/>
      <c r="L44" s="593"/>
      <c r="M44" s="593"/>
      <c r="N44" s="593"/>
      <c r="O44" s="593"/>
      <c r="P44" s="593"/>
      <c r="Q44" s="594"/>
      <c r="R44" s="595">
        <v>3730947</v>
      </c>
      <c r="S44" s="630"/>
      <c r="T44" s="630"/>
      <c r="U44" s="630"/>
      <c r="V44" s="630"/>
      <c r="W44" s="630"/>
      <c r="X44" s="630"/>
      <c r="Y44" s="631"/>
      <c r="Z44" s="632">
        <v>100</v>
      </c>
      <c r="AA44" s="632"/>
      <c r="AB44" s="632"/>
      <c r="AC44" s="632"/>
      <c r="AD44" s="633">
        <v>1900405</v>
      </c>
      <c r="AE44" s="633"/>
      <c r="AF44" s="633"/>
      <c r="AG44" s="633"/>
      <c r="AH44" s="633"/>
      <c r="AI44" s="633"/>
      <c r="AJ44" s="633"/>
      <c r="AK44" s="633"/>
      <c r="AL44" s="598">
        <v>100</v>
      </c>
      <c r="AM44" s="634"/>
      <c r="AN44" s="634"/>
      <c r="AO44" s="635"/>
      <c r="CD44" s="636" t="s">
        <v>304</v>
      </c>
      <c r="CE44" s="637"/>
      <c r="CF44" s="612" t="s">
        <v>358</v>
      </c>
      <c r="CG44" s="613"/>
      <c r="CH44" s="613"/>
      <c r="CI44" s="613"/>
      <c r="CJ44" s="613"/>
      <c r="CK44" s="613"/>
      <c r="CL44" s="613"/>
      <c r="CM44" s="613"/>
      <c r="CN44" s="613"/>
      <c r="CO44" s="613"/>
      <c r="CP44" s="613"/>
      <c r="CQ44" s="614"/>
      <c r="CR44" s="615">
        <v>500513</v>
      </c>
      <c r="CS44" s="616"/>
      <c r="CT44" s="616"/>
      <c r="CU44" s="616"/>
      <c r="CV44" s="616"/>
      <c r="CW44" s="616"/>
      <c r="CX44" s="616"/>
      <c r="CY44" s="617"/>
      <c r="CZ44" s="618">
        <v>14.7</v>
      </c>
      <c r="DA44" s="619"/>
      <c r="DB44" s="619"/>
      <c r="DC44" s="620"/>
      <c r="DD44" s="621">
        <v>129618</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359</v>
      </c>
      <c r="CG45" s="613"/>
      <c r="CH45" s="613"/>
      <c r="CI45" s="613"/>
      <c r="CJ45" s="613"/>
      <c r="CK45" s="613"/>
      <c r="CL45" s="613"/>
      <c r="CM45" s="613"/>
      <c r="CN45" s="613"/>
      <c r="CO45" s="613"/>
      <c r="CP45" s="613"/>
      <c r="CQ45" s="614"/>
      <c r="CR45" s="615">
        <v>319067</v>
      </c>
      <c r="CS45" s="626"/>
      <c r="CT45" s="626"/>
      <c r="CU45" s="626"/>
      <c r="CV45" s="626"/>
      <c r="CW45" s="626"/>
      <c r="CX45" s="626"/>
      <c r="CY45" s="627"/>
      <c r="CZ45" s="618">
        <v>9.3000000000000007</v>
      </c>
      <c r="DA45" s="628"/>
      <c r="DB45" s="628"/>
      <c r="DC45" s="629"/>
      <c r="DD45" s="621">
        <v>30984</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360</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361</v>
      </c>
      <c r="CG46" s="613"/>
      <c r="CH46" s="613"/>
      <c r="CI46" s="613"/>
      <c r="CJ46" s="613"/>
      <c r="CK46" s="613"/>
      <c r="CL46" s="613"/>
      <c r="CM46" s="613"/>
      <c r="CN46" s="613"/>
      <c r="CO46" s="613"/>
      <c r="CP46" s="613"/>
      <c r="CQ46" s="614"/>
      <c r="CR46" s="615">
        <v>172946</v>
      </c>
      <c r="CS46" s="616"/>
      <c r="CT46" s="616"/>
      <c r="CU46" s="616"/>
      <c r="CV46" s="616"/>
      <c r="CW46" s="616"/>
      <c r="CX46" s="616"/>
      <c r="CY46" s="617"/>
      <c r="CZ46" s="618">
        <v>5.0999999999999996</v>
      </c>
      <c r="DA46" s="619"/>
      <c r="DB46" s="619"/>
      <c r="DC46" s="620"/>
      <c r="DD46" s="621">
        <v>90134</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362</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363</v>
      </c>
      <c r="CG47" s="613"/>
      <c r="CH47" s="613"/>
      <c r="CI47" s="613"/>
      <c r="CJ47" s="613"/>
      <c r="CK47" s="613"/>
      <c r="CL47" s="613"/>
      <c r="CM47" s="613"/>
      <c r="CN47" s="613"/>
      <c r="CO47" s="613"/>
      <c r="CP47" s="613"/>
      <c r="CQ47" s="614"/>
      <c r="CR47" s="615">
        <v>278</v>
      </c>
      <c r="CS47" s="626"/>
      <c r="CT47" s="626"/>
      <c r="CU47" s="626"/>
      <c r="CV47" s="626"/>
      <c r="CW47" s="626"/>
      <c r="CX47" s="626"/>
      <c r="CY47" s="627"/>
      <c r="CZ47" s="618">
        <v>0</v>
      </c>
      <c r="DA47" s="628"/>
      <c r="DB47" s="628"/>
      <c r="DC47" s="629"/>
      <c r="DD47" s="621">
        <v>278</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364</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365</v>
      </c>
      <c r="CG48" s="613"/>
      <c r="CH48" s="613"/>
      <c r="CI48" s="613"/>
      <c r="CJ48" s="613"/>
      <c r="CK48" s="613"/>
      <c r="CL48" s="613"/>
      <c r="CM48" s="613"/>
      <c r="CN48" s="613"/>
      <c r="CO48" s="613"/>
      <c r="CP48" s="613"/>
      <c r="CQ48" s="614"/>
      <c r="CR48" s="615" t="s">
        <v>126</v>
      </c>
      <c r="CS48" s="616"/>
      <c r="CT48" s="616"/>
      <c r="CU48" s="616"/>
      <c r="CV48" s="616"/>
      <c r="CW48" s="616"/>
      <c r="CX48" s="616"/>
      <c r="CY48" s="617"/>
      <c r="CZ48" s="618" t="s">
        <v>126</v>
      </c>
      <c r="DA48" s="619"/>
      <c r="DB48" s="619"/>
      <c r="DC48" s="620"/>
      <c r="DD48" s="621" t="s">
        <v>126</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366</v>
      </c>
      <c r="CE49" s="593"/>
      <c r="CF49" s="593"/>
      <c r="CG49" s="593"/>
      <c r="CH49" s="593"/>
      <c r="CI49" s="593"/>
      <c r="CJ49" s="593"/>
      <c r="CK49" s="593"/>
      <c r="CL49" s="593"/>
      <c r="CM49" s="593"/>
      <c r="CN49" s="593"/>
      <c r="CO49" s="593"/>
      <c r="CP49" s="593"/>
      <c r="CQ49" s="594"/>
      <c r="CR49" s="595">
        <v>3413828</v>
      </c>
      <c r="CS49" s="596"/>
      <c r="CT49" s="596"/>
      <c r="CU49" s="596"/>
      <c r="CV49" s="596"/>
      <c r="CW49" s="596"/>
      <c r="CX49" s="596"/>
      <c r="CY49" s="597"/>
      <c r="CZ49" s="598">
        <v>100</v>
      </c>
      <c r="DA49" s="599"/>
      <c r="DB49" s="599"/>
      <c r="DC49" s="600"/>
      <c r="DD49" s="601">
        <v>2513735</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10" sqref="AP10:AT10"/>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736" t="s">
        <v>367</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7" t="s">
        <v>368</v>
      </c>
      <c r="DK2" s="738"/>
      <c r="DL2" s="738"/>
      <c r="DM2" s="738"/>
      <c r="DN2" s="738"/>
      <c r="DO2" s="739"/>
      <c r="DP2" s="212"/>
      <c r="DQ2" s="737" t="s">
        <v>369</v>
      </c>
      <c r="DR2" s="738"/>
      <c r="DS2" s="738"/>
      <c r="DT2" s="738"/>
      <c r="DU2" s="738"/>
      <c r="DV2" s="738"/>
      <c r="DW2" s="738"/>
      <c r="DX2" s="738"/>
      <c r="DY2" s="738"/>
      <c r="DZ2" s="739"/>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740" t="s">
        <v>370</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16"/>
      <c r="BA4" s="216"/>
      <c r="BB4" s="216"/>
      <c r="BC4" s="216"/>
      <c r="BD4" s="216"/>
      <c r="BE4" s="217"/>
      <c r="BF4" s="217"/>
      <c r="BG4" s="217"/>
      <c r="BH4" s="217"/>
      <c r="BI4" s="217"/>
      <c r="BJ4" s="217"/>
      <c r="BK4" s="217"/>
      <c r="BL4" s="217"/>
      <c r="BM4" s="217"/>
      <c r="BN4" s="217"/>
      <c r="BO4" s="217"/>
      <c r="BP4" s="217"/>
      <c r="BQ4" s="741" t="s">
        <v>371</v>
      </c>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219"/>
    </row>
    <row r="5" spans="1:131" s="220" customFormat="1" ht="26.25" customHeight="1" x14ac:dyDescent="0.2">
      <c r="A5" s="742" t="s">
        <v>372</v>
      </c>
      <c r="B5" s="743"/>
      <c r="C5" s="743"/>
      <c r="D5" s="743"/>
      <c r="E5" s="743"/>
      <c r="F5" s="743"/>
      <c r="G5" s="743"/>
      <c r="H5" s="743"/>
      <c r="I5" s="743"/>
      <c r="J5" s="743"/>
      <c r="K5" s="743"/>
      <c r="L5" s="743"/>
      <c r="M5" s="743"/>
      <c r="N5" s="743"/>
      <c r="O5" s="743"/>
      <c r="P5" s="744"/>
      <c r="Q5" s="748" t="s">
        <v>373</v>
      </c>
      <c r="R5" s="749"/>
      <c r="S5" s="749"/>
      <c r="T5" s="749"/>
      <c r="U5" s="750"/>
      <c r="V5" s="748" t="s">
        <v>374</v>
      </c>
      <c r="W5" s="749"/>
      <c r="X5" s="749"/>
      <c r="Y5" s="749"/>
      <c r="Z5" s="750"/>
      <c r="AA5" s="748" t="s">
        <v>375</v>
      </c>
      <c r="AB5" s="749"/>
      <c r="AC5" s="749"/>
      <c r="AD5" s="749"/>
      <c r="AE5" s="749"/>
      <c r="AF5" s="754" t="s">
        <v>376</v>
      </c>
      <c r="AG5" s="749"/>
      <c r="AH5" s="749"/>
      <c r="AI5" s="749"/>
      <c r="AJ5" s="755"/>
      <c r="AK5" s="749" t="s">
        <v>377</v>
      </c>
      <c r="AL5" s="749"/>
      <c r="AM5" s="749"/>
      <c r="AN5" s="749"/>
      <c r="AO5" s="750"/>
      <c r="AP5" s="748" t="s">
        <v>378</v>
      </c>
      <c r="AQ5" s="749"/>
      <c r="AR5" s="749"/>
      <c r="AS5" s="749"/>
      <c r="AT5" s="750"/>
      <c r="AU5" s="748" t="s">
        <v>379</v>
      </c>
      <c r="AV5" s="749"/>
      <c r="AW5" s="749"/>
      <c r="AX5" s="749"/>
      <c r="AY5" s="755"/>
      <c r="AZ5" s="216"/>
      <c r="BA5" s="216"/>
      <c r="BB5" s="216"/>
      <c r="BC5" s="216"/>
      <c r="BD5" s="216"/>
      <c r="BE5" s="217"/>
      <c r="BF5" s="217"/>
      <c r="BG5" s="217"/>
      <c r="BH5" s="217"/>
      <c r="BI5" s="217"/>
      <c r="BJ5" s="217"/>
      <c r="BK5" s="217"/>
      <c r="BL5" s="217"/>
      <c r="BM5" s="217"/>
      <c r="BN5" s="217"/>
      <c r="BO5" s="217"/>
      <c r="BP5" s="217"/>
      <c r="BQ5" s="742" t="s">
        <v>380</v>
      </c>
      <c r="BR5" s="743"/>
      <c r="BS5" s="743"/>
      <c r="BT5" s="743"/>
      <c r="BU5" s="743"/>
      <c r="BV5" s="743"/>
      <c r="BW5" s="743"/>
      <c r="BX5" s="743"/>
      <c r="BY5" s="743"/>
      <c r="BZ5" s="743"/>
      <c r="CA5" s="743"/>
      <c r="CB5" s="743"/>
      <c r="CC5" s="743"/>
      <c r="CD5" s="743"/>
      <c r="CE5" s="743"/>
      <c r="CF5" s="743"/>
      <c r="CG5" s="744"/>
      <c r="CH5" s="748" t="s">
        <v>381</v>
      </c>
      <c r="CI5" s="749"/>
      <c r="CJ5" s="749"/>
      <c r="CK5" s="749"/>
      <c r="CL5" s="750"/>
      <c r="CM5" s="748" t="s">
        <v>382</v>
      </c>
      <c r="CN5" s="749"/>
      <c r="CO5" s="749"/>
      <c r="CP5" s="749"/>
      <c r="CQ5" s="750"/>
      <c r="CR5" s="748" t="s">
        <v>383</v>
      </c>
      <c r="CS5" s="749"/>
      <c r="CT5" s="749"/>
      <c r="CU5" s="749"/>
      <c r="CV5" s="750"/>
      <c r="CW5" s="748" t="s">
        <v>384</v>
      </c>
      <c r="CX5" s="749"/>
      <c r="CY5" s="749"/>
      <c r="CZ5" s="749"/>
      <c r="DA5" s="750"/>
      <c r="DB5" s="748" t="s">
        <v>385</v>
      </c>
      <c r="DC5" s="749"/>
      <c r="DD5" s="749"/>
      <c r="DE5" s="749"/>
      <c r="DF5" s="750"/>
      <c r="DG5" s="780" t="s">
        <v>386</v>
      </c>
      <c r="DH5" s="781"/>
      <c r="DI5" s="781"/>
      <c r="DJ5" s="781"/>
      <c r="DK5" s="782"/>
      <c r="DL5" s="780" t="s">
        <v>387</v>
      </c>
      <c r="DM5" s="781"/>
      <c r="DN5" s="781"/>
      <c r="DO5" s="781"/>
      <c r="DP5" s="782"/>
      <c r="DQ5" s="748" t="s">
        <v>388</v>
      </c>
      <c r="DR5" s="749"/>
      <c r="DS5" s="749"/>
      <c r="DT5" s="749"/>
      <c r="DU5" s="750"/>
      <c r="DV5" s="748" t="s">
        <v>379</v>
      </c>
      <c r="DW5" s="749"/>
      <c r="DX5" s="749"/>
      <c r="DY5" s="749"/>
      <c r="DZ5" s="755"/>
      <c r="EA5" s="219"/>
    </row>
    <row r="6" spans="1:131" s="220" customFormat="1" ht="26.25" customHeight="1" thickBot="1" x14ac:dyDescent="0.25">
      <c r="A6" s="745"/>
      <c r="B6" s="746"/>
      <c r="C6" s="746"/>
      <c r="D6" s="746"/>
      <c r="E6" s="746"/>
      <c r="F6" s="746"/>
      <c r="G6" s="746"/>
      <c r="H6" s="746"/>
      <c r="I6" s="746"/>
      <c r="J6" s="746"/>
      <c r="K6" s="746"/>
      <c r="L6" s="746"/>
      <c r="M6" s="746"/>
      <c r="N6" s="746"/>
      <c r="O6" s="746"/>
      <c r="P6" s="747"/>
      <c r="Q6" s="751"/>
      <c r="R6" s="752"/>
      <c r="S6" s="752"/>
      <c r="T6" s="752"/>
      <c r="U6" s="753"/>
      <c r="V6" s="751"/>
      <c r="W6" s="752"/>
      <c r="X6" s="752"/>
      <c r="Y6" s="752"/>
      <c r="Z6" s="753"/>
      <c r="AA6" s="751"/>
      <c r="AB6" s="752"/>
      <c r="AC6" s="752"/>
      <c r="AD6" s="752"/>
      <c r="AE6" s="752"/>
      <c r="AF6" s="756"/>
      <c r="AG6" s="752"/>
      <c r="AH6" s="752"/>
      <c r="AI6" s="752"/>
      <c r="AJ6" s="757"/>
      <c r="AK6" s="752"/>
      <c r="AL6" s="752"/>
      <c r="AM6" s="752"/>
      <c r="AN6" s="752"/>
      <c r="AO6" s="753"/>
      <c r="AP6" s="751"/>
      <c r="AQ6" s="752"/>
      <c r="AR6" s="752"/>
      <c r="AS6" s="752"/>
      <c r="AT6" s="753"/>
      <c r="AU6" s="751"/>
      <c r="AV6" s="752"/>
      <c r="AW6" s="752"/>
      <c r="AX6" s="752"/>
      <c r="AY6" s="757"/>
      <c r="AZ6" s="216"/>
      <c r="BA6" s="216"/>
      <c r="BB6" s="216"/>
      <c r="BC6" s="216"/>
      <c r="BD6" s="216"/>
      <c r="BE6" s="217"/>
      <c r="BF6" s="217"/>
      <c r="BG6" s="217"/>
      <c r="BH6" s="217"/>
      <c r="BI6" s="217"/>
      <c r="BJ6" s="217"/>
      <c r="BK6" s="217"/>
      <c r="BL6" s="217"/>
      <c r="BM6" s="217"/>
      <c r="BN6" s="217"/>
      <c r="BO6" s="217"/>
      <c r="BP6" s="217"/>
      <c r="BQ6" s="745"/>
      <c r="BR6" s="746"/>
      <c r="BS6" s="746"/>
      <c r="BT6" s="746"/>
      <c r="BU6" s="746"/>
      <c r="BV6" s="746"/>
      <c r="BW6" s="746"/>
      <c r="BX6" s="746"/>
      <c r="BY6" s="746"/>
      <c r="BZ6" s="746"/>
      <c r="CA6" s="746"/>
      <c r="CB6" s="746"/>
      <c r="CC6" s="746"/>
      <c r="CD6" s="746"/>
      <c r="CE6" s="746"/>
      <c r="CF6" s="746"/>
      <c r="CG6" s="747"/>
      <c r="CH6" s="751"/>
      <c r="CI6" s="752"/>
      <c r="CJ6" s="752"/>
      <c r="CK6" s="752"/>
      <c r="CL6" s="753"/>
      <c r="CM6" s="751"/>
      <c r="CN6" s="752"/>
      <c r="CO6" s="752"/>
      <c r="CP6" s="752"/>
      <c r="CQ6" s="753"/>
      <c r="CR6" s="751"/>
      <c r="CS6" s="752"/>
      <c r="CT6" s="752"/>
      <c r="CU6" s="752"/>
      <c r="CV6" s="753"/>
      <c r="CW6" s="751"/>
      <c r="CX6" s="752"/>
      <c r="CY6" s="752"/>
      <c r="CZ6" s="752"/>
      <c r="DA6" s="753"/>
      <c r="DB6" s="751"/>
      <c r="DC6" s="752"/>
      <c r="DD6" s="752"/>
      <c r="DE6" s="752"/>
      <c r="DF6" s="753"/>
      <c r="DG6" s="783"/>
      <c r="DH6" s="784"/>
      <c r="DI6" s="784"/>
      <c r="DJ6" s="784"/>
      <c r="DK6" s="785"/>
      <c r="DL6" s="783"/>
      <c r="DM6" s="784"/>
      <c r="DN6" s="784"/>
      <c r="DO6" s="784"/>
      <c r="DP6" s="785"/>
      <c r="DQ6" s="751"/>
      <c r="DR6" s="752"/>
      <c r="DS6" s="752"/>
      <c r="DT6" s="752"/>
      <c r="DU6" s="753"/>
      <c r="DV6" s="751"/>
      <c r="DW6" s="752"/>
      <c r="DX6" s="752"/>
      <c r="DY6" s="752"/>
      <c r="DZ6" s="757"/>
      <c r="EA6" s="219"/>
    </row>
    <row r="7" spans="1:131" s="220" customFormat="1" ht="26.25" customHeight="1" thickTop="1" x14ac:dyDescent="0.2">
      <c r="A7" s="221">
        <v>1</v>
      </c>
      <c r="B7" s="764" t="s">
        <v>389</v>
      </c>
      <c r="C7" s="765"/>
      <c r="D7" s="765"/>
      <c r="E7" s="765"/>
      <c r="F7" s="765"/>
      <c r="G7" s="765"/>
      <c r="H7" s="765"/>
      <c r="I7" s="765"/>
      <c r="J7" s="765"/>
      <c r="K7" s="765"/>
      <c r="L7" s="765"/>
      <c r="M7" s="765"/>
      <c r="N7" s="765"/>
      <c r="O7" s="765"/>
      <c r="P7" s="766"/>
      <c r="Q7" s="767">
        <v>3731</v>
      </c>
      <c r="R7" s="768"/>
      <c r="S7" s="768"/>
      <c r="T7" s="768"/>
      <c r="U7" s="768"/>
      <c r="V7" s="768">
        <v>3414</v>
      </c>
      <c r="W7" s="768"/>
      <c r="X7" s="768"/>
      <c r="Y7" s="768"/>
      <c r="Z7" s="768"/>
      <c r="AA7" s="768">
        <v>317</v>
      </c>
      <c r="AB7" s="768"/>
      <c r="AC7" s="768"/>
      <c r="AD7" s="768"/>
      <c r="AE7" s="769"/>
      <c r="AF7" s="770">
        <v>203</v>
      </c>
      <c r="AG7" s="771"/>
      <c r="AH7" s="771"/>
      <c r="AI7" s="771"/>
      <c r="AJ7" s="772"/>
      <c r="AK7" s="773">
        <v>270</v>
      </c>
      <c r="AL7" s="774"/>
      <c r="AM7" s="774"/>
      <c r="AN7" s="774"/>
      <c r="AO7" s="774"/>
      <c r="AP7" s="774">
        <v>4095</v>
      </c>
      <c r="AQ7" s="774"/>
      <c r="AR7" s="774"/>
      <c r="AS7" s="774"/>
      <c r="AT7" s="774"/>
      <c r="AU7" s="775"/>
      <c r="AV7" s="775"/>
      <c r="AW7" s="775"/>
      <c r="AX7" s="775"/>
      <c r="AY7" s="776"/>
      <c r="AZ7" s="216"/>
      <c r="BA7" s="216"/>
      <c r="BB7" s="216"/>
      <c r="BC7" s="216"/>
      <c r="BD7" s="216"/>
      <c r="BE7" s="217"/>
      <c r="BF7" s="217"/>
      <c r="BG7" s="217"/>
      <c r="BH7" s="217"/>
      <c r="BI7" s="217"/>
      <c r="BJ7" s="217"/>
      <c r="BK7" s="217"/>
      <c r="BL7" s="217"/>
      <c r="BM7" s="217"/>
      <c r="BN7" s="217"/>
      <c r="BO7" s="217"/>
      <c r="BP7" s="217"/>
      <c r="BQ7" s="221">
        <v>1</v>
      </c>
      <c r="BR7" s="222"/>
      <c r="BS7" s="777"/>
      <c r="BT7" s="778"/>
      <c r="BU7" s="778"/>
      <c r="BV7" s="778"/>
      <c r="BW7" s="778"/>
      <c r="BX7" s="778"/>
      <c r="BY7" s="778"/>
      <c r="BZ7" s="778"/>
      <c r="CA7" s="778"/>
      <c r="CB7" s="778"/>
      <c r="CC7" s="778"/>
      <c r="CD7" s="778"/>
      <c r="CE7" s="778"/>
      <c r="CF7" s="778"/>
      <c r="CG7" s="779"/>
      <c r="CH7" s="758"/>
      <c r="CI7" s="759"/>
      <c r="CJ7" s="759"/>
      <c r="CK7" s="759"/>
      <c r="CL7" s="760"/>
      <c r="CM7" s="758"/>
      <c r="CN7" s="759"/>
      <c r="CO7" s="759"/>
      <c r="CP7" s="759"/>
      <c r="CQ7" s="760"/>
      <c r="CR7" s="758"/>
      <c r="CS7" s="759"/>
      <c r="CT7" s="759"/>
      <c r="CU7" s="759"/>
      <c r="CV7" s="760"/>
      <c r="CW7" s="758"/>
      <c r="CX7" s="759"/>
      <c r="CY7" s="759"/>
      <c r="CZ7" s="759"/>
      <c r="DA7" s="760"/>
      <c r="DB7" s="758"/>
      <c r="DC7" s="759"/>
      <c r="DD7" s="759"/>
      <c r="DE7" s="759"/>
      <c r="DF7" s="760"/>
      <c r="DG7" s="758"/>
      <c r="DH7" s="759"/>
      <c r="DI7" s="759"/>
      <c r="DJ7" s="759"/>
      <c r="DK7" s="760"/>
      <c r="DL7" s="758"/>
      <c r="DM7" s="759"/>
      <c r="DN7" s="759"/>
      <c r="DO7" s="759"/>
      <c r="DP7" s="760"/>
      <c r="DQ7" s="758"/>
      <c r="DR7" s="759"/>
      <c r="DS7" s="759"/>
      <c r="DT7" s="759"/>
      <c r="DU7" s="760"/>
      <c r="DV7" s="761"/>
      <c r="DW7" s="762"/>
      <c r="DX7" s="762"/>
      <c r="DY7" s="762"/>
      <c r="DZ7" s="763"/>
      <c r="EA7" s="219"/>
    </row>
    <row r="8" spans="1:131" s="220" customFormat="1" ht="26.25" customHeight="1" x14ac:dyDescent="0.2">
      <c r="A8" s="223">
        <v>2</v>
      </c>
      <c r="B8" s="797" t="s">
        <v>390</v>
      </c>
      <c r="C8" s="798"/>
      <c r="D8" s="798"/>
      <c r="E8" s="798"/>
      <c r="F8" s="798"/>
      <c r="G8" s="798"/>
      <c r="H8" s="798"/>
      <c r="I8" s="798"/>
      <c r="J8" s="798"/>
      <c r="K8" s="798"/>
      <c r="L8" s="798"/>
      <c r="M8" s="798"/>
      <c r="N8" s="798"/>
      <c r="O8" s="798"/>
      <c r="P8" s="799"/>
      <c r="Q8" s="800">
        <v>25</v>
      </c>
      <c r="R8" s="801"/>
      <c r="S8" s="801"/>
      <c r="T8" s="801"/>
      <c r="U8" s="801"/>
      <c r="V8" s="801">
        <v>25</v>
      </c>
      <c r="W8" s="801"/>
      <c r="X8" s="801"/>
      <c r="Y8" s="801"/>
      <c r="Z8" s="801"/>
      <c r="AA8" s="801">
        <v>0</v>
      </c>
      <c r="AB8" s="801"/>
      <c r="AC8" s="801"/>
      <c r="AD8" s="801"/>
      <c r="AE8" s="802"/>
      <c r="AF8" s="803">
        <v>0</v>
      </c>
      <c r="AG8" s="804"/>
      <c r="AH8" s="804"/>
      <c r="AI8" s="804"/>
      <c r="AJ8" s="805"/>
      <c r="AK8" s="786" t="s">
        <v>603</v>
      </c>
      <c r="AL8" s="787"/>
      <c r="AM8" s="787"/>
      <c r="AN8" s="787"/>
      <c r="AO8" s="787"/>
      <c r="AP8" s="787" t="s">
        <v>586</v>
      </c>
      <c r="AQ8" s="787"/>
      <c r="AR8" s="787"/>
      <c r="AS8" s="787"/>
      <c r="AT8" s="787"/>
      <c r="AU8" s="788"/>
      <c r="AV8" s="788"/>
      <c r="AW8" s="788"/>
      <c r="AX8" s="788"/>
      <c r="AY8" s="789"/>
      <c r="AZ8" s="216"/>
      <c r="BA8" s="216"/>
      <c r="BB8" s="216"/>
      <c r="BC8" s="216"/>
      <c r="BD8" s="216"/>
      <c r="BE8" s="217"/>
      <c r="BF8" s="217"/>
      <c r="BG8" s="217"/>
      <c r="BH8" s="217"/>
      <c r="BI8" s="217"/>
      <c r="BJ8" s="217"/>
      <c r="BK8" s="217"/>
      <c r="BL8" s="217"/>
      <c r="BM8" s="217"/>
      <c r="BN8" s="217"/>
      <c r="BO8" s="217"/>
      <c r="BP8" s="217"/>
      <c r="BQ8" s="223">
        <v>2</v>
      </c>
      <c r="BR8" s="224"/>
      <c r="BS8" s="790"/>
      <c r="BT8" s="791"/>
      <c r="BU8" s="791"/>
      <c r="BV8" s="791"/>
      <c r="BW8" s="791"/>
      <c r="BX8" s="791"/>
      <c r="BY8" s="791"/>
      <c r="BZ8" s="791"/>
      <c r="CA8" s="791"/>
      <c r="CB8" s="791"/>
      <c r="CC8" s="791"/>
      <c r="CD8" s="791"/>
      <c r="CE8" s="791"/>
      <c r="CF8" s="791"/>
      <c r="CG8" s="792"/>
      <c r="CH8" s="793"/>
      <c r="CI8" s="794"/>
      <c r="CJ8" s="794"/>
      <c r="CK8" s="794"/>
      <c r="CL8" s="795"/>
      <c r="CM8" s="793"/>
      <c r="CN8" s="794"/>
      <c r="CO8" s="794"/>
      <c r="CP8" s="794"/>
      <c r="CQ8" s="795"/>
      <c r="CR8" s="793"/>
      <c r="CS8" s="794"/>
      <c r="CT8" s="794"/>
      <c r="CU8" s="794"/>
      <c r="CV8" s="795"/>
      <c r="CW8" s="793"/>
      <c r="CX8" s="794"/>
      <c r="CY8" s="794"/>
      <c r="CZ8" s="794"/>
      <c r="DA8" s="795"/>
      <c r="DB8" s="793"/>
      <c r="DC8" s="794"/>
      <c r="DD8" s="794"/>
      <c r="DE8" s="794"/>
      <c r="DF8" s="795"/>
      <c r="DG8" s="793"/>
      <c r="DH8" s="794"/>
      <c r="DI8" s="794"/>
      <c r="DJ8" s="794"/>
      <c r="DK8" s="795"/>
      <c r="DL8" s="793"/>
      <c r="DM8" s="794"/>
      <c r="DN8" s="794"/>
      <c r="DO8" s="794"/>
      <c r="DP8" s="795"/>
      <c r="DQ8" s="793"/>
      <c r="DR8" s="794"/>
      <c r="DS8" s="794"/>
      <c r="DT8" s="794"/>
      <c r="DU8" s="795"/>
      <c r="DV8" s="790"/>
      <c r="DW8" s="791"/>
      <c r="DX8" s="791"/>
      <c r="DY8" s="791"/>
      <c r="DZ8" s="796"/>
      <c r="EA8" s="219"/>
    </row>
    <row r="9" spans="1:131" s="220" customFormat="1" ht="26.25" customHeight="1" x14ac:dyDescent="0.2">
      <c r="A9" s="223">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786"/>
      <c r="AL9" s="787"/>
      <c r="AM9" s="787"/>
      <c r="AN9" s="787"/>
      <c r="AO9" s="787"/>
      <c r="AP9" s="787"/>
      <c r="AQ9" s="787"/>
      <c r="AR9" s="787"/>
      <c r="AS9" s="787"/>
      <c r="AT9" s="787"/>
      <c r="AU9" s="788"/>
      <c r="AV9" s="788"/>
      <c r="AW9" s="788"/>
      <c r="AX9" s="788"/>
      <c r="AY9" s="789"/>
      <c r="AZ9" s="216"/>
      <c r="BA9" s="216"/>
      <c r="BB9" s="216"/>
      <c r="BC9" s="216"/>
      <c r="BD9" s="216"/>
      <c r="BE9" s="217"/>
      <c r="BF9" s="217"/>
      <c r="BG9" s="217"/>
      <c r="BH9" s="217"/>
      <c r="BI9" s="217"/>
      <c r="BJ9" s="217"/>
      <c r="BK9" s="217"/>
      <c r="BL9" s="217"/>
      <c r="BM9" s="217"/>
      <c r="BN9" s="217"/>
      <c r="BO9" s="217"/>
      <c r="BP9" s="217"/>
      <c r="BQ9" s="223">
        <v>3</v>
      </c>
      <c r="BR9" s="224"/>
      <c r="BS9" s="790"/>
      <c r="BT9" s="791"/>
      <c r="BU9" s="791"/>
      <c r="BV9" s="791"/>
      <c r="BW9" s="791"/>
      <c r="BX9" s="791"/>
      <c r="BY9" s="791"/>
      <c r="BZ9" s="791"/>
      <c r="CA9" s="791"/>
      <c r="CB9" s="791"/>
      <c r="CC9" s="791"/>
      <c r="CD9" s="791"/>
      <c r="CE9" s="791"/>
      <c r="CF9" s="791"/>
      <c r="CG9" s="792"/>
      <c r="CH9" s="793"/>
      <c r="CI9" s="794"/>
      <c r="CJ9" s="794"/>
      <c r="CK9" s="794"/>
      <c r="CL9" s="795"/>
      <c r="CM9" s="793"/>
      <c r="CN9" s="794"/>
      <c r="CO9" s="794"/>
      <c r="CP9" s="794"/>
      <c r="CQ9" s="795"/>
      <c r="CR9" s="793"/>
      <c r="CS9" s="794"/>
      <c r="CT9" s="794"/>
      <c r="CU9" s="794"/>
      <c r="CV9" s="795"/>
      <c r="CW9" s="793"/>
      <c r="CX9" s="794"/>
      <c r="CY9" s="794"/>
      <c r="CZ9" s="794"/>
      <c r="DA9" s="795"/>
      <c r="DB9" s="793"/>
      <c r="DC9" s="794"/>
      <c r="DD9" s="794"/>
      <c r="DE9" s="794"/>
      <c r="DF9" s="795"/>
      <c r="DG9" s="793"/>
      <c r="DH9" s="794"/>
      <c r="DI9" s="794"/>
      <c r="DJ9" s="794"/>
      <c r="DK9" s="795"/>
      <c r="DL9" s="793"/>
      <c r="DM9" s="794"/>
      <c r="DN9" s="794"/>
      <c r="DO9" s="794"/>
      <c r="DP9" s="795"/>
      <c r="DQ9" s="793"/>
      <c r="DR9" s="794"/>
      <c r="DS9" s="794"/>
      <c r="DT9" s="794"/>
      <c r="DU9" s="795"/>
      <c r="DV9" s="790"/>
      <c r="DW9" s="791"/>
      <c r="DX9" s="791"/>
      <c r="DY9" s="791"/>
      <c r="DZ9" s="796"/>
      <c r="EA9" s="219"/>
    </row>
    <row r="10" spans="1:131" s="220" customFormat="1" ht="26.25" customHeight="1" x14ac:dyDescent="0.2">
      <c r="A10" s="223">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786"/>
      <c r="AL10" s="787"/>
      <c r="AM10" s="787"/>
      <c r="AN10" s="787"/>
      <c r="AO10" s="787"/>
      <c r="AP10" s="787"/>
      <c r="AQ10" s="787"/>
      <c r="AR10" s="787"/>
      <c r="AS10" s="787"/>
      <c r="AT10" s="787"/>
      <c r="AU10" s="788"/>
      <c r="AV10" s="788"/>
      <c r="AW10" s="788"/>
      <c r="AX10" s="788"/>
      <c r="AY10" s="789"/>
      <c r="AZ10" s="216"/>
      <c r="BA10" s="216"/>
      <c r="BB10" s="216"/>
      <c r="BC10" s="216"/>
      <c r="BD10" s="216"/>
      <c r="BE10" s="217"/>
      <c r="BF10" s="217"/>
      <c r="BG10" s="217"/>
      <c r="BH10" s="217"/>
      <c r="BI10" s="217"/>
      <c r="BJ10" s="217"/>
      <c r="BK10" s="217"/>
      <c r="BL10" s="217"/>
      <c r="BM10" s="217"/>
      <c r="BN10" s="217"/>
      <c r="BO10" s="217"/>
      <c r="BP10" s="217"/>
      <c r="BQ10" s="223">
        <v>4</v>
      </c>
      <c r="BR10" s="224"/>
      <c r="BS10" s="790"/>
      <c r="BT10" s="791"/>
      <c r="BU10" s="791"/>
      <c r="BV10" s="791"/>
      <c r="BW10" s="791"/>
      <c r="BX10" s="791"/>
      <c r="BY10" s="791"/>
      <c r="BZ10" s="791"/>
      <c r="CA10" s="791"/>
      <c r="CB10" s="791"/>
      <c r="CC10" s="791"/>
      <c r="CD10" s="791"/>
      <c r="CE10" s="791"/>
      <c r="CF10" s="791"/>
      <c r="CG10" s="792"/>
      <c r="CH10" s="793"/>
      <c r="CI10" s="794"/>
      <c r="CJ10" s="794"/>
      <c r="CK10" s="794"/>
      <c r="CL10" s="795"/>
      <c r="CM10" s="793"/>
      <c r="CN10" s="794"/>
      <c r="CO10" s="794"/>
      <c r="CP10" s="794"/>
      <c r="CQ10" s="795"/>
      <c r="CR10" s="793"/>
      <c r="CS10" s="794"/>
      <c r="CT10" s="794"/>
      <c r="CU10" s="794"/>
      <c r="CV10" s="795"/>
      <c r="CW10" s="793"/>
      <c r="CX10" s="794"/>
      <c r="CY10" s="794"/>
      <c r="CZ10" s="794"/>
      <c r="DA10" s="795"/>
      <c r="DB10" s="793"/>
      <c r="DC10" s="794"/>
      <c r="DD10" s="794"/>
      <c r="DE10" s="794"/>
      <c r="DF10" s="795"/>
      <c r="DG10" s="793"/>
      <c r="DH10" s="794"/>
      <c r="DI10" s="794"/>
      <c r="DJ10" s="794"/>
      <c r="DK10" s="795"/>
      <c r="DL10" s="793"/>
      <c r="DM10" s="794"/>
      <c r="DN10" s="794"/>
      <c r="DO10" s="794"/>
      <c r="DP10" s="795"/>
      <c r="DQ10" s="793"/>
      <c r="DR10" s="794"/>
      <c r="DS10" s="794"/>
      <c r="DT10" s="794"/>
      <c r="DU10" s="795"/>
      <c r="DV10" s="790"/>
      <c r="DW10" s="791"/>
      <c r="DX10" s="791"/>
      <c r="DY10" s="791"/>
      <c r="DZ10" s="796"/>
      <c r="EA10" s="219"/>
    </row>
    <row r="11" spans="1:131" s="220" customFormat="1" ht="26.25" customHeight="1" x14ac:dyDescent="0.2">
      <c r="A11" s="223">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786"/>
      <c r="AL11" s="787"/>
      <c r="AM11" s="787"/>
      <c r="AN11" s="787"/>
      <c r="AO11" s="787"/>
      <c r="AP11" s="787"/>
      <c r="AQ11" s="787"/>
      <c r="AR11" s="787"/>
      <c r="AS11" s="787"/>
      <c r="AT11" s="787"/>
      <c r="AU11" s="788"/>
      <c r="AV11" s="788"/>
      <c r="AW11" s="788"/>
      <c r="AX11" s="788"/>
      <c r="AY11" s="789"/>
      <c r="AZ11" s="216"/>
      <c r="BA11" s="216"/>
      <c r="BB11" s="216"/>
      <c r="BC11" s="216"/>
      <c r="BD11" s="216"/>
      <c r="BE11" s="217"/>
      <c r="BF11" s="217"/>
      <c r="BG11" s="217"/>
      <c r="BH11" s="217"/>
      <c r="BI11" s="217"/>
      <c r="BJ11" s="217"/>
      <c r="BK11" s="217"/>
      <c r="BL11" s="217"/>
      <c r="BM11" s="217"/>
      <c r="BN11" s="217"/>
      <c r="BO11" s="217"/>
      <c r="BP11" s="217"/>
      <c r="BQ11" s="223">
        <v>5</v>
      </c>
      <c r="BR11" s="224"/>
      <c r="BS11" s="790"/>
      <c r="BT11" s="791"/>
      <c r="BU11" s="791"/>
      <c r="BV11" s="791"/>
      <c r="BW11" s="791"/>
      <c r="BX11" s="791"/>
      <c r="BY11" s="791"/>
      <c r="BZ11" s="791"/>
      <c r="CA11" s="791"/>
      <c r="CB11" s="791"/>
      <c r="CC11" s="791"/>
      <c r="CD11" s="791"/>
      <c r="CE11" s="791"/>
      <c r="CF11" s="791"/>
      <c r="CG11" s="792"/>
      <c r="CH11" s="793"/>
      <c r="CI11" s="794"/>
      <c r="CJ11" s="794"/>
      <c r="CK11" s="794"/>
      <c r="CL11" s="795"/>
      <c r="CM11" s="793"/>
      <c r="CN11" s="794"/>
      <c r="CO11" s="794"/>
      <c r="CP11" s="794"/>
      <c r="CQ11" s="795"/>
      <c r="CR11" s="793"/>
      <c r="CS11" s="794"/>
      <c r="CT11" s="794"/>
      <c r="CU11" s="794"/>
      <c r="CV11" s="795"/>
      <c r="CW11" s="793"/>
      <c r="CX11" s="794"/>
      <c r="CY11" s="794"/>
      <c r="CZ11" s="794"/>
      <c r="DA11" s="795"/>
      <c r="DB11" s="793"/>
      <c r="DC11" s="794"/>
      <c r="DD11" s="794"/>
      <c r="DE11" s="794"/>
      <c r="DF11" s="795"/>
      <c r="DG11" s="793"/>
      <c r="DH11" s="794"/>
      <c r="DI11" s="794"/>
      <c r="DJ11" s="794"/>
      <c r="DK11" s="795"/>
      <c r="DL11" s="793"/>
      <c r="DM11" s="794"/>
      <c r="DN11" s="794"/>
      <c r="DO11" s="794"/>
      <c r="DP11" s="795"/>
      <c r="DQ11" s="793"/>
      <c r="DR11" s="794"/>
      <c r="DS11" s="794"/>
      <c r="DT11" s="794"/>
      <c r="DU11" s="795"/>
      <c r="DV11" s="790"/>
      <c r="DW11" s="791"/>
      <c r="DX11" s="791"/>
      <c r="DY11" s="791"/>
      <c r="DZ11" s="796"/>
      <c r="EA11" s="219"/>
    </row>
    <row r="12" spans="1:131" s="220" customFormat="1" ht="26.25" customHeight="1" x14ac:dyDescent="0.2">
      <c r="A12" s="223">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786"/>
      <c r="AL12" s="787"/>
      <c r="AM12" s="787"/>
      <c r="AN12" s="787"/>
      <c r="AO12" s="787"/>
      <c r="AP12" s="787"/>
      <c r="AQ12" s="787"/>
      <c r="AR12" s="787"/>
      <c r="AS12" s="787"/>
      <c r="AT12" s="787"/>
      <c r="AU12" s="788"/>
      <c r="AV12" s="788"/>
      <c r="AW12" s="788"/>
      <c r="AX12" s="788"/>
      <c r="AY12" s="789"/>
      <c r="AZ12" s="216"/>
      <c r="BA12" s="216"/>
      <c r="BB12" s="216"/>
      <c r="BC12" s="216"/>
      <c r="BD12" s="216"/>
      <c r="BE12" s="217"/>
      <c r="BF12" s="217"/>
      <c r="BG12" s="217"/>
      <c r="BH12" s="217"/>
      <c r="BI12" s="217"/>
      <c r="BJ12" s="217"/>
      <c r="BK12" s="217"/>
      <c r="BL12" s="217"/>
      <c r="BM12" s="217"/>
      <c r="BN12" s="217"/>
      <c r="BO12" s="217"/>
      <c r="BP12" s="217"/>
      <c r="BQ12" s="223">
        <v>6</v>
      </c>
      <c r="BR12" s="224"/>
      <c r="BS12" s="790"/>
      <c r="BT12" s="791"/>
      <c r="BU12" s="791"/>
      <c r="BV12" s="791"/>
      <c r="BW12" s="791"/>
      <c r="BX12" s="791"/>
      <c r="BY12" s="791"/>
      <c r="BZ12" s="791"/>
      <c r="CA12" s="791"/>
      <c r="CB12" s="791"/>
      <c r="CC12" s="791"/>
      <c r="CD12" s="791"/>
      <c r="CE12" s="791"/>
      <c r="CF12" s="791"/>
      <c r="CG12" s="792"/>
      <c r="CH12" s="793"/>
      <c r="CI12" s="794"/>
      <c r="CJ12" s="794"/>
      <c r="CK12" s="794"/>
      <c r="CL12" s="795"/>
      <c r="CM12" s="793"/>
      <c r="CN12" s="794"/>
      <c r="CO12" s="794"/>
      <c r="CP12" s="794"/>
      <c r="CQ12" s="795"/>
      <c r="CR12" s="793"/>
      <c r="CS12" s="794"/>
      <c r="CT12" s="794"/>
      <c r="CU12" s="794"/>
      <c r="CV12" s="795"/>
      <c r="CW12" s="793"/>
      <c r="CX12" s="794"/>
      <c r="CY12" s="794"/>
      <c r="CZ12" s="794"/>
      <c r="DA12" s="795"/>
      <c r="DB12" s="793"/>
      <c r="DC12" s="794"/>
      <c r="DD12" s="794"/>
      <c r="DE12" s="794"/>
      <c r="DF12" s="795"/>
      <c r="DG12" s="793"/>
      <c r="DH12" s="794"/>
      <c r="DI12" s="794"/>
      <c r="DJ12" s="794"/>
      <c r="DK12" s="795"/>
      <c r="DL12" s="793"/>
      <c r="DM12" s="794"/>
      <c r="DN12" s="794"/>
      <c r="DO12" s="794"/>
      <c r="DP12" s="795"/>
      <c r="DQ12" s="793"/>
      <c r="DR12" s="794"/>
      <c r="DS12" s="794"/>
      <c r="DT12" s="794"/>
      <c r="DU12" s="795"/>
      <c r="DV12" s="790"/>
      <c r="DW12" s="791"/>
      <c r="DX12" s="791"/>
      <c r="DY12" s="791"/>
      <c r="DZ12" s="796"/>
      <c r="EA12" s="219"/>
    </row>
    <row r="13" spans="1:131" s="220" customFormat="1" ht="26.25" customHeight="1" x14ac:dyDescent="0.2">
      <c r="A13" s="223">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786"/>
      <c r="AL13" s="787"/>
      <c r="AM13" s="787"/>
      <c r="AN13" s="787"/>
      <c r="AO13" s="787"/>
      <c r="AP13" s="787"/>
      <c r="AQ13" s="787"/>
      <c r="AR13" s="787"/>
      <c r="AS13" s="787"/>
      <c r="AT13" s="787"/>
      <c r="AU13" s="788"/>
      <c r="AV13" s="788"/>
      <c r="AW13" s="788"/>
      <c r="AX13" s="788"/>
      <c r="AY13" s="789"/>
      <c r="AZ13" s="216"/>
      <c r="BA13" s="216"/>
      <c r="BB13" s="216"/>
      <c r="BC13" s="216"/>
      <c r="BD13" s="216"/>
      <c r="BE13" s="217"/>
      <c r="BF13" s="217"/>
      <c r="BG13" s="217"/>
      <c r="BH13" s="217"/>
      <c r="BI13" s="217"/>
      <c r="BJ13" s="217"/>
      <c r="BK13" s="217"/>
      <c r="BL13" s="217"/>
      <c r="BM13" s="217"/>
      <c r="BN13" s="217"/>
      <c r="BO13" s="217"/>
      <c r="BP13" s="217"/>
      <c r="BQ13" s="223">
        <v>7</v>
      </c>
      <c r="BR13" s="224"/>
      <c r="BS13" s="790"/>
      <c r="BT13" s="791"/>
      <c r="BU13" s="791"/>
      <c r="BV13" s="791"/>
      <c r="BW13" s="791"/>
      <c r="BX13" s="791"/>
      <c r="BY13" s="791"/>
      <c r="BZ13" s="791"/>
      <c r="CA13" s="791"/>
      <c r="CB13" s="791"/>
      <c r="CC13" s="791"/>
      <c r="CD13" s="791"/>
      <c r="CE13" s="791"/>
      <c r="CF13" s="791"/>
      <c r="CG13" s="792"/>
      <c r="CH13" s="793"/>
      <c r="CI13" s="794"/>
      <c r="CJ13" s="794"/>
      <c r="CK13" s="794"/>
      <c r="CL13" s="795"/>
      <c r="CM13" s="793"/>
      <c r="CN13" s="794"/>
      <c r="CO13" s="794"/>
      <c r="CP13" s="794"/>
      <c r="CQ13" s="795"/>
      <c r="CR13" s="793"/>
      <c r="CS13" s="794"/>
      <c r="CT13" s="794"/>
      <c r="CU13" s="794"/>
      <c r="CV13" s="795"/>
      <c r="CW13" s="793"/>
      <c r="CX13" s="794"/>
      <c r="CY13" s="794"/>
      <c r="CZ13" s="794"/>
      <c r="DA13" s="795"/>
      <c r="DB13" s="793"/>
      <c r="DC13" s="794"/>
      <c r="DD13" s="794"/>
      <c r="DE13" s="794"/>
      <c r="DF13" s="795"/>
      <c r="DG13" s="793"/>
      <c r="DH13" s="794"/>
      <c r="DI13" s="794"/>
      <c r="DJ13" s="794"/>
      <c r="DK13" s="795"/>
      <c r="DL13" s="793"/>
      <c r="DM13" s="794"/>
      <c r="DN13" s="794"/>
      <c r="DO13" s="794"/>
      <c r="DP13" s="795"/>
      <c r="DQ13" s="793"/>
      <c r="DR13" s="794"/>
      <c r="DS13" s="794"/>
      <c r="DT13" s="794"/>
      <c r="DU13" s="795"/>
      <c r="DV13" s="790"/>
      <c r="DW13" s="791"/>
      <c r="DX13" s="791"/>
      <c r="DY13" s="791"/>
      <c r="DZ13" s="796"/>
      <c r="EA13" s="219"/>
    </row>
    <row r="14" spans="1:131" s="220" customFormat="1" ht="26.25" customHeight="1" x14ac:dyDescent="0.2">
      <c r="A14" s="223">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786"/>
      <c r="AL14" s="787"/>
      <c r="AM14" s="787"/>
      <c r="AN14" s="787"/>
      <c r="AO14" s="787"/>
      <c r="AP14" s="787"/>
      <c r="AQ14" s="787"/>
      <c r="AR14" s="787"/>
      <c r="AS14" s="787"/>
      <c r="AT14" s="787"/>
      <c r="AU14" s="788"/>
      <c r="AV14" s="788"/>
      <c r="AW14" s="788"/>
      <c r="AX14" s="788"/>
      <c r="AY14" s="789"/>
      <c r="AZ14" s="216"/>
      <c r="BA14" s="216"/>
      <c r="BB14" s="216"/>
      <c r="BC14" s="216"/>
      <c r="BD14" s="216"/>
      <c r="BE14" s="217"/>
      <c r="BF14" s="217"/>
      <c r="BG14" s="217"/>
      <c r="BH14" s="217"/>
      <c r="BI14" s="217"/>
      <c r="BJ14" s="217"/>
      <c r="BK14" s="217"/>
      <c r="BL14" s="217"/>
      <c r="BM14" s="217"/>
      <c r="BN14" s="217"/>
      <c r="BO14" s="217"/>
      <c r="BP14" s="217"/>
      <c r="BQ14" s="223">
        <v>8</v>
      </c>
      <c r="BR14" s="224"/>
      <c r="BS14" s="790"/>
      <c r="BT14" s="791"/>
      <c r="BU14" s="791"/>
      <c r="BV14" s="791"/>
      <c r="BW14" s="791"/>
      <c r="BX14" s="791"/>
      <c r="BY14" s="791"/>
      <c r="BZ14" s="791"/>
      <c r="CA14" s="791"/>
      <c r="CB14" s="791"/>
      <c r="CC14" s="791"/>
      <c r="CD14" s="791"/>
      <c r="CE14" s="791"/>
      <c r="CF14" s="791"/>
      <c r="CG14" s="792"/>
      <c r="CH14" s="793"/>
      <c r="CI14" s="794"/>
      <c r="CJ14" s="794"/>
      <c r="CK14" s="794"/>
      <c r="CL14" s="795"/>
      <c r="CM14" s="793"/>
      <c r="CN14" s="794"/>
      <c r="CO14" s="794"/>
      <c r="CP14" s="794"/>
      <c r="CQ14" s="795"/>
      <c r="CR14" s="793"/>
      <c r="CS14" s="794"/>
      <c r="CT14" s="794"/>
      <c r="CU14" s="794"/>
      <c r="CV14" s="795"/>
      <c r="CW14" s="793"/>
      <c r="CX14" s="794"/>
      <c r="CY14" s="794"/>
      <c r="CZ14" s="794"/>
      <c r="DA14" s="795"/>
      <c r="DB14" s="793"/>
      <c r="DC14" s="794"/>
      <c r="DD14" s="794"/>
      <c r="DE14" s="794"/>
      <c r="DF14" s="795"/>
      <c r="DG14" s="793"/>
      <c r="DH14" s="794"/>
      <c r="DI14" s="794"/>
      <c r="DJ14" s="794"/>
      <c r="DK14" s="795"/>
      <c r="DL14" s="793"/>
      <c r="DM14" s="794"/>
      <c r="DN14" s="794"/>
      <c r="DO14" s="794"/>
      <c r="DP14" s="795"/>
      <c r="DQ14" s="793"/>
      <c r="DR14" s="794"/>
      <c r="DS14" s="794"/>
      <c r="DT14" s="794"/>
      <c r="DU14" s="795"/>
      <c r="DV14" s="790"/>
      <c r="DW14" s="791"/>
      <c r="DX14" s="791"/>
      <c r="DY14" s="791"/>
      <c r="DZ14" s="796"/>
      <c r="EA14" s="219"/>
    </row>
    <row r="15" spans="1:131" s="220" customFormat="1" ht="26.25" customHeight="1" x14ac:dyDescent="0.2">
      <c r="A15" s="223">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786"/>
      <c r="AL15" s="787"/>
      <c r="AM15" s="787"/>
      <c r="AN15" s="787"/>
      <c r="AO15" s="787"/>
      <c r="AP15" s="787"/>
      <c r="AQ15" s="787"/>
      <c r="AR15" s="787"/>
      <c r="AS15" s="787"/>
      <c r="AT15" s="787"/>
      <c r="AU15" s="788"/>
      <c r="AV15" s="788"/>
      <c r="AW15" s="788"/>
      <c r="AX15" s="788"/>
      <c r="AY15" s="789"/>
      <c r="AZ15" s="216"/>
      <c r="BA15" s="216"/>
      <c r="BB15" s="216"/>
      <c r="BC15" s="216"/>
      <c r="BD15" s="216"/>
      <c r="BE15" s="217"/>
      <c r="BF15" s="217"/>
      <c r="BG15" s="217"/>
      <c r="BH15" s="217"/>
      <c r="BI15" s="217"/>
      <c r="BJ15" s="217"/>
      <c r="BK15" s="217"/>
      <c r="BL15" s="217"/>
      <c r="BM15" s="217"/>
      <c r="BN15" s="217"/>
      <c r="BO15" s="217"/>
      <c r="BP15" s="217"/>
      <c r="BQ15" s="223">
        <v>9</v>
      </c>
      <c r="BR15" s="224"/>
      <c r="BS15" s="790"/>
      <c r="BT15" s="791"/>
      <c r="BU15" s="791"/>
      <c r="BV15" s="791"/>
      <c r="BW15" s="791"/>
      <c r="BX15" s="791"/>
      <c r="BY15" s="791"/>
      <c r="BZ15" s="791"/>
      <c r="CA15" s="791"/>
      <c r="CB15" s="791"/>
      <c r="CC15" s="791"/>
      <c r="CD15" s="791"/>
      <c r="CE15" s="791"/>
      <c r="CF15" s="791"/>
      <c r="CG15" s="792"/>
      <c r="CH15" s="793"/>
      <c r="CI15" s="794"/>
      <c r="CJ15" s="794"/>
      <c r="CK15" s="794"/>
      <c r="CL15" s="795"/>
      <c r="CM15" s="793"/>
      <c r="CN15" s="794"/>
      <c r="CO15" s="794"/>
      <c r="CP15" s="794"/>
      <c r="CQ15" s="795"/>
      <c r="CR15" s="793"/>
      <c r="CS15" s="794"/>
      <c r="CT15" s="794"/>
      <c r="CU15" s="794"/>
      <c r="CV15" s="795"/>
      <c r="CW15" s="793"/>
      <c r="CX15" s="794"/>
      <c r="CY15" s="794"/>
      <c r="CZ15" s="794"/>
      <c r="DA15" s="795"/>
      <c r="DB15" s="793"/>
      <c r="DC15" s="794"/>
      <c r="DD15" s="794"/>
      <c r="DE15" s="794"/>
      <c r="DF15" s="795"/>
      <c r="DG15" s="793"/>
      <c r="DH15" s="794"/>
      <c r="DI15" s="794"/>
      <c r="DJ15" s="794"/>
      <c r="DK15" s="795"/>
      <c r="DL15" s="793"/>
      <c r="DM15" s="794"/>
      <c r="DN15" s="794"/>
      <c r="DO15" s="794"/>
      <c r="DP15" s="795"/>
      <c r="DQ15" s="793"/>
      <c r="DR15" s="794"/>
      <c r="DS15" s="794"/>
      <c r="DT15" s="794"/>
      <c r="DU15" s="795"/>
      <c r="DV15" s="790"/>
      <c r="DW15" s="791"/>
      <c r="DX15" s="791"/>
      <c r="DY15" s="791"/>
      <c r="DZ15" s="796"/>
      <c r="EA15" s="219"/>
    </row>
    <row r="16" spans="1:131" s="220" customFormat="1" ht="26.25" customHeight="1" x14ac:dyDescent="0.2">
      <c r="A16" s="223">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786"/>
      <c r="AL16" s="787"/>
      <c r="AM16" s="787"/>
      <c r="AN16" s="787"/>
      <c r="AO16" s="787"/>
      <c r="AP16" s="787"/>
      <c r="AQ16" s="787"/>
      <c r="AR16" s="787"/>
      <c r="AS16" s="787"/>
      <c r="AT16" s="787"/>
      <c r="AU16" s="788"/>
      <c r="AV16" s="788"/>
      <c r="AW16" s="788"/>
      <c r="AX16" s="788"/>
      <c r="AY16" s="789"/>
      <c r="AZ16" s="216"/>
      <c r="BA16" s="216"/>
      <c r="BB16" s="216"/>
      <c r="BC16" s="216"/>
      <c r="BD16" s="216"/>
      <c r="BE16" s="217"/>
      <c r="BF16" s="217"/>
      <c r="BG16" s="217"/>
      <c r="BH16" s="217"/>
      <c r="BI16" s="217"/>
      <c r="BJ16" s="217"/>
      <c r="BK16" s="217"/>
      <c r="BL16" s="217"/>
      <c r="BM16" s="217"/>
      <c r="BN16" s="217"/>
      <c r="BO16" s="217"/>
      <c r="BP16" s="217"/>
      <c r="BQ16" s="223">
        <v>10</v>
      </c>
      <c r="BR16" s="224"/>
      <c r="BS16" s="790"/>
      <c r="BT16" s="791"/>
      <c r="BU16" s="791"/>
      <c r="BV16" s="791"/>
      <c r="BW16" s="791"/>
      <c r="BX16" s="791"/>
      <c r="BY16" s="791"/>
      <c r="BZ16" s="791"/>
      <c r="CA16" s="791"/>
      <c r="CB16" s="791"/>
      <c r="CC16" s="791"/>
      <c r="CD16" s="791"/>
      <c r="CE16" s="791"/>
      <c r="CF16" s="791"/>
      <c r="CG16" s="792"/>
      <c r="CH16" s="793"/>
      <c r="CI16" s="794"/>
      <c r="CJ16" s="794"/>
      <c r="CK16" s="794"/>
      <c r="CL16" s="795"/>
      <c r="CM16" s="793"/>
      <c r="CN16" s="794"/>
      <c r="CO16" s="794"/>
      <c r="CP16" s="794"/>
      <c r="CQ16" s="795"/>
      <c r="CR16" s="793"/>
      <c r="CS16" s="794"/>
      <c r="CT16" s="794"/>
      <c r="CU16" s="794"/>
      <c r="CV16" s="795"/>
      <c r="CW16" s="793"/>
      <c r="CX16" s="794"/>
      <c r="CY16" s="794"/>
      <c r="CZ16" s="794"/>
      <c r="DA16" s="795"/>
      <c r="DB16" s="793"/>
      <c r="DC16" s="794"/>
      <c r="DD16" s="794"/>
      <c r="DE16" s="794"/>
      <c r="DF16" s="795"/>
      <c r="DG16" s="793"/>
      <c r="DH16" s="794"/>
      <c r="DI16" s="794"/>
      <c r="DJ16" s="794"/>
      <c r="DK16" s="795"/>
      <c r="DL16" s="793"/>
      <c r="DM16" s="794"/>
      <c r="DN16" s="794"/>
      <c r="DO16" s="794"/>
      <c r="DP16" s="795"/>
      <c r="DQ16" s="793"/>
      <c r="DR16" s="794"/>
      <c r="DS16" s="794"/>
      <c r="DT16" s="794"/>
      <c r="DU16" s="795"/>
      <c r="DV16" s="790"/>
      <c r="DW16" s="791"/>
      <c r="DX16" s="791"/>
      <c r="DY16" s="791"/>
      <c r="DZ16" s="796"/>
      <c r="EA16" s="219"/>
    </row>
    <row r="17" spans="1:131" s="220" customFormat="1" ht="26.25" customHeight="1" x14ac:dyDescent="0.2">
      <c r="A17" s="223">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786"/>
      <c r="AL17" s="787"/>
      <c r="AM17" s="787"/>
      <c r="AN17" s="787"/>
      <c r="AO17" s="787"/>
      <c r="AP17" s="787"/>
      <c r="AQ17" s="787"/>
      <c r="AR17" s="787"/>
      <c r="AS17" s="787"/>
      <c r="AT17" s="787"/>
      <c r="AU17" s="788"/>
      <c r="AV17" s="788"/>
      <c r="AW17" s="788"/>
      <c r="AX17" s="788"/>
      <c r="AY17" s="789"/>
      <c r="AZ17" s="216"/>
      <c r="BA17" s="216"/>
      <c r="BB17" s="216"/>
      <c r="BC17" s="216"/>
      <c r="BD17" s="216"/>
      <c r="BE17" s="217"/>
      <c r="BF17" s="217"/>
      <c r="BG17" s="217"/>
      <c r="BH17" s="217"/>
      <c r="BI17" s="217"/>
      <c r="BJ17" s="217"/>
      <c r="BK17" s="217"/>
      <c r="BL17" s="217"/>
      <c r="BM17" s="217"/>
      <c r="BN17" s="217"/>
      <c r="BO17" s="217"/>
      <c r="BP17" s="217"/>
      <c r="BQ17" s="223">
        <v>11</v>
      </c>
      <c r="BR17" s="224"/>
      <c r="BS17" s="790"/>
      <c r="BT17" s="791"/>
      <c r="BU17" s="791"/>
      <c r="BV17" s="791"/>
      <c r="BW17" s="791"/>
      <c r="BX17" s="791"/>
      <c r="BY17" s="791"/>
      <c r="BZ17" s="791"/>
      <c r="CA17" s="791"/>
      <c r="CB17" s="791"/>
      <c r="CC17" s="791"/>
      <c r="CD17" s="791"/>
      <c r="CE17" s="791"/>
      <c r="CF17" s="791"/>
      <c r="CG17" s="792"/>
      <c r="CH17" s="793"/>
      <c r="CI17" s="794"/>
      <c r="CJ17" s="794"/>
      <c r="CK17" s="794"/>
      <c r="CL17" s="795"/>
      <c r="CM17" s="793"/>
      <c r="CN17" s="794"/>
      <c r="CO17" s="794"/>
      <c r="CP17" s="794"/>
      <c r="CQ17" s="795"/>
      <c r="CR17" s="793"/>
      <c r="CS17" s="794"/>
      <c r="CT17" s="794"/>
      <c r="CU17" s="794"/>
      <c r="CV17" s="795"/>
      <c r="CW17" s="793"/>
      <c r="CX17" s="794"/>
      <c r="CY17" s="794"/>
      <c r="CZ17" s="794"/>
      <c r="DA17" s="795"/>
      <c r="DB17" s="793"/>
      <c r="DC17" s="794"/>
      <c r="DD17" s="794"/>
      <c r="DE17" s="794"/>
      <c r="DF17" s="795"/>
      <c r="DG17" s="793"/>
      <c r="DH17" s="794"/>
      <c r="DI17" s="794"/>
      <c r="DJ17" s="794"/>
      <c r="DK17" s="795"/>
      <c r="DL17" s="793"/>
      <c r="DM17" s="794"/>
      <c r="DN17" s="794"/>
      <c r="DO17" s="794"/>
      <c r="DP17" s="795"/>
      <c r="DQ17" s="793"/>
      <c r="DR17" s="794"/>
      <c r="DS17" s="794"/>
      <c r="DT17" s="794"/>
      <c r="DU17" s="795"/>
      <c r="DV17" s="790"/>
      <c r="DW17" s="791"/>
      <c r="DX17" s="791"/>
      <c r="DY17" s="791"/>
      <c r="DZ17" s="796"/>
      <c r="EA17" s="219"/>
    </row>
    <row r="18" spans="1:131" s="220" customFormat="1" ht="26.25" customHeight="1" x14ac:dyDescent="0.2">
      <c r="A18" s="223">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786"/>
      <c r="AL18" s="787"/>
      <c r="AM18" s="787"/>
      <c r="AN18" s="787"/>
      <c r="AO18" s="787"/>
      <c r="AP18" s="787"/>
      <c r="AQ18" s="787"/>
      <c r="AR18" s="787"/>
      <c r="AS18" s="787"/>
      <c r="AT18" s="787"/>
      <c r="AU18" s="788"/>
      <c r="AV18" s="788"/>
      <c r="AW18" s="788"/>
      <c r="AX18" s="788"/>
      <c r="AY18" s="789"/>
      <c r="AZ18" s="216"/>
      <c r="BA18" s="216"/>
      <c r="BB18" s="216"/>
      <c r="BC18" s="216"/>
      <c r="BD18" s="216"/>
      <c r="BE18" s="217"/>
      <c r="BF18" s="217"/>
      <c r="BG18" s="217"/>
      <c r="BH18" s="217"/>
      <c r="BI18" s="217"/>
      <c r="BJ18" s="217"/>
      <c r="BK18" s="217"/>
      <c r="BL18" s="217"/>
      <c r="BM18" s="217"/>
      <c r="BN18" s="217"/>
      <c r="BO18" s="217"/>
      <c r="BP18" s="217"/>
      <c r="BQ18" s="223">
        <v>12</v>
      </c>
      <c r="BR18" s="224"/>
      <c r="BS18" s="790"/>
      <c r="BT18" s="791"/>
      <c r="BU18" s="791"/>
      <c r="BV18" s="791"/>
      <c r="BW18" s="791"/>
      <c r="BX18" s="791"/>
      <c r="BY18" s="791"/>
      <c r="BZ18" s="791"/>
      <c r="CA18" s="791"/>
      <c r="CB18" s="791"/>
      <c r="CC18" s="791"/>
      <c r="CD18" s="791"/>
      <c r="CE18" s="791"/>
      <c r="CF18" s="791"/>
      <c r="CG18" s="792"/>
      <c r="CH18" s="793"/>
      <c r="CI18" s="794"/>
      <c r="CJ18" s="794"/>
      <c r="CK18" s="794"/>
      <c r="CL18" s="795"/>
      <c r="CM18" s="793"/>
      <c r="CN18" s="794"/>
      <c r="CO18" s="794"/>
      <c r="CP18" s="794"/>
      <c r="CQ18" s="795"/>
      <c r="CR18" s="793"/>
      <c r="CS18" s="794"/>
      <c r="CT18" s="794"/>
      <c r="CU18" s="794"/>
      <c r="CV18" s="795"/>
      <c r="CW18" s="793"/>
      <c r="CX18" s="794"/>
      <c r="CY18" s="794"/>
      <c r="CZ18" s="794"/>
      <c r="DA18" s="795"/>
      <c r="DB18" s="793"/>
      <c r="DC18" s="794"/>
      <c r="DD18" s="794"/>
      <c r="DE18" s="794"/>
      <c r="DF18" s="795"/>
      <c r="DG18" s="793"/>
      <c r="DH18" s="794"/>
      <c r="DI18" s="794"/>
      <c r="DJ18" s="794"/>
      <c r="DK18" s="795"/>
      <c r="DL18" s="793"/>
      <c r="DM18" s="794"/>
      <c r="DN18" s="794"/>
      <c r="DO18" s="794"/>
      <c r="DP18" s="795"/>
      <c r="DQ18" s="793"/>
      <c r="DR18" s="794"/>
      <c r="DS18" s="794"/>
      <c r="DT18" s="794"/>
      <c r="DU18" s="795"/>
      <c r="DV18" s="790"/>
      <c r="DW18" s="791"/>
      <c r="DX18" s="791"/>
      <c r="DY18" s="791"/>
      <c r="DZ18" s="796"/>
      <c r="EA18" s="219"/>
    </row>
    <row r="19" spans="1:131" s="220" customFormat="1" ht="26.25" customHeight="1" x14ac:dyDescent="0.2">
      <c r="A19" s="223">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786"/>
      <c r="AL19" s="787"/>
      <c r="AM19" s="787"/>
      <c r="AN19" s="787"/>
      <c r="AO19" s="787"/>
      <c r="AP19" s="787"/>
      <c r="AQ19" s="787"/>
      <c r="AR19" s="787"/>
      <c r="AS19" s="787"/>
      <c r="AT19" s="787"/>
      <c r="AU19" s="788"/>
      <c r="AV19" s="788"/>
      <c r="AW19" s="788"/>
      <c r="AX19" s="788"/>
      <c r="AY19" s="789"/>
      <c r="AZ19" s="216"/>
      <c r="BA19" s="216"/>
      <c r="BB19" s="216"/>
      <c r="BC19" s="216"/>
      <c r="BD19" s="216"/>
      <c r="BE19" s="217"/>
      <c r="BF19" s="217"/>
      <c r="BG19" s="217"/>
      <c r="BH19" s="217"/>
      <c r="BI19" s="217"/>
      <c r="BJ19" s="217"/>
      <c r="BK19" s="217"/>
      <c r="BL19" s="217"/>
      <c r="BM19" s="217"/>
      <c r="BN19" s="217"/>
      <c r="BO19" s="217"/>
      <c r="BP19" s="217"/>
      <c r="BQ19" s="223">
        <v>13</v>
      </c>
      <c r="BR19" s="224"/>
      <c r="BS19" s="790"/>
      <c r="BT19" s="791"/>
      <c r="BU19" s="791"/>
      <c r="BV19" s="791"/>
      <c r="BW19" s="791"/>
      <c r="BX19" s="791"/>
      <c r="BY19" s="791"/>
      <c r="BZ19" s="791"/>
      <c r="CA19" s="791"/>
      <c r="CB19" s="791"/>
      <c r="CC19" s="791"/>
      <c r="CD19" s="791"/>
      <c r="CE19" s="791"/>
      <c r="CF19" s="791"/>
      <c r="CG19" s="792"/>
      <c r="CH19" s="793"/>
      <c r="CI19" s="794"/>
      <c r="CJ19" s="794"/>
      <c r="CK19" s="794"/>
      <c r="CL19" s="795"/>
      <c r="CM19" s="793"/>
      <c r="CN19" s="794"/>
      <c r="CO19" s="794"/>
      <c r="CP19" s="794"/>
      <c r="CQ19" s="795"/>
      <c r="CR19" s="793"/>
      <c r="CS19" s="794"/>
      <c r="CT19" s="794"/>
      <c r="CU19" s="794"/>
      <c r="CV19" s="795"/>
      <c r="CW19" s="793"/>
      <c r="CX19" s="794"/>
      <c r="CY19" s="794"/>
      <c r="CZ19" s="794"/>
      <c r="DA19" s="795"/>
      <c r="DB19" s="793"/>
      <c r="DC19" s="794"/>
      <c r="DD19" s="794"/>
      <c r="DE19" s="794"/>
      <c r="DF19" s="795"/>
      <c r="DG19" s="793"/>
      <c r="DH19" s="794"/>
      <c r="DI19" s="794"/>
      <c r="DJ19" s="794"/>
      <c r="DK19" s="795"/>
      <c r="DL19" s="793"/>
      <c r="DM19" s="794"/>
      <c r="DN19" s="794"/>
      <c r="DO19" s="794"/>
      <c r="DP19" s="795"/>
      <c r="DQ19" s="793"/>
      <c r="DR19" s="794"/>
      <c r="DS19" s="794"/>
      <c r="DT19" s="794"/>
      <c r="DU19" s="795"/>
      <c r="DV19" s="790"/>
      <c r="DW19" s="791"/>
      <c r="DX19" s="791"/>
      <c r="DY19" s="791"/>
      <c r="DZ19" s="796"/>
      <c r="EA19" s="219"/>
    </row>
    <row r="20" spans="1:131" s="220" customFormat="1" ht="26.25" customHeight="1" x14ac:dyDescent="0.2">
      <c r="A20" s="223">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786"/>
      <c r="AL20" s="787"/>
      <c r="AM20" s="787"/>
      <c r="AN20" s="787"/>
      <c r="AO20" s="787"/>
      <c r="AP20" s="787"/>
      <c r="AQ20" s="787"/>
      <c r="AR20" s="787"/>
      <c r="AS20" s="787"/>
      <c r="AT20" s="787"/>
      <c r="AU20" s="788"/>
      <c r="AV20" s="788"/>
      <c r="AW20" s="788"/>
      <c r="AX20" s="788"/>
      <c r="AY20" s="789"/>
      <c r="AZ20" s="216"/>
      <c r="BA20" s="216"/>
      <c r="BB20" s="216"/>
      <c r="BC20" s="216"/>
      <c r="BD20" s="216"/>
      <c r="BE20" s="217"/>
      <c r="BF20" s="217"/>
      <c r="BG20" s="217"/>
      <c r="BH20" s="217"/>
      <c r="BI20" s="217"/>
      <c r="BJ20" s="217"/>
      <c r="BK20" s="217"/>
      <c r="BL20" s="217"/>
      <c r="BM20" s="217"/>
      <c r="BN20" s="217"/>
      <c r="BO20" s="217"/>
      <c r="BP20" s="217"/>
      <c r="BQ20" s="223">
        <v>14</v>
      </c>
      <c r="BR20" s="224"/>
      <c r="BS20" s="790"/>
      <c r="BT20" s="791"/>
      <c r="BU20" s="791"/>
      <c r="BV20" s="791"/>
      <c r="BW20" s="791"/>
      <c r="BX20" s="791"/>
      <c r="BY20" s="791"/>
      <c r="BZ20" s="791"/>
      <c r="CA20" s="791"/>
      <c r="CB20" s="791"/>
      <c r="CC20" s="791"/>
      <c r="CD20" s="791"/>
      <c r="CE20" s="791"/>
      <c r="CF20" s="791"/>
      <c r="CG20" s="792"/>
      <c r="CH20" s="793"/>
      <c r="CI20" s="794"/>
      <c r="CJ20" s="794"/>
      <c r="CK20" s="794"/>
      <c r="CL20" s="795"/>
      <c r="CM20" s="793"/>
      <c r="CN20" s="794"/>
      <c r="CO20" s="794"/>
      <c r="CP20" s="794"/>
      <c r="CQ20" s="795"/>
      <c r="CR20" s="793"/>
      <c r="CS20" s="794"/>
      <c r="CT20" s="794"/>
      <c r="CU20" s="794"/>
      <c r="CV20" s="795"/>
      <c r="CW20" s="793"/>
      <c r="CX20" s="794"/>
      <c r="CY20" s="794"/>
      <c r="CZ20" s="794"/>
      <c r="DA20" s="795"/>
      <c r="DB20" s="793"/>
      <c r="DC20" s="794"/>
      <c r="DD20" s="794"/>
      <c r="DE20" s="794"/>
      <c r="DF20" s="795"/>
      <c r="DG20" s="793"/>
      <c r="DH20" s="794"/>
      <c r="DI20" s="794"/>
      <c r="DJ20" s="794"/>
      <c r="DK20" s="795"/>
      <c r="DL20" s="793"/>
      <c r="DM20" s="794"/>
      <c r="DN20" s="794"/>
      <c r="DO20" s="794"/>
      <c r="DP20" s="795"/>
      <c r="DQ20" s="793"/>
      <c r="DR20" s="794"/>
      <c r="DS20" s="794"/>
      <c r="DT20" s="794"/>
      <c r="DU20" s="795"/>
      <c r="DV20" s="790"/>
      <c r="DW20" s="791"/>
      <c r="DX20" s="791"/>
      <c r="DY20" s="791"/>
      <c r="DZ20" s="796"/>
      <c r="EA20" s="219"/>
    </row>
    <row r="21" spans="1:131" s="220" customFormat="1" ht="26.25" customHeight="1" thickBot="1" x14ac:dyDescent="0.25">
      <c r="A21" s="223">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786"/>
      <c r="AL21" s="787"/>
      <c r="AM21" s="787"/>
      <c r="AN21" s="787"/>
      <c r="AO21" s="787"/>
      <c r="AP21" s="787"/>
      <c r="AQ21" s="787"/>
      <c r="AR21" s="787"/>
      <c r="AS21" s="787"/>
      <c r="AT21" s="787"/>
      <c r="AU21" s="788"/>
      <c r="AV21" s="788"/>
      <c r="AW21" s="788"/>
      <c r="AX21" s="788"/>
      <c r="AY21" s="789"/>
      <c r="AZ21" s="216"/>
      <c r="BA21" s="216"/>
      <c r="BB21" s="216"/>
      <c r="BC21" s="216"/>
      <c r="BD21" s="216"/>
      <c r="BE21" s="217"/>
      <c r="BF21" s="217"/>
      <c r="BG21" s="217"/>
      <c r="BH21" s="217"/>
      <c r="BI21" s="217"/>
      <c r="BJ21" s="217"/>
      <c r="BK21" s="217"/>
      <c r="BL21" s="217"/>
      <c r="BM21" s="217"/>
      <c r="BN21" s="217"/>
      <c r="BO21" s="217"/>
      <c r="BP21" s="217"/>
      <c r="BQ21" s="223">
        <v>15</v>
      </c>
      <c r="BR21" s="224"/>
      <c r="BS21" s="790"/>
      <c r="BT21" s="791"/>
      <c r="BU21" s="791"/>
      <c r="BV21" s="791"/>
      <c r="BW21" s="791"/>
      <c r="BX21" s="791"/>
      <c r="BY21" s="791"/>
      <c r="BZ21" s="791"/>
      <c r="CA21" s="791"/>
      <c r="CB21" s="791"/>
      <c r="CC21" s="791"/>
      <c r="CD21" s="791"/>
      <c r="CE21" s="791"/>
      <c r="CF21" s="791"/>
      <c r="CG21" s="792"/>
      <c r="CH21" s="793"/>
      <c r="CI21" s="794"/>
      <c r="CJ21" s="794"/>
      <c r="CK21" s="794"/>
      <c r="CL21" s="795"/>
      <c r="CM21" s="793"/>
      <c r="CN21" s="794"/>
      <c r="CO21" s="794"/>
      <c r="CP21" s="794"/>
      <c r="CQ21" s="795"/>
      <c r="CR21" s="793"/>
      <c r="CS21" s="794"/>
      <c r="CT21" s="794"/>
      <c r="CU21" s="794"/>
      <c r="CV21" s="795"/>
      <c r="CW21" s="793"/>
      <c r="CX21" s="794"/>
      <c r="CY21" s="794"/>
      <c r="CZ21" s="794"/>
      <c r="DA21" s="795"/>
      <c r="DB21" s="793"/>
      <c r="DC21" s="794"/>
      <c r="DD21" s="794"/>
      <c r="DE21" s="794"/>
      <c r="DF21" s="795"/>
      <c r="DG21" s="793"/>
      <c r="DH21" s="794"/>
      <c r="DI21" s="794"/>
      <c r="DJ21" s="794"/>
      <c r="DK21" s="795"/>
      <c r="DL21" s="793"/>
      <c r="DM21" s="794"/>
      <c r="DN21" s="794"/>
      <c r="DO21" s="794"/>
      <c r="DP21" s="795"/>
      <c r="DQ21" s="793"/>
      <c r="DR21" s="794"/>
      <c r="DS21" s="794"/>
      <c r="DT21" s="794"/>
      <c r="DU21" s="795"/>
      <c r="DV21" s="790"/>
      <c r="DW21" s="791"/>
      <c r="DX21" s="791"/>
      <c r="DY21" s="791"/>
      <c r="DZ21" s="796"/>
      <c r="EA21" s="219"/>
    </row>
    <row r="22" spans="1:131" s="220" customFormat="1" ht="26.25" customHeight="1" x14ac:dyDescent="0.2">
      <c r="A22" s="223">
        <v>16</v>
      </c>
      <c r="B22" s="797"/>
      <c r="C22" s="798"/>
      <c r="D22" s="798"/>
      <c r="E22" s="798"/>
      <c r="F22" s="798"/>
      <c r="G22" s="798"/>
      <c r="H22" s="798"/>
      <c r="I22" s="798"/>
      <c r="J22" s="798"/>
      <c r="K22" s="798"/>
      <c r="L22" s="798"/>
      <c r="M22" s="798"/>
      <c r="N22" s="798"/>
      <c r="O22" s="798"/>
      <c r="P22" s="799"/>
      <c r="Q22" s="816"/>
      <c r="R22" s="817"/>
      <c r="S22" s="817"/>
      <c r="T22" s="817"/>
      <c r="U22" s="817"/>
      <c r="V22" s="817"/>
      <c r="W22" s="817"/>
      <c r="X22" s="817"/>
      <c r="Y22" s="817"/>
      <c r="Z22" s="817"/>
      <c r="AA22" s="817"/>
      <c r="AB22" s="817"/>
      <c r="AC22" s="817"/>
      <c r="AD22" s="817"/>
      <c r="AE22" s="818"/>
      <c r="AF22" s="803"/>
      <c r="AG22" s="804"/>
      <c r="AH22" s="804"/>
      <c r="AI22" s="804"/>
      <c r="AJ22" s="805"/>
      <c r="AK22" s="819"/>
      <c r="AL22" s="820"/>
      <c r="AM22" s="820"/>
      <c r="AN22" s="820"/>
      <c r="AO22" s="820"/>
      <c r="AP22" s="820"/>
      <c r="AQ22" s="820"/>
      <c r="AR22" s="820"/>
      <c r="AS22" s="820"/>
      <c r="AT22" s="820"/>
      <c r="AU22" s="821"/>
      <c r="AV22" s="821"/>
      <c r="AW22" s="821"/>
      <c r="AX22" s="821"/>
      <c r="AY22" s="822"/>
      <c r="AZ22" s="823" t="s">
        <v>391</v>
      </c>
      <c r="BA22" s="823"/>
      <c r="BB22" s="823"/>
      <c r="BC22" s="823"/>
      <c r="BD22" s="824"/>
      <c r="BE22" s="217"/>
      <c r="BF22" s="217"/>
      <c r="BG22" s="217"/>
      <c r="BH22" s="217"/>
      <c r="BI22" s="217"/>
      <c r="BJ22" s="217"/>
      <c r="BK22" s="217"/>
      <c r="BL22" s="217"/>
      <c r="BM22" s="217"/>
      <c r="BN22" s="217"/>
      <c r="BO22" s="217"/>
      <c r="BP22" s="217"/>
      <c r="BQ22" s="223">
        <v>16</v>
      </c>
      <c r="BR22" s="224"/>
      <c r="BS22" s="790"/>
      <c r="BT22" s="791"/>
      <c r="BU22" s="791"/>
      <c r="BV22" s="791"/>
      <c r="BW22" s="791"/>
      <c r="BX22" s="791"/>
      <c r="BY22" s="791"/>
      <c r="BZ22" s="791"/>
      <c r="CA22" s="791"/>
      <c r="CB22" s="791"/>
      <c r="CC22" s="791"/>
      <c r="CD22" s="791"/>
      <c r="CE22" s="791"/>
      <c r="CF22" s="791"/>
      <c r="CG22" s="792"/>
      <c r="CH22" s="793"/>
      <c r="CI22" s="794"/>
      <c r="CJ22" s="794"/>
      <c r="CK22" s="794"/>
      <c r="CL22" s="795"/>
      <c r="CM22" s="793"/>
      <c r="CN22" s="794"/>
      <c r="CO22" s="794"/>
      <c r="CP22" s="794"/>
      <c r="CQ22" s="795"/>
      <c r="CR22" s="793"/>
      <c r="CS22" s="794"/>
      <c r="CT22" s="794"/>
      <c r="CU22" s="794"/>
      <c r="CV22" s="795"/>
      <c r="CW22" s="793"/>
      <c r="CX22" s="794"/>
      <c r="CY22" s="794"/>
      <c r="CZ22" s="794"/>
      <c r="DA22" s="795"/>
      <c r="DB22" s="793"/>
      <c r="DC22" s="794"/>
      <c r="DD22" s="794"/>
      <c r="DE22" s="794"/>
      <c r="DF22" s="795"/>
      <c r="DG22" s="793"/>
      <c r="DH22" s="794"/>
      <c r="DI22" s="794"/>
      <c r="DJ22" s="794"/>
      <c r="DK22" s="795"/>
      <c r="DL22" s="793"/>
      <c r="DM22" s="794"/>
      <c r="DN22" s="794"/>
      <c r="DO22" s="794"/>
      <c r="DP22" s="795"/>
      <c r="DQ22" s="793"/>
      <c r="DR22" s="794"/>
      <c r="DS22" s="794"/>
      <c r="DT22" s="794"/>
      <c r="DU22" s="795"/>
      <c r="DV22" s="790"/>
      <c r="DW22" s="791"/>
      <c r="DX22" s="791"/>
      <c r="DY22" s="791"/>
      <c r="DZ22" s="796"/>
      <c r="EA22" s="219"/>
    </row>
    <row r="23" spans="1:131" s="220" customFormat="1" ht="26.25" customHeight="1" thickBot="1" x14ac:dyDescent="0.25">
      <c r="A23" s="225" t="s">
        <v>392</v>
      </c>
      <c r="B23" s="806" t="s">
        <v>393</v>
      </c>
      <c r="C23" s="807"/>
      <c r="D23" s="807"/>
      <c r="E23" s="807"/>
      <c r="F23" s="807"/>
      <c r="G23" s="807"/>
      <c r="H23" s="807"/>
      <c r="I23" s="807"/>
      <c r="J23" s="807"/>
      <c r="K23" s="807"/>
      <c r="L23" s="807"/>
      <c r="M23" s="807"/>
      <c r="N23" s="807"/>
      <c r="O23" s="807"/>
      <c r="P23" s="808"/>
      <c r="Q23" s="809">
        <v>3756</v>
      </c>
      <c r="R23" s="810"/>
      <c r="S23" s="810"/>
      <c r="T23" s="810"/>
      <c r="U23" s="810"/>
      <c r="V23" s="810">
        <v>3438</v>
      </c>
      <c r="W23" s="810"/>
      <c r="X23" s="810"/>
      <c r="Y23" s="810"/>
      <c r="Z23" s="810"/>
      <c r="AA23" s="810">
        <v>317</v>
      </c>
      <c r="AB23" s="810"/>
      <c r="AC23" s="810"/>
      <c r="AD23" s="810"/>
      <c r="AE23" s="811"/>
      <c r="AF23" s="812">
        <v>203</v>
      </c>
      <c r="AG23" s="810"/>
      <c r="AH23" s="810"/>
      <c r="AI23" s="810"/>
      <c r="AJ23" s="813"/>
      <c r="AK23" s="814"/>
      <c r="AL23" s="815"/>
      <c r="AM23" s="815"/>
      <c r="AN23" s="815"/>
      <c r="AO23" s="815"/>
      <c r="AP23" s="810">
        <v>4095</v>
      </c>
      <c r="AQ23" s="810"/>
      <c r="AR23" s="810"/>
      <c r="AS23" s="810"/>
      <c r="AT23" s="810"/>
      <c r="AU23" s="826"/>
      <c r="AV23" s="826"/>
      <c r="AW23" s="826"/>
      <c r="AX23" s="826"/>
      <c r="AY23" s="827"/>
      <c r="AZ23" s="828" t="s">
        <v>394</v>
      </c>
      <c r="BA23" s="829"/>
      <c r="BB23" s="829"/>
      <c r="BC23" s="829"/>
      <c r="BD23" s="830"/>
      <c r="BE23" s="217"/>
      <c r="BF23" s="217"/>
      <c r="BG23" s="217"/>
      <c r="BH23" s="217"/>
      <c r="BI23" s="217"/>
      <c r="BJ23" s="217"/>
      <c r="BK23" s="217"/>
      <c r="BL23" s="217"/>
      <c r="BM23" s="217"/>
      <c r="BN23" s="217"/>
      <c r="BO23" s="217"/>
      <c r="BP23" s="217"/>
      <c r="BQ23" s="223">
        <v>17</v>
      </c>
      <c r="BR23" s="224"/>
      <c r="BS23" s="790"/>
      <c r="BT23" s="791"/>
      <c r="BU23" s="791"/>
      <c r="BV23" s="791"/>
      <c r="BW23" s="791"/>
      <c r="BX23" s="791"/>
      <c r="BY23" s="791"/>
      <c r="BZ23" s="791"/>
      <c r="CA23" s="791"/>
      <c r="CB23" s="791"/>
      <c r="CC23" s="791"/>
      <c r="CD23" s="791"/>
      <c r="CE23" s="791"/>
      <c r="CF23" s="791"/>
      <c r="CG23" s="792"/>
      <c r="CH23" s="793"/>
      <c r="CI23" s="794"/>
      <c r="CJ23" s="794"/>
      <c r="CK23" s="794"/>
      <c r="CL23" s="795"/>
      <c r="CM23" s="793"/>
      <c r="CN23" s="794"/>
      <c r="CO23" s="794"/>
      <c r="CP23" s="794"/>
      <c r="CQ23" s="795"/>
      <c r="CR23" s="793"/>
      <c r="CS23" s="794"/>
      <c r="CT23" s="794"/>
      <c r="CU23" s="794"/>
      <c r="CV23" s="795"/>
      <c r="CW23" s="793"/>
      <c r="CX23" s="794"/>
      <c r="CY23" s="794"/>
      <c r="CZ23" s="794"/>
      <c r="DA23" s="795"/>
      <c r="DB23" s="793"/>
      <c r="DC23" s="794"/>
      <c r="DD23" s="794"/>
      <c r="DE23" s="794"/>
      <c r="DF23" s="795"/>
      <c r="DG23" s="793"/>
      <c r="DH23" s="794"/>
      <c r="DI23" s="794"/>
      <c r="DJ23" s="794"/>
      <c r="DK23" s="795"/>
      <c r="DL23" s="793"/>
      <c r="DM23" s="794"/>
      <c r="DN23" s="794"/>
      <c r="DO23" s="794"/>
      <c r="DP23" s="795"/>
      <c r="DQ23" s="793"/>
      <c r="DR23" s="794"/>
      <c r="DS23" s="794"/>
      <c r="DT23" s="794"/>
      <c r="DU23" s="795"/>
      <c r="DV23" s="790"/>
      <c r="DW23" s="791"/>
      <c r="DX23" s="791"/>
      <c r="DY23" s="791"/>
      <c r="DZ23" s="796"/>
      <c r="EA23" s="219"/>
    </row>
    <row r="24" spans="1:131" s="220" customFormat="1" ht="26.25" customHeight="1" x14ac:dyDescent="0.2">
      <c r="A24" s="825" t="s">
        <v>395</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16"/>
      <c r="BA24" s="216"/>
      <c r="BB24" s="216"/>
      <c r="BC24" s="216"/>
      <c r="BD24" s="216"/>
      <c r="BE24" s="217"/>
      <c r="BF24" s="217"/>
      <c r="BG24" s="217"/>
      <c r="BH24" s="217"/>
      <c r="BI24" s="217"/>
      <c r="BJ24" s="217"/>
      <c r="BK24" s="217"/>
      <c r="BL24" s="217"/>
      <c r="BM24" s="217"/>
      <c r="BN24" s="217"/>
      <c r="BO24" s="217"/>
      <c r="BP24" s="217"/>
      <c r="BQ24" s="223">
        <v>18</v>
      </c>
      <c r="BR24" s="224"/>
      <c r="BS24" s="790"/>
      <c r="BT24" s="791"/>
      <c r="BU24" s="791"/>
      <c r="BV24" s="791"/>
      <c r="BW24" s="791"/>
      <c r="BX24" s="791"/>
      <c r="BY24" s="791"/>
      <c r="BZ24" s="791"/>
      <c r="CA24" s="791"/>
      <c r="CB24" s="791"/>
      <c r="CC24" s="791"/>
      <c r="CD24" s="791"/>
      <c r="CE24" s="791"/>
      <c r="CF24" s="791"/>
      <c r="CG24" s="792"/>
      <c r="CH24" s="793"/>
      <c r="CI24" s="794"/>
      <c r="CJ24" s="794"/>
      <c r="CK24" s="794"/>
      <c r="CL24" s="795"/>
      <c r="CM24" s="793"/>
      <c r="CN24" s="794"/>
      <c r="CO24" s="794"/>
      <c r="CP24" s="794"/>
      <c r="CQ24" s="795"/>
      <c r="CR24" s="793"/>
      <c r="CS24" s="794"/>
      <c r="CT24" s="794"/>
      <c r="CU24" s="794"/>
      <c r="CV24" s="795"/>
      <c r="CW24" s="793"/>
      <c r="CX24" s="794"/>
      <c r="CY24" s="794"/>
      <c r="CZ24" s="794"/>
      <c r="DA24" s="795"/>
      <c r="DB24" s="793"/>
      <c r="DC24" s="794"/>
      <c r="DD24" s="794"/>
      <c r="DE24" s="794"/>
      <c r="DF24" s="795"/>
      <c r="DG24" s="793"/>
      <c r="DH24" s="794"/>
      <c r="DI24" s="794"/>
      <c r="DJ24" s="794"/>
      <c r="DK24" s="795"/>
      <c r="DL24" s="793"/>
      <c r="DM24" s="794"/>
      <c r="DN24" s="794"/>
      <c r="DO24" s="794"/>
      <c r="DP24" s="795"/>
      <c r="DQ24" s="793"/>
      <c r="DR24" s="794"/>
      <c r="DS24" s="794"/>
      <c r="DT24" s="794"/>
      <c r="DU24" s="795"/>
      <c r="DV24" s="790"/>
      <c r="DW24" s="791"/>
      <c r="DX24" s="791"/>
      <c r="DY24" s="791"/>
      <c r="DZ24" s="796"/>
      <c r="EA24" s="219"/>
    </row>
    <row r="25" spans="1:131" ht="26.25" customHeight="1" thickBot="1" x14ac:dyDescent="0.25">
      <c r="A25" s="740" t="s">
        <v>396</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16"/>
      <c r="BK25" s="216"/>
      <c r="BL25" s="216"/>
      <c r="BM25" s="216"/>
      <c r="BN25" s="216"/>
      <c r="BO25" s="226"/>
      <c r="BP25" s="226"/>
      <c r="BQ25" s="223">
        <v>19</v>
      </c>
      <c r="BR25" s="224"/>
      <c r="BS25" s="790"/>
      <c r="BT25" s="791"/>
      <c r="BU25" s="791"/>
      <c r="BV25" s="791"/>
      <c r="BW25" s="791"/>
      <c r="BX25" s="791"/>
      <c r="BY25" s="791"/>
      <c r="BZ25" s="791"/>
      <c r="CA25" s="791"/>
      <c r="CB25" s="791"/>
      <c r="CC25" s="791"/>
      <c r="CD25" s="791"/>
      <c r="CE25" s="791"/>
      <c r="CF25" s="791"/>
      <c r="CG25" s="792"/>
      <c r="CH25" s="793"/>
      <c r="CI25" s="794"/>
      <c r="CJ25" s="794"/>
      <c r="CK25" s="794"/>
      <c r="CL25" s="795"/>
      <c r="CM25" s="793"/>
      <c r="CN25" s="794"/>
      <c r="CO25" s="794"/>
      <c r="CP25" s="794"/>
      <c r="CQ25" s="795"/>
      <c r="CR25" s="793"/>
      <c r="CS25" s="794"/>
      <c r="CT25" s="794"/>
      <c r="CU25" s="794"/>
      <c r="CV25" s="795"/>
      <c r="CW25" s="793"/>
      <c r="CX25" s="794"/>
      <c r="CY25" s="794"/>
      <c r="CZ25" s="794"/>
      <c r="DA25" s="795"/>
      <c r="DB25" s="793"/>
      <c r="DC25" s="794"/>
      <c r="DD25" s="794"/>
      <c r="DE25" s="794"/>
      <c r="DF25" s="795"/>
      <c r="DG25" s="793"/>
      <c r="DH25" s="794"/>
      <c r="DI25" s="794"/>
      <c r="DJ25" s="794"/>
      <c r="DK25" s="795"/>
      <c r="DL25" s="793"/>
      <c r="DM25" s="794"/>
      <c r="DN25" s="794"/>
      <c r="DO25" s="794"/>
      <c r="DP25" s="795"/>
      <c r="DQ25" s="793"/>
      <c r="DR25" s="794"/>
      <c r="DS25" s="794"/>
      <c r="DT25" s="794"/>
      <c r="DU25" s="795"/>
      <c r="DV25" s="790"/>
      <c r="DW25" s="791"/>
      <c r="DX25" s="791"/>
      <c r="DY25" s="791"/>
      <c r="DZ25" s="796"/>
      <c r="EA25" s="214"/>
    </row>
    <row r="26" spans="1:131" ht="26.25" customHeight="1" x14ac:dyDescent="0.2">
      <c r="A26" s="742" t="s">
        <v>372</v>
      </c>
      <c r="B26" s="743"/>
      <c r="C26" s="743"/>
      <c r="D26" s="743"/>
      <c r="E26" s="743"/>
      <c r="F26" s="743"/>
      <c r="G26" s="743"/>
      <c r="H26" s="743"/>
      <c r="I26" s="743"/>
      <c r="J26" s="743"/>
      <c r="K26" s="743"/>
      <c r="L26" s="743"/>
      <c r="M26" s="743"/>
      <c r="N26" s="743"/>
      <c r="O26" s="743"/>
      <c r="P26" s="744"/>
      <c r="Q26" s="748" t="s">
        <v>397</v>
      </c>
      <c r="R26" s="749"/>
      <c r="S26" s="749"/>
      <c r="T26" s="749"/>
      <c r="U26" s="750"/>
      <c r="V26" s="748" t="s">
        <v>398</v>
      </c>
      <c r="W26" s="749"/>
      <c r="X26" s="749"/>
      <c r="Y26" s="749"/>
      <c r="Z26" s="750"/>
      <c r="AA26" s="748" t="s">
        <v>399</v>
      </c>
      <c r="AB26" s="749"/>
      <c r="AC26" s="749"/>
      <c r="AD26" s="749"/>
      <c r="AE26" s="749"/>
      <c r="AF26" s="831" t="s">
        <v>400</v>
      </c>
      <c r="AG26" s="832"/>
      <c r="AH26" s="832"/>
      <c r="AI26" s="832"/>
      <c r="AJ26" s="833"/>
      <c r="AK26" s="749" t="s">
        <v>401</v>
      </c>
      <c r="AL26" s="749"/>
      <c r="AM26" s="749"/>
      <c r="AN26" s="749"/>
      <c r="AO26" s="750"/>
      <c r="AP26" s="748" t="s">
        <v>402</v>
      </c>
      <c r="AQ26" s="749"/>
      <c r="AR26" s="749"/>
      <c r="AS26" s="749"/>
      <c r="AT26" s="750"/>
      <c r="AU26" s="748" t="s">
        <v>403</v>
      </c>
      <c r="AV26" s="749"/>
      <c r="AW26" s="749"/>
      <c r="AX26" s="749"/>
      <c r="AY26" s="750"/>
      <c r="AZ26" s="748" t="s">
        <v>404</v>
      </c>
      <c r="BA26" s="749"/>
      <c r="BB26" s="749"/>
      <c r="BC26" s="749"/>
      <c r="BD26" s="750"/>
      <c r="BE26" s="748" t="s">
        <v>379</v>
      </c>
      <c r="BF26" s="749"/>
      <c r="BG26" s="749"/>
      <c r="BH26" s="749"/>
      <c r="BI26" s="755"/>
      <c r="BJ26" s="216"/>
      <c r="BK26" s="216"/>
      <c r="BL26" s="216"/>
      <c r="BM26" s="216"/>
      <c r="BN26" s="216"/>
      <c r="BO26" s="226"/>
      <c r="BP26" s="226"/>
      <c r="BQ26" s="223">
        <v>20</v>
      </c>
      <c r="BR26" s="224"/>
      <c r="BS26" s="790"/>
      <c r="BT26" s="791"/>
      <c r="BU26" s="791"/>
      <c r="BV26" s="791"/>
      <c r="BW26" s="791"/>
      <c r="BX26" s="791"/>
      <c r="BY26" s="791"/>
      <c r="BZ26" s="791"/>
      <c r="CA26" s="791"/>
      <c r="CB26" s="791"/>
      <c r="CC26" s="791"/>
      <c r="CD26" s="791"/>
      <c r="CE26" s="791"/>
      <c r="CF26" s="791"/>
      <c r="CG26" s="792"/>
      <c r="CH26" s="793"/>
      <c r="CI26" s="794"/>
      <c r="CJ26" s="794"/>
      <c r="CK26" s="794"/>
      <c r="CL26" s="795"/>
      <c r="CM26" s="793"/>
      <c r="CN26" s="794"/>
      <c r="CO26" s="794"/>
      <c r="CP26" s="794"/>
      <c r="CQ26" s="795"/>
      <c r="CR26" s="793"/>
      <c r="CS26" s="794"/>
      <c r="CT26" s="794"/>
      <c r="CU26" s="794"/>
      <c r="CV26" s="795"/>
      <c r="CW26" s="793"/>
      <c r="CX26" s="794"/>
      <c r="CY26" s="794"/>
      <c r="CZ26" s="794"/>
      <c r="DA26" s="795"/>
      <c r="DB26" s="793"/>
      <c r="DC26" s="794"/>
      <c r="DD26" s="794"/>
      <c r="DE26" s="794"/>
      <c r="DF26" s="795"/>
      <c r="DG26" s="793"/>
      <c r="DH26" s="794"/>
      <c r="DI26" s="794"/>
      <c r="DJ26" s="794"/>
      <c r="DK26" s="795"/>
      <c r="DL26" s="793"/>
      <c r="DM26" s="794"/>
      <c r="DN26" s="794"/>
      <c r="DO26" s="794"/>
      <c r="DP26" s="795"/>
      <c r="DQ26" s="793"/>
      <c r="DR26" s="794"/>
      <c r="DS26" s="794"/>
      <c r="DT26" s="794"/>
      <c r="DU26" s="795"/>
      <c r="DV26" s="790"/>
      <c r="DW26" s="791"/>
      <c r="DX26" s="791"/>
      <c r="DY26" s="791"/>
      <c r="DZ26" s="796"/>
      <c r="EA26" s="214"/>
    </row>
    <row r="27" spans="1:131" ht="26.25" customHeight="1" thickBot="1" x14ac:dyDescent="0.25">
      <c r="A27" s="745"/>
      <c r="B27" s="746"/>
      <c r="C27" s="746"/>
      <c r="D27" s="746"/>
      <c r="E27" s="746"/>
      <c r="F27" s="746"/>
      <c r="G27" s="746"/>
      <c r="H27" s="746"/>
      <c r="I27" s="746"/>
      <c r="J27" s="746"/>
      <c r="K27" s="746"/>
      <c r="L27" s="746"/>
      <c r="M27" s="746"/>
      <c r="N27" s="746"/>
      <c r="O27" s="746"/>
      <c r="P27" s="747"/>
      <c r="Q27" s="751"/>
      <c r="R27" s="752"/>
      <c r="S27" s="752"/>
      <c r="T27" s="752"/>
      <c r="U27" s="753"/>
      <c r="V27" s="751"/>
      <c r="W27" s="752"/>
      <c r="X27" s="752"/>
      <c r="Y27" s="752"/>
      <c r="Z27" s="753"/>
      <c r="AA27" s="751"/>
      <c r="AB27" s="752"/>
      <c r="AC27" s="752"/>
      <c r="AD27" s="752"/>
      <c r="AE27" s="752"/>
      <c r="AF27" s="834"/>
      <c r="AG27" s="835"/>
      <c r="AH27" s="835"/>
      <c r="AI27" s="835"/>
      <c r="AJ27" s="836"/>
      <c r="AK27" s="752"/>
      <c r="AL27" s="752"/>
      <c r="AM27" s="752"/>
      <c r="AN27" s="752"/>
      <c r="AO27" s="753"/>
      <c r="AP27" s="751"/>
      <c r="AQ27" s="752"/>
      <c r="AR27" s="752"/>
      <c r="AS27" s="752"/>
      <c r="AT27" s="753"/>
      <c r="AU27" s="751"/>
      <c r="AV27" s="752"/>
      <c r="AW27" s="752"/>
      <c r="AX27" s="752"/>
      <c r="AY27" s="753"/>
      <c r="AZ27" s="751"/>
      <c r="BA27" s="752"/>
      <c r="BB27" s="752"/>
      <c r="BC27" s="752"/>
      <c r="BD27" s="753"/>
      <c r="BE27" s="751"/>
      <c r="BF27" s="752"/>
      <c r="BG27" s="752"/>
      <c r="BH27" s="752"/>
      <c r="BI27" s="757"/>
      <c r="BJ27" s="216"/>
      <c r="BK27" s="216"/>
      <c r="BL27" s="216"/>
      <c r="BM27" s="216"/>
      <c r="BN27" s="216"/>
      <c r="BO27" s="226"/>
      <c r="BP27" s="226"/>
      <c r="BQ27" s="223">
        <v>21</v>
      </c>
      <c r="BR27" s="224"/>
      <c r="BS27" s="790"/>
      <c r="BT27" s="791"/>
      <c r="BU27" s="791"/>
      <c r="BV27" s="791"/>
      <c r="BW27" s="791"/>
      <c r="BX27" s="791"/>
      <c r="BY27" s="791"/>
      <c r="BZ27" s="791"/>
      <c r="CA27" s="791"/>
      <c r="CB27" s="791"/>
      <c r="CC27" s="791"/>
      <c r="CD27" s="791"/>
      <c r="CE27" s="791"/>
      <c r="CF27" s="791"/>
      <c r="CG27" s="792"/>
      <c r="CH27" s="793"/>
      <c r="CI27" s="794"/>
      <c r="CJ27" s="794"/>
      <c r="CK27" s="794"/>
      <c r="CL27" s="795"/>
      <c r="CM27" s="793"/>
      <c r="CN27" s="794"/>
      <c r="CO27" s="794"/>
      <c r="CP27" s="794"/>
      <c r="CQ27" s="795"/>
      <c r="CR27" s="793"/>
      <c r="CS27" s="794"/>
      <c r="CT27" s="794"/>
      <c r="CU27" s="794"/>
      <c r="CV27" s="795"/>
      <c r="CW27" s="793"/>
      <c r="CX27" s="794"/>
      <c r="CY27" s="794"/>
      <c r="CZ27" s="794"/>
      <c r="DA27" s="795"/>
      <c r="DB27" s="793"/>
      <c r="DC27" s="794"/>
      <c r="DD27" s="794"/>
      <c r="DE27" s="794"/>
      <c r="DF27" s="795"/>
      <c r="DG27" s="793"/>
      <c r="DH27" s="794"/>
      <c r="DI27" s="794"/>
      <c r="DJ27" s="794"/>
      <c r="DK27" s="795"/>
      <c r="DL27" s="793"/>
      <c r="DM27" s="794"/>
      <c r="DN27" s="794"/>
      <c r="DO27" s="794"/>
      <c r="DP27" s="795"/>
      <c r="DQ27" s="793"/>
      <c r="DR27" s="794"/>
      <c r="DS27" s="794"/>
      <c r="DT27" s="794"/>
      <c r="DU27" s="795"/>
      <c r="DV27" s="790"/>
      <c r="DW27" s="791"/>
      <c r="DX27" s="791"/>
      <c r="DY27" s="791"/>
      <c r="DZ27" s="796"/>
      <c r="EA27" s="214"/>
    </row>
    <row r="28" spans="1:131" ht="26.25" customHeight="1" thickTop="1" x14ac:dyDescent="0.2">
      <c r="A28" s="227">
        <v>1</v>
      </c>
      <c r="B28" s="764" t="s">
        <v>405</v>
      </c>
      <c r="C28" s="765"/>
      <c r="D28" s="765"/>
      <c r="E28" s="765"/>
      <c r="F28" s="765"/>
      <c r="G28" s="765"/>
      <c r="H28" s="765"/>
      <c r="I28" s="765"/>
      <c r="J28" s="765"/>
      <c r="K28" s="765"/>
      <c r="L28" s="765"/>
      <c r="M28" s="765"/>
      <c r="N28" s="765"/>
      <c r="O28" s="765"/>
      <c r="P28" s="766"/>
      <c r="Q28" s="839">
        <v>357</v>
      </c>
      <c r="R28" s="840"/>
      <c r="S28" s="840"/>
      <c r="T28" s="840"/>
      <c r="U28" s="840"/>
      <c r="V28" s="840">
        <v>339</v>
      </c>
      <c r="W28" s="840"/>
      <c r="X28" s="840"/>
      <c r="Y28" s="840"/>
      <c r="Z28" s="840"/>
      <c r="AA28" s="840">
        <v>19</v>
      </c>
      <c r="AB28" s="840"/>
      <c r="AC28" s="840"/>
      <c r="AD28" s="840"/>
      <c r="AE28" s="841"/>
      <c r="AF28" s="842">
        <v>19</v>
      </c>
      <c r="AG28" s="840"/>
      <c r="AH28" s="840"/>
      <c r="AI28" s="840"/>
      <c r="AJ28" s="843"/>
      <c r="AK28" s="844">
        <v>31</v>
      </c>
      <c r="AL28" s="845"/>
      <c r="AM28" s="845"/>
      <c r="AN28" s="845"/>
      <c r="AO28" s="845"/>
      <c r="AP28" s="845" t="s">
        <v>586</v>
      </c>
      <c r="AQ28" s="845"/>
      <c r="AR28" s="845"/>
      <c r="AS28" s="845"/>
      <c r="AT28" s="845"/>
      <c r="AU28" s="845" t="s">
        <v>604</v>
      </c>
      <c r="AV28" s="845"/>
      <c r="AW28" s="845"/>
      <c r="AX28" s="845"/>
      <c r="AY28" s="845"/>
      <c r="AZ28" s="846" t="s">
        <v>586</v>
      </c>
      <c r="BA28" s="846"/>
      <c r="BB28" s="846"/>
      <c r="BC28" s="846"/>
      <c r="BD28" s="846"/>
      <c r="BE28" s="837"/>
      <c r="BF28" s="837"/>
      <c r="BG28" s="837"/>
      <c r="BH28" s="837"/>
      <c r="BI28" s="838"/>
      <c r="BJ28" s="216"/>
      <c r="BK28" s="216"/>
      <c r="BL28" s="216"/>
      <c r="BM28" s="216"/>
      <c r="BN28" s="216"/>
      <c r="BO28" s="226"/>
      <c r="BP28" s="226"/>
      <c r="BQ28" s="223">
        <v>22</v>
      </c>
      <c r="BR28" s="224"/>
      <c r="BS28" s="790"/>
      <c r="BT28" s="791"/>
      <c r="BU28" s="791"/>
      <c r="BV28" s="791"/>
      <c r="BW28" s="791"/>
      <c r="BX28" s="791"/>
      <c r="BY28" s="791"/>
      <c r="BZ28" s="791"/>
      <c r="CA28" s="791"/>
      <c r="CB28" s="791"/>
      <c r="CC28" s="791"/>
      <c r="CD28" s="791"/>
      <c r="CE28" s="791"/>
      <c r="CF28" s="791"/>
      <c r="CG28" s="792"/>
      <c r="CH28" s="793"/>
      <c r="CI28" s="794"/>
      <c r="CJ28" s="794"/>
      <c r="CK28" s="794"/>
      <c r="CL28" s="795"/>
      <c r="CM28" s="793"/>
      <c r="CN28" s="794"/>
      <c r="CO28" s="794"/>
      <c r="CP28" s="794"/>
      <c r="CQ28" s="795"/>
      <c r="CR28" s="793"/>
      <c r="CS28" s="794"/>
      <c r="CT28" s="794"/>
      <c r="CU28" s="794"/>
      <c r="CV28" s="795"/>
      <c r="CW28" s="793"/>
      <c r="CX28" s="794"/>
      <c r="CY28" s="794"/>
      <c r="CZ28" s="794"/>
      <c r="DA28" s="795"/>
      <c r="DB28" s="793"/>
      <c r="DC28" s="794"/>
      <c r="DD28" s="794"/>
      <c r="DE28" s="794"/>
      <c r="DF28" s="795"/>
      <c r="DG28" s="793"/>
      <c r="DH28" s="794"/>
      <c r="DI28" s="794"/>
      <c r="DJ28" s="794"/>
      <c r="DK28" s="795"/>
      <c r="DL28" s="793"/>
      <c r="DM28" s="794"/>
      <c r="DN28" s="794"/>
      <c r="DO28" s="794"/>
      <c r="DP28" s="795"/>
      <c r="DQ28" s="793"/>
      <c r="DR28" s="794"/>
      <c r="DS28" s="794"/>
      <c r="DT28" s="794"/>
      <c r="DU28" s="795"/>
      <c r="DV28" s="790"/>
      <c r="DW28" s="791"/>
      <c r="DX28" s="791"/>
      <c r="DY28" s="791"/>
      <c r="DZ28" s="796"/>
      <c r="EA28" s="214"/>
    </row>
    <row r="29" spans="1:131" ht="26.25" customHeight="1" x14ac:dyDescent="0.2">
      <c r="A29" s="227">
        <v>2</v>
      </c>
      <c r="B29" s="797" t="s">
        <v>406</v>
      </c>
      <c r="C29" s="798"/>
      <c r="D29" s="798"/>
      <c r="E29" s="798"/>
      <c r="F29" s="798"/>
      <c r="G29" s="798"/>
      <c r="H29" s="798"/>
      <c r="I29" s="798"/>
      <c r="J29" s="798"/>
      <c r="K29" s="798"/>
      <c r="L29" s="798"/>
      <c r="M29" s="798"/>
      <c r="N29" s="798"/>
      <c r="O29" s="798"/>
      <c r="P29" s="799"/>
      <c r="Q29" s="800">
        <v>148</v>
      </c>
      <c r="R29" s="801"/>
      <c r="S29" s="801"/>
      <c r="T29" s="801"/>
      <c r="U29" s="801"/>
      <c r="V29" s="801">
        <v>144</v>
      </c>
      <c r="W29" s="801"/>
      <c r="X29" s="801"/>
      <c r="Y29" s="801"/>
      <c r="Z29" s="801"/>
      <c r="AA29" s="801">
        <v>4</v>
      </c>
      <c r="AB29" s="801"/>
      <c r="AC29" s="801"/>
      <c r="AD29" s="801"/>
      <c r="AE29" s="802"/>
      <c r="AF29" s="803">
        <v>4</v>
      </c>
      <c r="AG29" s="804"/>
      <c r="AH29" s="804"/>
      <c r="AI29" s="804"/>
      <c r="AJ29" s="805"/>
      <c r="AK29" s="851">
        <v>27</v>
      </c>
      <c r="AL29" s="847"/>
      <c r="AM29" s="847"/>
      <c r="AN29" s="847"/>
      <c r="AO29" s="847"/>
      <c r="AP29" s="847">
        <v>21</v>
      </c>
      <c r="AQ29" s="847"/>
      <c r="AR29" s="847"/>
      <c r="AS29" s="847"/>
      <c r="AT29" s="847"/>
      <c r="AU29" s="847">
        <v>3158</v>
      </c>
      <c r="AV29" s="847"/>
      <c r="AW29" s="847"/>
      <c r="AX29" s="847"/>
      <c r="AY29" s="847"/>
      <c r="AZ29" s="848" t="s">
        <v>586</v>
      </c>
      <c r="BA29" s="848"/>
      <c r="BB29" s="848"/>
      <c r="BC29" s="848"/>
      <c r="BD29" s="848"/>
      <c r="BE29" s="849"/>
      <c r="BF29" s="849"/>
      <c r="BG29" s="849"/>
      <c r="BH29" s="849"/>
      <c r="BI29" s="850"/>
      <c r="BJ29" s="216"/>
      <c r="BK29" s="216"/>
      <c r="BL29" s="216"/>
      <c r="BM29" s="216"/>
      <c r="BN29" s="216"/>
      <c r="BO29" s="226"/>
      <c r="BP29" s="226"/>
      <c r="BQ29" s="223">
        <v>23</v>
      </c>
      <c r="BR29" s="224"/>
      <c r="BS29" s="790"/>
      <c r="BT29" s="791"/>
      <c r="BU29" s="791"/>
      <c r="BV29" s="791"/>
      <c r="BW29" s="791"/>
      <c r="BX29" s="791"/>
      <c r="BY29" s="791"/>
      <c r="BZ29" s="791"/>
      <c r="CA29" s="791"/>
      <c r="CB29" s="791"/>
      <c r="CC29" s="791"/>
      <c r="CD29" s="791"/>
      <c r="CE29" s="791"/>
      <c r="CF29" s="791"/>
      <c r="CG29" s="792"/>
      <c r="CH29" s="793"/>
      <c r="CI29" s="794"/>
      <c r="CJ29" s="794"/>
      <c r="CK29" s="794"/>
      <c r="CL29" s="795"/>
      <c r="CM29" s="793"/>
      <c r="CN29" s="794"/>
      <c r="CO29" s="794"/>
      <c r="CP29" s="794"/>
      <c r="CQ29" s="795"/>
      <c r="CR29" s="793"/>
      <c r="CS29" s="794"/>
      <c r="CT29" s="794"/>
      <c r="CU29" s="794"/>
      <c r="CV29" s="795"/>
      <c r="CW29" s="793"/>
      <c r="CX29" s="794"/>
      <c r="CY29" s="794"/>
      <c r="CZ29" s="794"/>
      <c r="DA29" s="795"/>
      <c r="DB29" s="793"/>
      <c r="DC29" s="794"/>
      <c r="DD29" s="794"/>
      <c r="DE29" s="794"/>
      <c r="DF29" s="795"/>
      <c r="DG29" s="793"/>
      <c r="DH29" s="794"/>
      <c r="DI29" s="794"/>
      <c r="DJ29" s="794"/>
      <c r="DK29" s="795"/>
      <c r="DL29" s="793"/>
      <c r="DM29" s="794"/>
      <c r="DN29" s="794"/>
      <c r="DO29" s="794"/>
      <c r="DP29" s="795"/>
      <c r="DQ29" s="793"/>
      <c r="DR29" s="794"/>
      <c r="DS29" s="794"/>
      <c r="DT29" s="794"/>
      <c r="DU29" s="795"/>
      <c r="DV29" s="790"/>
      <c r="DW29" s="791"/>
      <c r="DX29" s="791"/>
      <c r="DY29" s="791"/>
      <c r="DZ29" s="796"/>
      <c r="EA29" s="214"/>
    </row>
    <row r="30" spans="1:131" ht="26.25" customHeight="1" x14ac:dyDescent="0.2">
      <c r="A30" s="227">
        <v>3</v>
      </c>
      <c r="B30" s="797" t="s">
        <v>407</v>
      </c>
      <c r="C30" s="798"/>
      <c r="D30" s="798"/>
      <c r="E30" s="798"/>
      <c r="F30" s="798"/>
      <c r="G30" s="798"/>
      <c r="H30" s="798"/>
      <c r="I30" s="798"/>
      <c r="J30" s="798"/>
      <c r="K30" s="798"/>
      <c r="L30" s="798"/>
      <c r="M30" s="798"/>
      <c r="N30" s="798"/>
      <c r="O30" s="798"/>
      <c r="P30" s="799"/>
      <c r="Q30" s="800">
        <v>470</v>
      </c>
      <c r="R30" s="801"/>
      <c r="S30" s="801"/>
      <c r="T30" s="801"/>
      <c r="U30" s="801"/>
      <c r="V30" s="801">
        <v>446</v>
      </c>
      <c r="W30" s="801"/>
      <c r="X30" s="801"/>
      <c r="Y30" s="801"/>
      <c r="Z30" s="801"/>
      <c r="AA30" s="801">
        <v>23</v>
      </c>
      <c r="AB30" s="801"/>
      <c r="AC30" s="801"/>
      <c r="AD30" s="801"/>
      <c r="AE30" s="802"/>
      <c r="AF30" s="803">
        <v>23</v>
      </c>
      <c r="AG30" s="804"/>
      <c r="AH30" s="804"/>
      <c r="AI30" s="804"/>
      <c r="AJ30" s="805"/>
      <c r="AK30" s="851">
        <v>72</v>
      </c>
      <c r="AL30" s="847"/>
      <c r="AM30" s="847"/>
      <c r="AN30" s="847"/>
      <c r="AO30" s="847"/>
      <c r="AP30" s="847" t="s">
        <v>586</v>
      </c>
      <c r="AQ30" s="847"/>
      <c r="AR30" s="847"/>
      <c r="AS30" s="847"/>
      <c r="AT30" s="847"/>
      <c r="AU30" s="847" t="s">
        <v>586</v>
      </c>
      <c r="AV30" s="847"/>
      <c r="AW30" s="847"/>
      <c r="AX30" s="847"/>
      <c r="AY30" s="847"/>
      <c r="AZ30" s="848" t="s">
        <v>586</v>
      </c>
      <c r="BA30" s="848"/>
      <c r="BB30" s="848"/>
      <c r="BC30" s="848"/>
      <c r="BD30" s="848"/>
      <c r="BE30" s="849"/>
      <c r="BF30" s="849"/>
      <c r="BG30" s="849"/>
      <c r="BH30" s="849"/>
      <c r="BI30" s="850"/>
      <c r="BJ30" s="216"/>
      <c r="BK30" s="216"/>
      <c r="BL30" s="216"/>
      <c r="BM30" s="216"/>
      <c r="BN30" s="216"/>
      <c r="BO30" s="226"/>
      <c r="BP30" s="226"/>
      <c r="BQ30" s="223">
        <v>24</v>
      </c>
      <c r="BR30" s="224"/>
      <c r="BS30" s="790"/>
      <c r="BT30" s="791"/>
      <c r="BU30" s="791"/>
      <c r="BV30" s="791"/>
      <c r="BW30" s="791"/>
      <c r="BX30" s="791"/>
      <c r="BY30" s="791"/>
      <c r="BZ30" s="791"/>
      <c r="CA30" s="791"/>
      <c r="CB30" s="791"/>
      <c r="CC30" s="791"/>
      <c r="CD30" s="791"/>
      <c r="CE30" s="791"/>
      <c r="CF30" s="791"/>
      <c r="CG30" s="792"/>
      <c r="CH30" s="793"/>
      <c r="CI30" s="794"/>
      <c r="CJ30" s="794"/>
      <c r="CK30" s="794"/>
      <c r="CL30" s="795"/>
      <c r="CM30" s="793"/>
      <c r="CN30" s="794"/>
      <c r="CO30" s="794"/>
      <c r="CP30" s="794"/>
      <c r="CQ30" s="795"/>
      <c r="CR30" s="793"/>
      <c r="CS30" s="794"/>
      <c r="CT30" s="794"/>
      <c r="CU30" s="794"/>
      <c r="CV30" s="795"/>
      <c r="CW30" s="793"/>
      <c r="CX30" s="794"/>
      <c r="CY30" s="794"/>
      <c r="CZ30" s="794"/>
      <c r="DA30" s="795"/>
      <c r="DB30" s="793"/>
      <c r="DC30" s="794"/>
      <c r="DD30" s="794"/>
      <c r="DE30" s="794"/>
      <c r="DF30" s="795"/>
      <c r="DG30" s="793"/>
      <c r="DH30" s="794"/>
      <c r="DI30" s="794"/>
      <c r="DJ30" s="794"/>
      <c r="DK30" s="795"/>
      <c r="DL30" s="793"/>
      <c r="DM30" s="794"/>
      <c r="DN30" s="794"/>
      <c r="DO30" s="794"/>
      <c r="DP30" s="795"/>
      <c r="DQ30" s="793"/>
      <c r="DR30" s="794"/>
      <c r="DS30" s="794"/>
      <c r="DT30" s="794"/>
      <c r="DU30" s="795"/>
      <c r="DV30" s="790"/>
      <c r="DW30" s="791"/>
      <c r="DX30" s="791"/>
      <c r="DY30" s="791"/>
      <c r="DZ30" s="796"/>
      <c r="EA30" s="214"/>
    </row>
    <row r="31" spans="1:131" ht="26.25" customHeight="1" x14ac:dyDescent="0.2">
      <c r="A31" s="227">
        <v>4</v>
      </c>
      <c r="B31" s="797" t="s">
        <v>408</v>
      </c>
      <c r="C31" s="798"/>
      <c r="D31" s="798"/>
      <c r="E31" s="798"/>
      <c r="F31" s="798"/>
      <c r="G31" s="798"/>
      <c r="H31" s="798"/>
      <c r="I31" s="798"/>
      <c r="J31" s="798"/>
      <c r="K31" s="798"/>
      <c r="L31" s="798"/>
      <c r="M31" s="798"/>
      <c r="N31" s="798"/>
      <c r="O31" s="798"/>
      <c r="P31" s="799"/>
      <c r="Q31" s="800">
        <v>41</v>
      </c>
      <c r="R31" s="801"/>
      <c r="S31" s="801"/>
      <c r="T31" s="801"/>
      <c r="U31" s="801"/>
      <c r="V31" s="801">
        <v>41</v>
      </c>
      <c r="W31" s="801"/>
      <c r="X31" s="801"/>
      <c r="Y31" s="801"/>
      <c r="Z31" s="801"/>
      <c r="AA31" s="801">
        <v>0</v>
      </c>
      <c r="AB31" s="801"/>
      <c r="AC31" s="801"/>
      <c r="AD31" s="801"/>
      <c r="AE31" s="802"/>
      <c r="AF31" s="803">
        <v>0</v>
      </c>
      <c r="AG31" s="804"/>
      <c r="AH31" s="804"/>
      <c r="AI31" s="804"/>
      <c r="AJ31" s="805"/>
      <c r="AK31" s="851">
        <v>12</v>
      </c>
      <c r="AL31" s="847"/>
      <c r="AM31" s="847"/>
      <c r="AN31" s="847"/>
      <c r="AO31" s="847"/>
      <c r="AP31" s="847" t="s">
        <v>586</v>
      </c>
      <c r="AQ31" s="847"/>
      <c r="AR31" s="847"/>
      <c r="AS31" s="847"/>
      <c r="AT31" s="847"/>
      <c r="AU31" s="847" t="s">
        <v>586</v>
      </c>
      <c r="AV31" s="847"/>
      <c r="AW31" s="847"/>
      <c r="AX31" s="847"/>
      <c r="AY31" s="847"/>
      <c r="AZ31" s="848" t="s">
        <v>586</v>
      </c>
      <c r="BA31" s="848"/>
      <c r="BB31" s="848"/>
      <c r="BC31" s="848"/>
      <c r="BD31" s="848"/>
      <c r="BE31" s="849"/>
      <c r="BF31" s="849"/>
      <c r="BG31" s="849"/>
      <c r="BH31" s="849"/>
      <c r="BI31" s="850"/>
      <c r="BJ31" s="216"/>
      <c r="BK31" s="216"/>
      <c r="BL31" s="216"/>
      <c r="BM31" s="216"/>
      <c r="BN31" s="216"/>
      <c r="BO31" s="226"/>
      <c r="BP31" s="226"/>
      <c r="BQ31" s="223">
        <v>25</v>
      </c>
      <c r="BR31" s="224"/>
      <c r="BS31" s="790"/>
      <c r="BT31" s="791"/>
      <c r="BU31" s="791"/>
      <c r="BV31" s="791"/>
      <c r="BW31" s="791"/>
      <c r="BX31" s="791"/>
      <c r="BY31" s="791"/>
      <c r="BZ31" s="791"/>
      <c r="CA31" s="791"/>
      <c r="CB31" s="791"/>
      <c r="CC31" s="791"/>
      <c r="CD31" s="791"/>
      <c r="CE31" s="791"/>
      <c r="CF31" s="791"/>
      <c r="CG31" s="792"/>
      <c r="CH31" s="793"/>
      <c r="CI31" s="794"/>
      <c r="CJ31" s="794"/>
      <c r="CK31" s="794"/>
      <c r="CL31" s="795"/>
      <c r="CM31" s="793"/>
      <c r="CN31" s="794"/>
      <c r="CO31" s="794"/>
      <c r="CP31" s="794"/>
      <c r="CQ31" s="795"/>
      <c r="CR31" s="793"/>
      <c r="CS31" s="794"/>
      <c r="CT31" s="794"/>
      <c r="CU31" s="794"/>
      <c r="CV31" s="795"/>
      <c r="CW31" s="793"/>
      <c r="CX31" s="794"/>
      <c r="CY31" s="794"/>
      <c r="CZ31" s="794"/>
      <c r="DA31" s="795"/>
      <c r="DB31" s="793"/>
      <c r="DC31" s="794"/>
      <c r="DD31" s="794"/>
      <c r="DE31" s="794"/>
      <c r="DF31" s="795"/>
      <c r="DG31" s="793"/>
      <c r="DH31" s="794"/>
      <c r="DI31" s="794"/>
      <c r="DJ31" s="794"/>
      <c r="DK31" s="795"/>
      <c r="DL31" s="793"/>
      <c r="DM31" s="794"/>
      <c r="DN31" s="794"/>
      <c r="DO31" s="794"/>
      <c r="DP31" s="795"/>
      <c r="DQ31" s="793"/>
      <c r="DR31" s="794"/>
      <c r="DS31" s="794"/>
      <c r="DT31" s="794"/>
      <c r="DU31" s="795"/>
      <c r="DV31" s="790"/>
      <c r="DW31" s="791"/>
      <c r="DX31" s="791"/>
      <c r="DY31" s="791"/>
      <c r="DZ31" s="796"/>
      <c r="EA31" s="214"/>
    </row>
    <row r="32" spans="1:131" ht="26.25" customHeight="1" x14ac:dyDescent="0.2">
      <c r="A32" s="227">
        <v>5</v>
      </c>
      <c r="B32" s="797" t="s">
        <v>409</v>
      </c>
      <c r="C32" s="798"/>
      <c r="D32" s="798"/>
      <c r="E32" s="798"/>
      <c r="F32" s="798"/>
      <c r="G32" s="798"/>
      <c r="H32" s="798"/>
      <c r="I32" s="798"/>
      <c r="J32" s="798"/>
      <c r="K32" s="798"/>
      <c r="L32" s="798"/>
      <c r="M32" s="798"/>
      <c r="N32" s="798"/>
      <c r="O32" s="798"/>
      <c r="P32" s="799"/>
      <c r="Q32" s="800">
        <v>4</v>
      </c>
      <c r="R32" s="801"/>
      <c r="S32" s="801"/>
      <c r="T32" s="801"/>
      <c r="U32" s="801"/>
      <c r="V32" s="801">
        <v>3</v>
      </c>
      <c r="W32" s="801"/>
      <c r="X32" s="801"/>
      <c r="Y32" s="801"/>
      <c r="Z32" s="801"/>
      <c r="AA32" s="801">
        <v>2</v>
      </c>
      <c r="AB32" s="801"/>
      <c r="AC32" s="801"/>
      <c r="AD32" s="801"/>
      <c r="AE32" s="802"/>
      <c r="AF32" s="803">
        <v>2</v>
      </c>
      <c r="AG32" s="804"/>
      <c r="AH32" s="804"/>
      <c r="AI32" s="804"/>
      <c r="AJ32" s="805"/>
      <c r="AK32" s="851" t="s">
        <v>602</v>
      </c>
      <c r="AL32" s="847"/>
      <c r="AM32" s="847"/>
      <c r="AN32" s="847"/>
      <c r="AO32" s="847"/>
      <c r="AP32" s="847" t="s">
        <v>586</v>
      </c>
      <c r="AQ32" s="847"/>
      <c r="AR32" s="847"/>
      <c r="AS32" s="847"/>
      <c r="AT32" s="847"/>
      <c r="AU32" s="847" t="s">
        <v>586</v>
      </c>
      <c r="AV32" s="847"/>
      <c r="AW32" s="847"/>
      <c r="AX32" s="847"/>
      <c r="AY32" s="847"/>
      <c r="AZ32" s="848" t="s">
        <v>586</v>
      </c>
      <c r="BA32" s="848"/>
      <c r="BB32" s="848"/>
      <c r="BC32" s="848"/>
      <c r="BD32" s="848"/>
      <c r="BE32" s="849"/>
      <c r="BF32" s="849"/>
      <c r="BG32" s="849"/>
      <c r="BH32" s="849"/>
      <c r="BI32" s="850"/>
      <c r="BJ32" s="216"/>
      <c r="BK32" s="216"/>
      <c r="BL32" s="216"/>
      <c r="BM32" s="216"/>
      <c r="BN32" s="216"/>
      <c r="BO32" s="226"/>
      <c r="BP32" s="226"/>
      <c r="BQ32" s="223">
        <v>26</v>
      </c>
      <c r="BR32" s="224"/>
      <c r="BS32" s="790"/>
      <c r="BT32" s="791"/>
      <c r="BU32" s="791"/>
      <c r="BV32" s="791"/>
      <c r="BW32" s="791"/>
      <c r="BX32" s="791"/>
      <c r="BY32" s="791"/>
      <c r="BZ32" s="791"/>
      <c r="CA32" s="791"/>
      <c r="CB32" s="791"/>
      <c r="CC32" s="791"/>
      <c r="CD32" s="791"/>
      <c r="CE32" s="791"/>
      <c r="CF32" s="791"/>
      <c r="CG32" s="792"/>
      <c r="CH32" s="793"/>
      <c r="CI32" s="794"/>
      <c r="CJ32" s="794"/>
      <c r="CK32" s="794"/>
      <c r="CL32" s="795"/>
      <c r="CM32" s="793"/>
      <c r="CN32" s="794"/>
      <c r="CO32" s="794"/>
      <c r="CP32" s="794"/>
      <c r="CQ32" s="795"/>
      <c r="CR32" s="793"/>
      <c r="CS32" s="794"/>
      <c r="CT32" s="794"/>
      <c r="CU32" s="794"/>
      <c r="CV32" s="795"/>
      <c r="CW32" s="793"/>
      <c r="CX32" s="794"/>
      <c r="CY32" s="794"/>
      <c r="CZ32" s="794"/>
      <c r="DA32" s="795"/>
      <c r="DB32" s="793"/>
      <c r="DC32" s="794"/>
      <c r="DD32" s="794"/>
      <c r="DE32" s="794"/>
      <c r="DF32" s="795"/>
      <c r="DG32" s="793"/>
      <c r="DH32" s="794"/>
      <c r="DI32" s="794"/>
      <c r="DJ32" s="794"/>
      <c r="DK32" s="795"/>
      <c r="DL32" s="793"/>
      <c r="DM32" s="794"/>
      <c r="DN32" s="794"/>
      <c r="DO32" s="794"/>
      <c r="DP32" s="795"/>
      <c r="DQ32" s="793"/>
      <c r="DR32" s="794"/>
      <c r="DS32" s="794"/>
      <c r="DT32" s="794"/>
      <c r="DU32" s="795"/>
      <c r="DV32" s="790"/>
      <c r="DW32" s="791"/>
      <c r="DX32" s="791"/>
      <c r="DY32" s="791"/>
      <c r="DZ32" s="796"/>
      <c r="EA32" s="214"/>
    </row>
    <row r="33" spans="1:131" ht="26.25" customHeight="1" x14ac:dyDescent="0.2">
      <c r="A33" s="227">
        <v>6</v>
      </c>
      <c r="B33" s="797" t="s">
        <v>410</v>
      </c>
      <c r="C33" s="798"/>
      <c r="D33" s="798"/>
      <c r="E33" s="798"/>
      <c r="F33" s="798"/>
      <c r="G33" s="798"/>
      <c r="H33" s="798"/>
      <c r="I33" s="798"/>
      <c r="J33" s="798"/>
      <c r="K33" s="798"/>
      <c r="L33" s="798"/>
      <c r="M33" s="798"/>
      <c r="N33" s="798"/>
      <c r="O33" s="798"/>
      <c r="P33" s="799"/>
      <c r="Q33" s="800">
        <v>160</v>
      </c>
      <c r="R33" s="801"/>
      <c r="S33" s="801"/>
      <c r="T33" s="801"/>
      <c r="U33" s="801"/>
      <c r="V33" s="801">
        <v>157</v>
      </c>
      <c r="W33" s="801"/>
      <c r="X33" s="801"/>
      <c r="Y33" s="801"/>
      <c r="Z33" s="801"/>
      <c r="AA33" s="801">
        <v>4</v>
      </c>
      <c r="AB33" s="801"/>
      <c r="AC33" s="801"/>
      <c r="AD33" s="801"/>
      <c r="AE33" s="802"/>
      <c r="AF33" s="803">
        <v>4</v>
      </c>
      <c r="AG33" s="804"/>
      <c r="AH33" s="804"/>
      <c r="AI33" s="804"/>
      <c r="AJ33" s="805"/>
      <c r="AK33" s="851">
        <v>36</v>
      </c>
      <c r="AL33" s="847"/>
      <c r="AM33" s="847"/>
      <c r="AN33" s="847"/>
      <c r="AO33" s="847"/>
      <c r="AP33" s="847">
        <v>440</v>
      </c>
      <c r="AQ33" s="847"/>
      <c r="AR33" s="847"/>
      <c r="AS33" s="847"/>
      <c r="AT33" s="847"/>
      <c r="AU33" s="847">
        <v>275</v>
      </c>
      <c r="AV33" s="847"/>
      <c r="AW33" s="847"/>
      <c r="AX33" s="847"/>
      <c r="AY33" s="847"/>
      <c r="AZ33" s="848" t="s">
        <v>586</v>
      </c>
      <c r="BA33" s="848"/>
      <c r="BB33" s="848"/>
      <c r="BC33" s="848"/>
      <c r="BD33" s="848"/>
      <c r="BE33" s="849" t="s">
        <v>411</v>
      </c>
      <c r="BF33" s="849"/>
      <c r="BG33" s="849"/>
      <c r="BH33" s="849"/>
      <c r="BI33" s="850"/>
      <c r="BJ33" s="216"/>
      <c r="BK33" s="216"/>
      <c r="BL33" s="216"/>
      <c r="BM33" s="216"/>
      <c r="BN33" s="216"/>
      <c r="BO33" s="226"/>
      <c r="BP33" s="226"/>
      <c r="BQ33" s="223">
        <v>27</v>
      </c>
      <c r="BR33" s="224"/>
      <c r="BS33" s="790"/>
      <c r="BT33" s="791"/>
      <c r="BU33" s="791"/>
      <c r="BV33" s="791"/>
      <c r="BW33" s="791"/>
      <c r="BX33" s="791"/>
      <c r="BY33" s="791"/>
      <c r="BZ33" s="791"/>
      <c r="CA33" s="791"/>
      <c r="CB33" s="791"/>
      <c r="CC33" s="791"/>
      <c r="CD33" s="791"/>
      <c r="CE33" s="791"/>
      <c r="CF33" s="791"/>
      <c r="CG33" s="792"/>
      <c r="CH33" s="793"/>
      <c r="CI33" s="794"/>
      <c r="CJ33" s="794"/>
      <c r="CK33" s="794"/>
      <c r="CL33" s="795"/>
      <c r="CM33" s="793"/>
      <c r="CN33" s="794"/>
      <c r="CO33" s="794"/>
      <c r="CP33" s="794"/>
      <c r="CQ33" s="795"/>
      <c r="CR33" s="793"/>
      <c r="CS33" s="794"/>
      <c r="CT33" s="794"/>
      <c r="CU33" s="794"/>
      <c r="CV33" s="795"/>
      <c r="CW33" s="793"/>
      <c r="CX33" s="794"/>
      <c r="CY33" s="794"/>
      <c r="CZ33" s="794"/>
      <c r="DA33" s="795"/>
      <c r="DB33" s="793"/>
      <c r="DC33" s="794"/>
      <c r="DD33" s="794"/>
      <c r="DE33" s="794"/>
      <c r="DF33" s="795"/>
      <c r="DG33" s="793"/>
      <c r="DH33" s="794"/>
      <c r="DI33" s="794"/>
      <c r="DJ33" s="794"/>
      <c r="DK33" s="795"/>
      <c r="DL33" s="793"/>
      <c r="DM33" s="794"/>
      <c r="DN33" s="794"/>
      <c r="DO33" s="794"/>
      <c r="DP33" s="795"/>
      <c r="DQ33" s="793"/>
      <c r="DR33" s="794"/>
      <c r="DS33" s="794"/>
      <c r="DT33" s="794"/>
      <c r="DU33" s="795"/>
      <c r="DV33" s="790"/>
      <c r="DW33" s="791"/>
      <c r="DX33" s="791"/>
      <c r="DY33" s="791"/>
      <c r="DZ33" s="796"/>
      <c r="EA33" s="214"/>
    </row>
    <row r="34" spans="1:131" ht="26.25" customHeight="1" x14ac:dyDescent="0.2">
      <c r="A34" s="227">
        <v>7</v>
      </c>
      <c r="B34" s="797" t="s">
        <v>412</v>
      </c>
      <c r="C34" s="798"/>
      <c r="D34" s="798"/>
      <c r="E34" s="798"/>
      <c r="F34" s="798"/>
      <c r="G34" s="798"/>
      <c r="H34" s="798"/>
      <c r="I34" s="798"/>
      <c r="J34" s="798"/>
      <c r="K34" s="798"/>
      <c r="L34" s="798"/>
      <c r="M34" s="798"/>
      <c r="N34" s="798"/>
      <c r="O34" s="798"/>
      <c r="P34" s="799"/>
      <c r="Q34" s="800">
        <v>123</v>
      </c>
      <c r="R34" s="801"/>
      <c r="S34" s="801"/>
      <c r="T34" s="801"/>
      <c r="U34" s="801"/>
      <c r="V34" s="801">
        <v>123</v>
      </c>
      <c r="W34" s="801"/>
      <c r="X34" s="801"/>
      <c r="Y34" s="801"/>
      <c r="Z34" s="801"/>
      <c r="AA34" s="801">
        <v>0</v>
      </c>
      <c r="AB34" s="801"/>
      <c r="AC34" s="801"/>
      <c r="AD34" s="801"/>
      <c r="AE34" s="802"/>
      <c r="AF34" s="803">
        <v>0</v>
      </c>
      <c r="AG34" s="804"/>
      <c r="AH34" s="804"/>
      <c r="AI34" s="804"/>
      <c r="AJ34" s="805"/>
      <c r="AK34" s="851">
        <v>66</v>
      </c>
      <c r="AL34" s="847"/>
      <c r="AM34" s="847"/>
      <c r="AN34" s="847"/>
      <c r="AO34" s="847"/>
      <c r="AP34" s="847">
        <v>735</v>
      </c>
      <c r="AQ34" s="847"/>
      <c r="AR34" s="847"/>
      <c r="AS34" s="847"/>
      <c r="AT34" s="847"/>
      <c r="AU34" s="847">
        <v>470</v>
      </c>
      <c r="AV34" s="847"/>
      <c r="AW34" s="847"/>
      <c r="AX34" s="847"/>
      <c r="AY34" s="847"/>
      <c r="AZ34" s="848" t="s">
        <v>602</v>
      </c>
      <c r="BA34" s="848"/>
      <c r="BB34" s="848"/>
      <c r="BC34" s="848"/>
      <c r="BD34" s="848"/>
      <c r="BE34" s="849" t="s">
        <v>411</v>
      </c>
      <c r="BF34" s="849"/>
      <c r="BG34" s="849"/>
      <c r="BH34" s="849"/>
      <c r="BI34" s="850"/>
      <c r="BJ34" s="216"/>
      <c r="BK34" s="216"/>
      <c r="BL34" s="216"/>
      <c r="BM34" s="216"/>
      <c r="BN34" s="216"/>
      <c r="BO34" s="226"/>
      <c r="BP34" s="226"/>
      <c r="BQ34" s="223">
        <v>28</v>
      </c>
      <c r="BR34" s="224"/>
      <c r="BS34" s="790"/>
      <c r="BT34" s="791"/>
      <c r="BU34" s="791"/>
      <c r="BV34" s="791"/>
      <c r="BW34" s="791"/>
      <c r="BX34" s="791"/>
      <c r="BY34" s="791"/>
      <c r="BZ34" s="791"/>
      <c r="CA34" s="791"/>
      <c r="CB34" s="791"/>
      <c r="CC34" s="791"/>
      <c r="CD34" s="791"/>
      <c r="CE34" s="791"/>
      <c r="CF34" s="791"/>
      <c r="CG34" s="792"/>
      <c r="CH34" s="793"/>
      <c r="CI34" s="794"/>
      <c r="CJ34" s="794"/>
      <c r="CK34" s="794"/>
      <c r="CL34" s="795"/>
      <c r="CM34" s="793"/>
      <c r="CN34" s="794"/>
      <c r="CO34" s="794"/>
      <c r="CP34" s="794"/>
      <c r="CQ34" s="795"/>
      <c r="CR34" s="793"/>
      <c r="CS34" s="794"/>
      <c r="CT34" s="794"/>
      <c r="CU34" s="794"/>
      <c r="CV34" s="795"/>
      <c r="CW34" s="793"/>
      <c r="CX34" s="794"/>
      <c r="CY34" s="794"/>
      <c r="CZ34" s="794"/>
      <c r="DA34" s="795"/>
      <c r="DB34" s="793"/>
      <c r="DC34" s="794"/>
      <c r="DD34" s="794"/>
      <c r="DE34" s="794"/>
      <c r="DF34" s="795"/>
      <c r="DG34" s="793"/>
      <c r="DH34" s="794"/>
      <c r="DI34" s="794"/>
      <c r="DJ34" s="794"/>
      <c r="DK34" s="795"/>
      <c r="DL34" s="793"/>
      <c r="DM34" s="794"/>
      <c r="DN34" s="794"/>
      <c r="DO34" s="794"/>
      <c r="DP34" s="795"/>
      <c r="DQ34" s="793"/>
      <c r="DR34" s="794"/>
      <c r="DS34" s="794"/>
      <c r="DT34" s="794"/>
      <c r="DU34" s="795"/>
      <c r="DV34" s="790"/>
      <c r="DW34" s="791"/>
      <c r="DX34" s="791"/>
      <c r="DY34" s="791"/>
      <c r="DZ34" s="796"/>
      <c r="EA34" s="214"/>
    </row>
    <row r="35" spans="1:131" ht="26.25" customHeight="1" x14ac:dyDescent="0.2">
      <c r="A35" s="227">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51"/>
      <c r="AL35" s="847"/>
      <c r="AM35" s="847"/>
      <c r="AN35" s="847"/>
      <c r="AO35" s="847"/>
      <c r="AP35" s="847"/>
      <c r="AQ35" s="847"/>
      <c r="AR35" s="847"/>
      <c r="AS35" s="847"/>
      <c r="AT35" s="847"/>
      <c r="AU35" s="847"/>
      <c r="AV35" s="847"/>
      <c r="AW35" s="847"/>
      <c r="AX35" s="847"/>
      <c r="AY35" s="847"/>
      <c r="AZ35" s="848"/>
      <c r="BA35" s="848"/>
      <c r="BB35" s="848"/>
      <c r="BC35" s="848"/>
      <c r="BD35" s="848"/>
      <c r="BE35" s="849"/>
      <c r="BF35" s="849"/>
      <c r="BG35" s="849"/>
      <c r="BH35" s="849"/>
      <c r="BI35" s="850"/>
      <c r="BJ35" s="216"/>
      <c r="BK35" s="216"/>
      <c r="BL35" s="216"/>
      <c r="BM35" s="216"/>
      <c r="BN35" s="216"/>
      <c r="BO35" s="226"/>
      <c r="BP35" s="226"/>
      <c r="BQ35" s="223">
        <v>29</v>
      </c>
      <c r="BR35" s="224"/>
      <c r="BS35" s="790"/>
      <c r="BT35" s="791"/>
      <c r="BU35" s="791"/>
      <c r="BV35" s="791"/>
      <c r="BW35" s="791"/>
      <c r="BX35" s="791"/>
      <c r="BY35" s="791"/>
      <c r="BZ35" s="791"/>
      <c r="CA35" s="791"/>
      <c r="CB35" s="791"/>
      <c r="CC35" s="791"/>
      <c r="CD35" s="791"/>
      <c r="CE35" s="791"/>
      <c r="CF35" s="791"/>
      <c r="CG35" s="792"/>
      <c r="CH35" s="793"/>
      <c r="CI35" s="794"/>
      <c r="CJ35" s="794"/>
      <c r="CK35" s="794"/>
      <c r="CL35" s="795"/>
      <c r="CM35" s="793"/>
      <c r="CN35" s="794"/>
      <c r="CO35" s="794"/>
      <c r="CP35" s="794"/>
      <c r="CQ35" s="795"/>
      <c r="CR35" s="793"/>
      <c r="CS35" s="794"/>
      <c r="CT35" s="794"/>
      <c r="CU35" s="794"/>
      <c r="CV35" s="795"/>
      <c r="CW35" s="793"/>
      <c r="CX35" s="794"/>
      <c r="CY35" s="794"/>
      <c r="CZ35" s="794"/>
      <c r="DA35" s="795"/>
      <c r="DB35" s="793"/>
      <c r="DC35" s="794"/>
      <c r="DD35" s="794"/>
      <c r="DE35" s="794"/>
      <c r="DF35" s="795"/>
      <c r="DG35" s="793"/>
      <c r="DH35" s="794"/>
      <c r="DI35" s="794"/>
      <c r="DJ35" s="794"/>
      <c r="DK35" s="795"/>
      <c r="DL35" s="793"/>
      <c r="DM35" s="794"/>
      <c r="DN35" s="794"/>
      <c r="DO35" s="794"/>
      <c r="DP35" s="795"/>
      <c r="DQ35" s="793"/>
      <c r="DR35" s="794"/>
      <c r="DS35" s="794"/>
      <c r="DT35" s="794"/>
      <c r="DU35" s="795"/>
      <c r="DV35" s="790"/>
      <c r="DW35" s="791"/>
      <c r="DX35" s="791"/>
      <c r="DY35" s="791"/>
      <c r="DZ35" s="796"/>
      <c r="EA35" s="214"/>
    </row>
    <row r="36" spans="1:131" ht="26.25" customHeight="1" x14ac:dyDescent="0.2">
      <c r="A36" s="227">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51"/>
      <c r="AL36" s="847"/>
      <c r="AM36" s="847"/>
      <c r="AN36" s="847"/>
      <c r="AO36" s="847"/>
      <c r="AP36" s="847"/>
      <c r="AQ36" s="847"/>
      <c r="AR36" s="847"/>
      <c r="AS36" s="847"/>
      <c r="AT36" s="847"/>
      <c r="AU36" s="847"/>
      <c r="AV36" s="847"/>
      <c r="AW36" s="847"/>
      <c r="AX36" s="847"/>
      <c r="AY36" s="847"/>
      <c r="AZ36" s="848"/>
      <c r="BA36" s="848"/>
      <c r="BB36" s="848"/>
      <c r="BC36" s="848"/>
      <c r="BD36" s="848"/>
      <c r="BE36" s="849"/>
      <c r="BF36" s="849"/>
      <c r="BG36" s="849"/>
      <c r="BH36" s="849"/>
      <c r="BI36" s="850"/>
      <c r="BJ36" s="216"/>
      <c r="BK36" s="216"/>
      <c r="BL36" s="216"/>
      <c r="BM36" s="216"/>
      <c r="BN36" s="216"/>
      <c r="BO36" s="226"/>
      <c r="BP36" s="226"/>
      <c r="BQ36" s="223">
        <v>30</v>
      </c>
      <c r="BR36" s="224"/>
      <c r="BS36" s="790"/>
      <c r="BT36" s="791"/>
      <c r="BU36" s="791"/>
      <c r="BV36" s="791"/>
      <c r="BW36" s="791"/>
      <c r="BX36" s="791"/>
      <c r="BY36" s="791"/>
      <c r="BZ36" s="791"/>
      <c r="CA36" s="791"/>
      <c r="CB36" s="791"/>
      <c r="CC36" s="791"/>
      <c r="CD36" s="791"/>
      <c r="CE36" s="791"/>
      <c r="CF36" s="791"/>
      <c r="CG36" s="792"/>
      <c r="CH36" s="793"/>
      <c r="CI36" s="794"/>
      <c r="CJ36" s="794"/>
      <c r="CK36" s="794"/>
      <c r="CL36" s="795"/>
      <c r="CM36" s="793"/>
      <c r="CN36" s="794"/>
      <c r="CO36" s="794"/>
      <c r="CP36" s="794"/>
      <c r="CQ36" s="795"/>
      <c r="CR36" s="793"/>
      <c r="CS36" s="794"/>
      <c r="CT36" s="794"/>
      <c r="CU36" s="794"/>
      <c r="CV36" s="795"/>
      <c r="CW36" s="793"/>
      <c r="CX36" s="794"/>
      <c r="CY36" s="794"/>
      <c r="CZ36" s="794"/>
      <c r="DA36" s="795"/>
      <c r="DB36" s="793"/>
      <c r="DC36" s="794"/>
      <c r="DD36" s="794"/>
      <c r="DE36" s="794"/>
      <c r="DF36" s="795"/>
      <c r="DG36" s="793"/>
      <c r="DH36" s="794"/>
      <c r="DI36" s="794"/>
      <c r="DJ36" s="794"/>
      <c r="DK36" s="795"/>
      <c r="DL36" s="793"/>
      <c r="DM36" s="794"/>
      <c r="DN36" s="794"/>
      <c r="DO36" s="794"/>
      <c r="DP36" s="795"/>
      <c r="DQ36" s="793"/>
      <c r="DR36" s="794"/>
      <c r="DS36" s="794"/>
      <c r="DT36" s="794"/>
      <c r="DU36" s="795"/>
      <c r="DV36" s="790"/>
      <c r="DW36" s="791"/>
      <c r="DX36" s="791"/>
      <c r="DY36" s="791"/>
      <c r="DZ36" s="796"/>
      <c r="EA36" s="214"/>
    </row>
    <row r="37" spans="1:131" ht="26.25" customHeight="1" x14ac:dyDescent="0.2">
      <c r="A37" s="227">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51"/>
      <c r="AL37" s="847"/>
      <c r="AM37" s="847"/>
      <c r="AN37" s="847"/>
      <c r="AO37" s="847"/>
      <c r="AP37" s="847"/>
      <c r="AQ37" s="847"/>
      <c r="AR37" s="847"/>
      <c r="AS37" s="847"/>
      <c r="AT37" s="847"/>
      <c r="AU37" s="847"/>
      <c r="AV37" s="847"/>
      <c r="AW37" s="847"/>
      <c r="AX37" s="847"/>
      <c r="AY37" s="847"/>
      <c r="AZ37" s="848"/>
      <c r="BA37" s="848"/>
      <c r="BB37" s="848"/>
      <c r="BC37" s="848"/>
      <c r="BD37" s="848"/>
      <c r="BE37" s="849"/>
      <c r="BF37" s="849"/>
      <c r="BG37" s="849"/>
      <c r="BH37" s="849"/>
      <c r="BI37" s="850"/>
      <c r="BJ37" s="216"/>
      <c r="BK37" s="216"/>
      <c r="BL37" s="216"/>
      <c r="BM37" s="216"/>
      <c r="BN37" s="216"/>
      <c r="BO37" s="226"/>
      <c r="BP37" s="226"/>
      <c r="BQ37" s="223">
        <v>31</v>
      </c>
      <c r="BR37" s="224"/>
      <c r="BS37" s="790"/>
      <c r="BT37" s="791"/>
      <c r="BU37" s="791"/>
      <c r="BV37" s="791"/>
      <c r="BW37" s="791"/>
      <c r="BX37" s="791"/>
      <c r="BY37" s="791"/>
      <c r="BZ37" s="791"/>
      <c r="CA37" s="791"/>
      <c r="CB37" s="791"/>
      <c r="CC37" s="791"/>
      <c r="CD37" s="791"/>
      <c r="CE37" s="791"/>
      <c r="CF37" s="791"/>
      <c r="CG37" s="792"/>
      <c r="CH37" s="793"/>
      <c r="CI37" s="794"/>
      <c r="CJ37" s="794"/>
      <c r="CK37" s="794"/>
      <c r="CL37" s="795"/>
      <c r="CM37" s="793"/>
      <c r="CN37" s="794"/>
      <c r="CO37" s="794"/>
      <c r="CP37" s="794"/>
      <c r="CQ37" s="795"/>
      <c r="CR37" s="793"/>
      <c r="CS37" s="794"/>
      <c r="CT37" s="794"/>
      <c r="CU37" s="794"/>
      <c r="CV37" s="795"/>
      <c r="CW37" s="793"/>
      <c r="CX37" s="794"/>
      <c r="CY37" s="794"/>
      <c r="CZ37" s="794"/>
      <c r="DA37" s="795"/>
      <c r="DB37" s="793"/>
      <c r="DC37" s="794"/>
      <c r="DD37" s="794"/>
      <c r="DE37" s="794"/>
      <c r="DF37" s="795"/>
      <c r="DG37" s="793"/>
      <c r="DH37" s="794"/>
      <c r="DI37" s="794"/>
      <c r="DJ37" s="794"/>
      <c r="DK37" s="795"/>
      <c r="DL37" s="793"/>
      <c r="DM37" s="794"/>
      <c r="DN37" s="794"/>
      <c r="DO37" s="794"/>
      <c r="DP37" s="795"/>
      <c r="DQ37" s="793"/>
      <c r="DR37" s="794"/>
      <c r="DS37" s="794"/>
      <c r="DT37" s="794"/>
      <c r="DU37" s="795"/>
      <c r="DV37" s="790"/>
      <c r="DW37" s="791"/>
      <c r="DX37" s="791"/>
      <c r="DY37" s="791"/>
      <c r="DZ37" s="796"/>
      <c r="EA37" s="214"/>
    </row>
    <row r="38" spans="1:131" ht="26.25" customHeight="1" x14ac:dyDescent="0.2">
      <c r="A38" s="227">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51"/>
      <c r="AL38" s="847"/>
      <c r="AM38" s="847"/>
      <c r="AN38" s="847"/>
      <c r="AO38" s="847"/>
      <c r="AP38" s="847"/>
      <c r="AQ38" s="847"/>
      <c r="AR38" s="847"/>
      <c r="AS38" s="847"/>
      <c r="AT38" s="847"/>
      <c r="AU38" s="847"/>
      <c r="AV38" s="847"/>
      <c r="AW38" s="847"/>
      <c r="AX38" s="847"/>
      <c r="AY38" s="847"/>
      <c r="AZ38" s="848"/>
      <c r="BA38" s="848"/>
      <c r="BB38" s="848"/>
      <c r="BC38" s="848"/>
      <c r="BD38" s="848"/>
      <c r="BE38" s="849"/>
      <c r="BF38" s="849"/>
      <c r="BG38" s="849"/>
      <c r="BH38" s="849"/>
      <c r="BI38" s="850"/>
      <c r="BJ38" s="216"/>
      <c r="BK38" s="216"/>
      <c r="BL38" s="216"/>
      <c r="BM38" s="216"/>
      <c r="BN38" s="216"/>
      <c r="BO38" s="226"/>
      <c r="BP38" s="226"/>
      <c r="BQ38" s="223">
        <v>32</v>
      </c>
      <c r="BR38" s="224"/>
      <c r="BS38" s="790"/>
      <c r="BT38" s="791"/>
      <c r="BU38" s="791"/>
      <c r="BV38" s="791"/>
      <c r="BW38" s="791"/>
      <c r="BX38" s="791"/>
      <c r="BY38" s="791"/>
      <c r="BZ38" s="791"/>
      <c r="CA38" s="791"/>
      <c r="CB38" s="791"/>
      <c r="CC38" s="791"/>
      <c r="CD38" s="791"/>
      <c r="CE38" s="791"/>
      <c r="CF38" s="791"/>
      <c r="CG38" s="792"/>
      <c r="CH38" s="793"/>
      <c r="CI38" s="794"/>
      <c r="CJ38" s="794"/>
      <c r="CK38" s="794"/>
      <c r="CL38" s="795"/>
      <c r="CM38" s="793"/>
      <c r="CN38" s="794"/>
      <c r="CO38" s="794"/>
      <c r="CP38" s="794"/>
      <c r="CQ38" s="795"/>
      <c r="CR38" s="793"/>
      <c r="CS38" s="794"/>
      <c r="CT38" s="794"/>
      <c r="CU38" s="794"/>
      <c r="CV38" s="795"/>
      <c r="CW38" s="793"/>
      <c r="CX38" s="794"/>
      <c r="CY38" s="794"/>
      <c r="CZ38" s="794"/>
      <c r="DA38" s="795"/>
      <c r="DB38" s="793"/>
      <c r="DC38" s="794"/>
      <c r="DD38" s="794"/>
      <c r="DE38" s="794"/>
      <c r="DF38" s="795"/>
      <c r="DG38" s="793"/>
      <c r="DH38" s="794"/>
      <c r="DI38" s="794"/>
      <c r="DJ38" s="794"/>
      <c r="DK38" s="795"/>
      <c r="DL38" s="793"/>
      <c r="DM38" s="794"/>
      <c r="DN38" s="794"/>
      <c r="DO38" s="794"/>
      <c r="DP38" s="795"/>
      <c r="DQ38" s="793"/>
      <c r="DR38" s="794"/>
      <c r="DS38" s="794"/>
      <c r="DT38" s="794"/>
      <c r="DU38" s="795"/>
      <c r="DV38" s="790"/>
      <c r="DW38" s="791"/>
      <c r="DX38" s="791"/>
      <c r="DY38" s="791"/>
      <c r="DZ38" s="796"/>
      <c r="EA38" s="214"/>
    </row>
    <row r="39" spans="1:131" ht="26.25" customHeight="1" x14ac:dyDescent="0.2">
      <c r="A39" s="227">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51"/>
      <c r="AL39" s="847"/>
      <c r="AM39" s="847"/>
      <c r="AN39" s="847"/>
      <c r="AO39" s="847"/>
      <c r="AP39" s="847"/>
      <c r="AQ39" s="847"/>
      <c r="AR39" s="847"/>
      <c r="AS39" s="847"/>
      <c r="AT39" s="847"/>
      <c r="AU39" s="847"/>
      <c r="AV39" s="847"/>
      <c r="AW39" s="847"/>
      <c r="AX39" s="847"/>
      <c r="AY39" s="847"/>
      <c r="AZ39" s="848"/>
      <c r="BA39" s="848"/>
      <c r="BB39" s="848"/>
      <c r="BC39" s="848"/>
      <c r="BD39" s="848"/>
      <c r="BE39" s="849"/>
      <c r="BF39" s="849"/>
      <c r="BG39" s="849"/>
      <c r="BH39" s="849"/>
      <c r="BI39" s="850"/>
      <c r="BJ39" s="216"/>
      <c r="BK39" s="216"/>
      <c r="BL39" s="216"/>
      <c r="BM39" s="216"/>
      <c r="BN39" s="216"/>
      <c r="BO39" s="226"/>
      <c r="BP39" s="226"/>
      <c r="BQ39" s="223">
        <v>33</v>
      </c>
      <c r="BR39" s="224"/>
      <c r="BS39" s="790"/>
      <c r="BT39" s="791"/>
      <c r="BU39" s="791"/>
      <c r="BV39" s="791"/>
      <c r="BW39" s="791"/>
      <c r="BX39" s="791"/>
      <c r="BY39" s="791"/>
      <c r="BZ39" s="791"/>
      <c r="CA39" s="791"/>
      <c r="CB39" s="791"/>
      <c r="CC39" s="791"/>
      <c r="CD39" s="791"/>
      <c r="CE39" s="791"/>
      <c r="CF39" s="791"/>
      <c r="CG39" s="792"/>
      <c r="CH39" s="793"/>
      <c r="CI39" s="794"/>
      <c r="CJ39" s="794"/>
      <c r="CK39" s="794"/>
      <c r="CL39" s="795"/>
      <c r="CM39" s="793"/>
      <c r="CN39" s="794"/>
      <c r="CO39" s="794"/>
      <c r="CP39" s="794"/>
      <c r="CQ39" s="795"/>
      <c r="CR39" s="793"/>
      <c r="CS39" s="794"/>
      <c r="CT39" s="794"/>
      <c r="CU39" s="794"/>
      <c r="CV39" s="795"/>
      <c r="CW39" s="793"/>
      <c r="CX39" s="794"/>
      <c r="CY39" s="794"/>
      <c r="CZ39" s="794"/>
      <c r="DA39" s="795"/>
      <c r="DB39" s="793"/>
      <c r="DC39" s="794"/>
      <c r="DD39" s="794"/>
      <c r="DE39" s="794"/>
      <c r="DF39" s="795"/>
      <c r="DG39" s="793"/>
      <c r="DH39" s="794"/>
      <c r="DI39" s="794"/>
      <c r="DJ39" s="794"/>
      <c r="DK39" s="795"/>
      <c r="DL39" s="793"/>
      <c r="DM39" s="794"/>
      <c r="DN39" s="794"/>
      <c r="DO39" s="794"/>
      <c r="DP39" s="795"/>
      <c r="DQ39" s="793"/>
      <c r="DR39" s="794"/>
      <c r="DS39" s="794"/>
      <c r="DT39" s="794"/>
      <c r="DU39" s="795"/>
      <c r="DV39" s="790"/>
      <c r="DW39" s="791"/>
      <c r="DX39" s="791"/>
      <c r="DY39" s="791"/>
      <c r="DZ39" s="796"/>
      <c r="EA39" s="214"/>
    </row>
    <row r="40" spans="1:131" ht="26.25" customHeight="1" x14ac:dyDescent="0.2">
      <c r="A40" s="223">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51"/>
      <c r="AL40" s="847"/>
      <c r="AM40" s="847"/>
      <c r="AN40" s="847"/>
      <c r="AO40" s="847"/>
      <c r="AP40" s="847"/>
      <c r="AQ40" s="847"/>
      <c r="AR40" s="847"/>
      <c r="AS40" s="847"/>
      <c r="AT40" s="847"/>
      <c r="AU40" s="847"/>
      <c r="AV40" s="847"/>
      <c r="AW40" s="847"/>
      <c r="AX40" s="847"/>
      <c r="AY40" s="847"/>
      <c r="AZ40" s="848"/>
      <c r="BA40" s="848"/>
      <c r="BB40" s="848"/>
      <c r="BC40" s="848"/>
      <c r="BD40" s="848"/>
      <c r="BE40" s="849"/>
      <c r="BF40" s="849"/>
      <c r="BG40" s="849"/>
      <c r="BH40" s="849"/>
      <c r="BI40" s="850"/>
      <c r="BJ40" s="216"/>
      <c r="BK40" s="216"/>
      <c r="BL40" s="216"/>
      <c r="BM40" s="216"/>
      <c r="BN40" s="216"/>
      <c r="BO40" s="226"/>
      <c r="BP40" s="226"/>
      <c r="BQ40" s="223">
        <v>34</v>
      </c>
      <c r="BR40" s="224"/>
      <c r="BS40" s="790"/>
      <c r="BT40" s="791"/>
      <c r="BU40" s="791"/>
      <c r="BV40" s="791"/>
      <c r="BW40" s="791"/>
      <c r="BX40" s="791"/>
      <c r="BY40" s="791"/>
      <c r="BZ40" s="791"/>
      <c r="CA40" s="791"/>
      <c r="CB40" s="791"/>
      <c r="CC40" s="791"/>
      <c r="CD40" s="791"/>
      <c r="CE40" s="791"/>
      <c r="CF40" s="791"/>
      <c r="CG40" s="792"/>
      <c r="CH40" s="793"/>
      <c r="CI40" s="794"/>
      <c r="CJ40" s="794"/>
      <c r="CK40" s="794"/>
      <c r="CL40" s="795"/>
      <c r="CM40" s="793"/>
      <c r="CN40" s="794"/>
      <c r="CO40" s="794"/>
      <c r="CP40" s="794"/>
      <c r="CQ40" s="795"/>
      <c r="CR40" s="793"/>
      <c r="CS40" s="794"/>
      <c r="CT40" s="794"/>
      <c r="CU40" s="794"/>
      <c r="CV40" s="795"/>
      <c r="CW40" s="793"/>
      <c r="CX40" s="794"/>
      <c r="CY40" s="794"/>
      <c r="CZ40" s="794"/>
      <c r="DA40" s="795"/>
      <c r="DB40" s="793"/>
      <c r="DC40" s="794"/>
      <c r="DD40" s="794"/>
      <c r="DE40" s="794"/>
      <c r="DF40" s="795"/>
      <c r="DG40" s="793"/>
      <c r="DH40" s="794"/>
      <c r="DI40" s="794"/>
      <c r="DJ40" s="794"/>
      <c r="DK40" s="795"/>
      <c r="DL40" s="793"/>
      <c r="DM40" s="794"/>
      <c r="DN40" s="794"/>
      <c r="DO40" s="794"/>
      <c r="DP40" s="795"/>
      <c r="DQ40" s="793"/>
      <c r="DR40" s="794"/>
      <c r="DS40" s="794"/>
      <c r="DT40" s="794"/>
      <c r="DU40" s="795"/>
      <c r="DV40" s="790"/>
      <c r="DW40" s="791"/>
      <c r="DX40" s="791"/>
      <c r="DY40" s="791"/>
      <c r="DZ40" s="796"/>
      <c r="EA40" s="214"/>
    </row>
    <row r="41" spans="1:131" ht="26.25" customHeight="1" x14ac:dyDescent="0.2">
      <c r="A41" s="223">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51"/>
      <c r="AL41" s="847"/>
      <c r="AM41" s="847"/>
      <c r="AN41" s="847"/>
      <c r="AO41" s="847"/>
      <c r="AP41" s="847"/>
      <c r="AQ41" s="847"/>
      <c r="AR41" s="847"/>
      <c r="AS41" s="847"/>
      <c r="AT41" s="847"/>
      <c r="AU41" s="847"/>
      <c r="AV41" s="847"/>
      <c r="AW41" s="847"/>
      <c r="AX41" s="847"/>
      <c r="AY41" s="847"/>
      <c r="AZ41" s="848"/>
      <c r="BA41" s="848"/>
      <c r="BB41" s="848"/>
      <c r="BC41" s="848"/>
      <c r="BD41" s="848"/>
      <c r="BE41" s="849"/>
      <c r="BF41" s="849"/>
      <c r="BG41" s="849"/>
      <c r="BH41" s="849"/>
      <c r="BI41" s="850"/>
      <c r="BJ41" s="216"/>
      <c r="BK41" s="216"/>
      <c r="BL41" s="216"/>
      <c r="BM41" s="216"/>
      <c r="BN41" s="216"/>
      <c r="BO41" s="226"/>
      <c r="BP41" s="226"/>
      <c r="BQ41" s="223">
        <v>35</v>
      </c>
      <c r="BR41" s="224"/>
      <c r="BS41" s="790"/>
      <c r="BT41" s="791"/>
      <c r="BU41" s="791"/>
      <c r="BV41" s="791"/>
      <c r="BW41" s="791"/>
      <c r="BX41" s="791"/>
      <c r="BY41" s="791"/>
      <c r="BZ41" s="791"/>
      <c r="CA41" s="791"/>
      <c r="CB41" s="791"/>
      <c r="CC41" s="791"/>
      <c r="CD41" s="791"/>
      <c r="CE41" s="791"/>
      <c r="CF41" s="791"/>
      <c r="CG41" s="792"/>
      <c r="CH41" s="793"/>
      <c r="CI41" s="794"/>
      <c r="CJ41" s="794"/>
      <c r="CK41" s="794"/>
      <c r="CL41" s="795"/>
      <c r="CM41" s="793"/>
      <c r="CN41" s="794"/>
      <c r="CO41" s="794"/>
      <c r="CP41" s="794"/>
      <c r="CQ41" s="795"/>
      <c r="CR41" s="793"/>
      <c r="CS41" s="794"/>
      <c r="CT41" s="794"/>
      <c r="CU41" s="794"/>
      <c r="CV41" s="795"/>
      <c r="CW41" s="793"/>
      <c r="CX41" s="794"/>
      <c r="CY41" s="794"/>
      <c r="CZ41" s="794"/>
      <c r="DA41" s="795"/>
      <c r="DB41" s="793"/>
      <c r="DC41" s="794"/>
      <c r="DD41" s="794"/>
      <c r="DE41" s="794"/>
      <c r="DF41" s="795"/>
      <c r="DG41" s="793"/>
      <c r="DH41" s="794"/>
      <c r="DI41" s="794"/>
      <c r="DJ41" s="794"/>
      <c r="DK41" s="795"/>
      <c r="DL41" s="793"/>
      <c r="DM41" s="794"/>
      <c r="DN41" s="794"/>
      <c r="DO41" s="794"/>
      <c r="DP41" s="795"/>
      <c r="DQ41" s="793"/>
      <c r="DR41" s="794"/>
      <c r="DS41" s="794"/>
      <c r="DT41" s="794"/>
      <c r="DU41" s="795"/>
      <c r="DV41" s="790"/>
      <c r="DW41" s="791"/>
      <c r="DX41" s="791"/>
      <c r="DY41" s="791"/>
      <c r="DZ41" s="796"/>
      <c r="EA41" s="214"/>
    </row>
    <row r="42" spans="1:131" ht="26.25" customHeight="1" x14ac:dyDescent="0.2">
      <c r="A42" s="223">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51"/>
      <c r="AL42" s="847"/>
      <c r="AM42" s="847"/>
      <c r="AN42" s="847"/>
      <c r="AO42" s="847"/>
      <c r="AP42" s="847"/>
      <c r="AQ42" s="847"/>
      <c r="AR42" s="847"/>
      <c r="AS42" s="847"/>
      <c r="AT42" s="847"/>
      <c r="AU42" s="847"/>
      <c r="AV42" s="847"/>
      <c r="AW42" s="847"/>
      <c r="AX42" s="847"/>
      <c r="AY42" s="847"/>
      <c r="AZ42" s="848"/>
      <c r="BA42" s="848"/>
      <c r="BB42" s="848"/>
      <c r="BC42" s="848"/>
      <c r="BD42" s="848"/>
      <c r="BE42" s="849"/>
      <c r="BF42" s="849"/>
      <c r="BG42" s="849"/>
      <c r="BH42" s="849"/>
      <c r="BI42" s="850"/>
      <c r="BJ42" s="216"/>
      <c r="BK42" s="216"/>
      <c r="BL42" s="216"/>
      <c r="BM42" s="216"/>
      <c r="BN42" s="216"/>
      <c r="BO42" s="226"/>
      <c r="BP42" s="226"/>
      <c r="BQ42" s="223">
        <v>36</v>
      </c>
      <c r="BR42" s="224"/>
      <c r="BS42" s="790"/>
      <c r="BT42" s="791"/>
      <c r="BU42" s="791"/>
      <c r="BV42" s="791"/>
      <c r="BW42" s="791"/>
      <c r="BX42" s="791"/>
      <c r="BY42" s="791"/>
      <c r="BZ42" s="791"/>
      <c r="CA42" s="791"/>
      <c r="CB42" s="791"/>
      <c r="CC42" s="791"/>
      <c r="CD42" s="791"/>
      <c r="CE42" s="791"/>
      <c r="CF42" s="791"/>
      <c r="CG42" s="792"/>
      <c r="CH42" s="793"/>
      <c r="CI42" s="794"/>
      <c r="CJ42" s="794"/>
      <c r="CK42" s="794"/>
      <c r="CL42" s="795"/>
      <c r="CM42" s="793"/>
      <c r="CN42" s="794"/>
      <c r="CO42" s="794"/>
      <c r="CP42" s="794"/>
      <c r="CQ42" s="795"/>
      <c r="CR42" s="793"/>
      <c r="CS42" s="794"/>
      <c r="CT42" s="794"/>
      <c r="CU42" s="794"/>
      <c r="CV42" s="795"/>
      <c r="CW42" s="793"/>
      <c r="CX42" s="794"/>
      <c r="CY42" s="794"/>
      <c r="CZ42" s="794"/>
      <c r="DA42" s="795"/>
      <c r="DB42" s="793"/>
      <c r="DC42" s="794"/>
      <c r="DD42" s="794"/>
      <c r="DE42" s="794"/>
      <c r="DF42" s="795"/>
      <c r="DG42" s="793"/>
      <c r="DH42" s="794"/>
      <c r="DI42" s="794"/>
      <c r="DJ42" s="794"/>
      <c r="DK42" s="795"/>
      <c r="DL42" s="793"/>
      <c r="DM42" s="794"/>
      <c r="DN42" s="794"/>
      <c r="DO42" s="794"/>
      <c r="DP42" s="795"/>
      <c r="DQ42" s="793"/>
      <c r="DR42" s="794"/>
      <c r="DS42" s="794"/>
      <c r="DT42" s="794"/>
      <c r="DU42" s="795"/>
      <c r="DV42" s="790"/>
      <c r="DW42" s="791"/>
      <c r="DX42" s="791"/>
      <c r="DY42" s="791"/>
      <c r="DZ42" s="796"/>
      <c r="EA42" s="214"/>
    </row>
    <row r="43" spans="1:131" ht="26.25" customHeight="1" x14ac:dyDescent="0.2">
      <c r="A43" s="223">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51"/>
      <c r="AL43" s="847"/>
      <c r="AM43" s="847"/>
      <c r="AN43" s="847"/>
      <c r="AO43" s="847"/>
      <c r="AP43" s="847"/>
      <c r="AQ43" s="847"/>
      <c r="AR43" s="847"/>
      <c r="AS43" s="847"/>
      <c r="AT43" s="847"/>
      <c r="AU43" s="847"/>
      <c r="AV43" s="847"/>
      <c r="AW43" s="847"/>
      <c r="AX43" s="847"/>
      <c r="AY43" s="847"/>
      <c r="AZ43" s="848"/>
      <c r="BA43" s="848"/>
      <c r="BB43" s="848"/>
      <c r="BC43" s="848"/>
      <c r="BD43" s="848"/>
      <c r="BE43" s="849"/>
      <c r="BF43" s="849"/>
      <c r="BG43" s="849"/>
      <c r="BH43" s="849"/>
      <c r="BI43" s="850"/>
      <c r="BJ43" s="216"/>
      <c r="BK43" s="216"/>
      <c r="BL43" s="216"/>
      <c r="BM43" s="216"/>
      <c r="BN43" s="216"/>
      <c r="BO43" s="226"/>
      <c r="BP43" s="226"/>
      <c r="BQ43" s="223">
        <v>37</v>
      </c>
      <c r="BR43" s="224"/>
      <c r="BS43" s="790"/>
      <c r="BT43" s="791"/>
      <c r="BU43" s="791"/>
      <c r="BV43" s="791"/>
      <c r="BW43" s="791"/>
      <c r="BX43" s="791"/>
      <c r="BY43" s="791"/>
      <c r="BZ43" s="791"/>
      <c r="CA43" s="791"/>
      <c r="CB43" s="791"/>
      <c r="CC43" s="791"/>
      <c r="CD43" s="791"/>
      <c r="CE43" s="791"/>
      <c r="CF43" s="791"/>
      <c r="CG43" s="792"/>
      <c r="CH43" s="793"/>
      <c r="CI43" s="794"/>
      <c r="CJ43" s="794"/>
      <c r="CK43" s="794"/>
      <c r="CL43" s="795"/>
      <c r="CM43" s="793"/>
      <c r="CN43" s="794"/>
      <c r="CO43" s="794"/>
      <c r="CP43" s="794"/>
      <c r="CQ43" s="795"/>
      <c r="CR43" s="793"/>
      <c r="CS43" s="794"/>
      <c r="CT43" s="794"/>
      <c r="CU43" s="794"/>
      <c r="CV43" s="795"/>
      <c r="CW43" s="793"/>
      <c r="CX43" s="794"/>
      <c r="CY43" s="794"/>
      <c r="CZ43" s="794"/>
      <c r="DA43" s="795"/>
      <c r="DB43" s="793"/>
      <c r="DC43" s="794"/>
      <c r="DD43" s="794"/>
      <c r="DE43" s="794"/>
      <c r="DF43" s="795"/>
      <c r="DG43" s="793"/>
      <c r="DH43" s="794"/>
      <c r="DI43" s="794"/>
      <c r="DJ43" s="794"/>
      <c r="DK43" s="795"/>
      <c r="DL43" s="793"/>
      <c r="DM43" s="794"/>
      <c r="DN43" s="794"/>
      <c r="DO43" s="794"/>
      <c r="DP43" s="795"/>
      <c r="DQ43" s="793"/>
      <c r="DR43" s="794"/>
      <c r="DS43" s="794"/>
      <c r="DT43" s="794"/>
      <c r="DU43" s="795"/>
      <c r="DV43" s="790"/>
      <c r="DW43" s="791"/>
      <c r="DX43" s="791"/>
      <c r="DY43" s="791"/>
      <c r="DZ43" s="796"/>
      <c r="EA43" s="214"/>
    </row>
    <row r="44" spans="1:131" ht="26.25" customHeight="1" x14ac:dyDescent="0.2">
      <c r="A44" s="223">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51"/>
      <c r="AL44" s="847"/>
      <c r="AM44" s="847"/>
      <c r="AN44" s="847"/>
      <c r="AO44" s="847"/>
      <c r="AP44" s="847"/>
      <c r="AQ44" s="847"/>
      <c r="AR44" s="847"/>
      <c r="AS44" s="847"/>
      <c r="AT44" s="847"/>
      <c r="AU44" s="847"/>
      <c r="AV44" s="847"/>
      <c r="AW44" s="847"/>
      <c r="AX44" s="847"/>
      <c r="AY44" s="847"/>
      <c r="AZ44" s="848"/>
      <c r="BA44" s="848"/>
      <c r="BB44" s="848"/>
      <c r="BC44" s="848"/>
      <c r="BD44" s="848"/>
      <c r="BE44" s="849"/>
      <c r="BF44" s="849"/>
      <c r="BG44" s="849"/>
      <c r="BH44" s="849"/>
      <c r="BI44" s="850"/>
      <c r="BJ44" s="216"/>
      <c r="BK44" s="216"/>
      <c r="BL44" s="216"/>
      <c r="BM44" s="216"/>
      <c r="BN44" s="216"/>
      <c r="BO44" s="226"/>
      <c r="BP44" s="226"/>
      <c r="BQ44" s="223">
        <v>38</v>
      </c>
      <c r="BR44" s="224"/>
      <c r="BS44" s="790"/>
      <c r="BT44" s="791"/>
      <c r="BU44" s="791"/>
      <c r="BV44" s="791"/>
      <c r="BW44" s="791"/>
      <c r="BX44" s="791"/>
      <c r="BY44" s="791"/>
      <c r="BZ44" s="791"/>
      <c r="CA44" s="791"/>
      <c r="CB44" s="791"/>
      <c r="CC44" s="791"/>
      <c r="CD44" s="791"/>
      <c r="CE44" s="791"/>
      <c r="CF44" s="791"/>
      <c r="CG44" s="792"/>
      <c r="CH44" s="793"/>
      <c r="CI44" s="794"/>
      <c r="CJ44" s="794"/>
      <c r="CK44" s="794"/>
      <c r="CL44" s="795"/>
      <c r="CM44" s="793"/>
      <c r="CN44" s="794"/>
      <c r="CO44" s="794"/>
      <c r="CP44" s="794"/>
      <c r="CQ44" s="795"/>
      <c r="CR44" s="793"/>
      <c r="CS44" s="794"/>
      <c r="CT44" s="794"/>
      <c r="CU44" s="794"/>
      <c r="CV44" s="795"/>
      <c r="CW44" s="793"/>
      <c r="CX44" s="794"/>
      <c r="CY44" s="794"/>
      <c r="CZ44" s="794"/>
      <c r="DA44" s="795"/>
      <c r="DB44" s="793"/>
      <c r="DC44" s="794"/>
      <c r="DD44" s="794"/>
      <c r="DE44" s="794"/>
      <c r="DF44" s="795"/>
      <c r="DG44" s="793"/>
      <c r="DH44" s="794"/>
      <c r="DI44" s="794"/>
      <c r="DJ44" s="794"/>
      <c r="DK44" s="795"/>
      <c r="DL44" s="793"/>
      <c r="DM44" s="794"/>
      <c r="DN44" s="794"/>
      <c r="DO44" s="794"/>
      <c r="DP44" s="795"/>
      <c r="DQ44" s="793"/>
      <c r="DR44" s="794"/>
      <c r="DS44" s="794"/>
      <c r="DT44" s="794"/>
      <c r="DU44" s="795"/>
      <c r="DV44" s="790"/>
      <c r="DW44" s="791"/>
      <c r="DX44" s="791"/>
      <c r="DY44" s="791"/>
      <c r="DZ44" s="796"/>
      <c r="EA44" s="214"/>
    </row>
    <row r="45" spans="1:131" ht="26.25" customHeight="1" x14ac:dyDescent="0.2">
      <c r="A45" s="223">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51"/>
      <c r="AL45" s="847"/>
      <c r="AM45" s="847"/>
      <c r="AN45" s="847"/>
      <c r="AO45" s="847"/>
      <c r="AP45" s="847"/>
      <c r="AQ45" s="847"/>
      <c r="AR45" s="847"/>
      <c r="AS45" s="847"/>
      <c r="AT45" s="847"/>
      <c r="AU45" s="847"/>
      <c r="AV45" s="847"/>
      <c r="AW45" s="847"/>
      <c r="AX45" s="847"/>
      <c r="AY45" s="847"/>
      <c r="AZ45" s="848"/>
      <c r="BA45" s="848"/>
      <c r="BB45" s="848"/>
      <c r="BC45" s="848"/>
      <c r="BD45" s="848"/>
      <c r="BE45" s="849"/>
      <c r="BF45" s="849"/>
      <c r="BG45" s="849"/>
      <c r="BH45" s="849"/>
      <c r="BI45" s="850"/>
      <c r="BJ45" s="216"/>
      <c r="BK45" s="216"/>
      <c r="BL45" s="216"/>
      <c r="BM45" s="216"/>
      <c r="BN45" s="216"/>
      <c r="BO45" s="226"/>
      <c r="BP45" s="226"/>
      <c r="BQ45" s="223">
        <v>39</v>
      </c>
      <c r="BR45" s="224"/>
      <c r="BS45" s="790"/>
      <c r="BT45" s="791"/>
      <c r="BU45" s="791"/>
      <c r="BV45" s="791"/>
      <c r="BW45" s="791"/>
      <c r="BX45" s="791"/>
      <c r="BY45" s="791"/>
      <c r="BZ45" s="791"/>
      <c r="CA45" s="791"/>
      <c r="CB45" s="791"/>
      <c r="CC45" s="791"/>
      <c r="CD45" s="791"/>
      <c r="CE45" s="791"/>
      <c r="CF45" s="791"/>
      <c r="CG45" s="792"/>
      <c r="CH45" s="793"/>
      <c r="CI45" s="794"/>
      <c r="CJ45" s="794"/>
      <c r="CK45" s="794"/>
      <c r="CL45" s="795"/>
      <c r="CM45" s="793"/>
      <c r="CN45" s="794"/>
      <c r="CO45" s="794"/>
      <c r="CP45" s="794"/>
      <c r="CQ45" s="795"/>
      <c r="CR45" s="793"/>
      <c r="CS45" s="794"/>
      <c r="CT45" s="794"/>
      <c r="CU45" s="794"/>
      <c r="CV45" s="795"/>
      <c r="CW45" s="793"/>
      <c r="CX45" s="794"/>
      <c r="CY45" s="794"/>
      <c r="CZ45" s="794"/>
      <c r="DA45" s="795"/>
      <c r="DB45" s="793"/>
      <c r="DC45" s="794"/>
      <c r="DD45" s="794"/>
      <c r="DE45" s="794"/>
      <c r="DF45" s="795"/>
      <c r="DG45" s="793"/>
      <c r="DH45" s="794"/>
      <c r="DI45" s="794"/>
      <c r="DJ45" s="794"/>
      <c r="DK45" s="795"/>
      <c r="DL45" s="793"/>
      <c r="DM45" s="794"/>
      <c r="DN45" s="794"/>
      <c r="DO45" s="794"/>
      <c r="DP45" s="795"/>
      <c r="DQ45" s="793"/>
      <c r="DR45" s="794"/>
      <c r="DS45" s="794"/>
      <c r="DT45" s="794"/>
      <c r="DU45" s="795"/>
      <c r="DV45" s="790"/>
      <c r="DW45" s="791"/>
      <c r="DX45" s="791"/>
      <c r="DY45" s="791"/>
      <c r="DZ45" s="796"/>
      <c r="EA45" s="214"/>
    </row>
    <row r="46" spans="1:131" ht="26.25" customHeight="1" x14ac:dyDescent="0.2">
      <c r="A46" s="223">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51"/>
      <c r="AL46" s="847"/>
      <c r="AM46" s="847"/>
      <c r="AN46" s="847"/>
      <c r="AO46" s="847"/>
      <c r="AP46" s="847"/>
      <c r="AQ46" s="847"/>
      <c r="AR46" s="847"/>
      <c r="AS46" s="847"/>
      <c r="AT46" s="847"/>
      <c r="AU46" s="847"/>
      <c r="AV46" s="847"/>
      <c r="AW46" s="847"/>
      <c r="AX46" s="847"/>
      <c r="AY46" s="847"/>
      <c r="AZ46" s="848"/>
      <c r="BA46" s="848"/>
      <c r="BB46" s="848"/>
      <c r="BC46" s="848"/>
      <c r="BD46" s="848"/>
      <c r="BE46" s="849"/>
      <c r="BF46" s="849"/>
      <c r="BG46" s="849"/>
      <c r="BH46" s="849"/>
      <c r="BI46" s="850"/>
      <c r="BJ46" s="216"/>
      <c r="BK46" s="216"/>
      <c r="BL46" s="216"/>
      <c r="BM46" s="216"/>
      <c r="BN46" s="216"/>
      <c r="BO46" s="226"/>
      <c r="BP46" s="226"/>
      <c r="BQ46" s="223">
        <v>40</v>
      </c>
      <c r="BR46" s="224"/>
      <c r="BS46" s="790"/>
      <c r="BT46" s="791"/>
      <c r="BU46" s="791"/>
      <c r="BV46" s="791"/>
      <c r="BW46" s="791"/>
      <c r="BX46" s="791"/>
      <c r="BY46" s="791"/>
      <c r="BZ46" s="791"/>
      <c r="CA46" s="791"/>
      <c r="CB46" s="791"/>
      <c r="CC46" s="791"/>
      <c r="CD46" s="791"/>
      <c r="CE46" s="791"/>
      <c r="CF46" s="791"/>
      <c r="CG46" s="792"/>
      <c r="CH46" s="793"/>
      <c r="CI46" s="794"/>
      <c r="CJ46" s="794"/>
      <c r="CK46" s="794"/>
      <c r="CL46" s="795"/>
      <c r="CM46" s="793"/>
      <c r="CN46" s="794"/>
      <c r="CO46" s="794"/>
      <c r="CP46" s="794"/>
      <c r="CQ46" s="795"/>
      <c r="CR46" s="793"/>
      <c r="CS46" s="794"/>
      <c r="CT46" s="794"/>
      <c r="CU46" s="794"/>
      <c r="CV46" s="795"/>
      <c r="CW46" s="793"/>
      <c r="CX46" s="794"/>
      <c r="CY46" s="794"/>
      <c r="CZ46" s="794"/>
      <c r="DA46" s="795"/>
      <c r="DB46" s="793"/>
      <c r="DC46" s="794"/>
      <c r="DD46" s="794"/>
      <c r="DE46" s="794"/>
      <c r="DF46" s="795"/>
      <c r="DG46" s="793"/>
      <c r="DH46" s="794"/>
      <c r="DI46" s="794"/>
      <c r="DJ46" s="794"/>
      <c r="DK46" s="795"/>
      <c r="DL46" s="793"/>
      <c r="DM46" s="794"/>
      <c r="DN46" s="794"/>
      <c r="DO46" s="794"/>
      <c r="DP46" s="795"/>
      <c r="DQ46" s="793"/>
      <c r="DR46" s="794"/>
      <c r="DS46" s="794"/>
      <c r="DT46" s="794"/>
      <c r="DU46" s="795"/>
      <c r="DV46" s="790"/>
      <c r="DW46" s="791"/>
      <c r="DX46" s="791"/>
      <c r="DY46" s="791"/>
      <c r="DZ46" s="796"/>
      <c r="EA46" s="214"/>
    </row>
    <row r="47" spans="1:131" ht="26.25" customHeight="1" x14ac:dyDescent="0.2">
      <c r="A47" s="223">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51"/>
      <c r="AL47" s="847"/>
      <c r="AM47" s="847"/>
      <c r="AN47" s="847"/>
      <c r="AO47" s="847"/>
      <c r="AP47" s="847"/>
      <c r="AQ47" s="847"/>
      <c r="AR47" s="847"/>
      <c r="AS47" s="847"/>
      <c r="AT47" s="847"/>
      <c r="AU47" s="847"/>
      <c r="AV47" s="847"/>
      <c r="AW47" s="847"/>
      <c r="AX47" s="847"/>
      <c r="AY47" s="847"/>
      <c r="AZ47" s="848"/>
      <c r="BA47" s="848"/>
      <c r="BB47" s="848"/>
      <c r="BC47" s="848"/>
      <c r="BD47" s="848"/>
      <c r="BE47" s="849"/>
      <c r="BF47" s="849"/>
      <c r="BG47" s="849"/>
      <c r="BH47" s="849"/>
      <c r="BI47" s="850"/>
      <c r="BJ47" s="216"/>
      <c r="BK47" s="216"/>
      <c r="BL47" s="216"/>
      <c r="BM47" s="216"/>
      <c r="BN47" s="216"/>
      <c r="BO47" s="226"/>
      <c r="BP47" s="226"/>
      <c r="BQ47" s="223">
        <v>41</v>
      </c>
      <c r="BR47" s="224"/>
      <c r="BS47" s="790"/>
      <c r="BT47" s="791"/>
      <c r="BU47" s="791"/>
      <c r="BV47" s="791"/>
      <c r="BW47" s="791"/>
      <c r="BX47" s="791"/>
      <c r="BY47" s="791"/>
      <c r="BZ47" s="791"/>
      <c r="CA47" s="791"/>
      <c r="CB47" s="791"/>
      <c r="CC47" s="791"/>
      <c r="CD47" s="791"/>
      <c r="CE47" s="791"/>
      <c r="CF47" s="791"/>
      <c r="CG47" s="792"/>
      <c r="CH47" s="793"/>
      <c r="CI47" s="794"/>
      <c r="CJ47" s="794"/>
      <c r="CK47" s="794"/>
      <c r="CL47" s="795"/>
      <c r="CM47" s="793"/>
      <c r="CN47" s="794"/>
      <c r="CO47" s="794"/>
      <c r="CP47" s="794"/>
      <c r="CQ47" s="795"/>
      <c r="CR47" s="793"/>
      <c r="CS47" s="794"/>
      <c r="CT47" s="794"/>
      <c r="CU47" s="794"/>
      <c r="CV47" s="795"/>
      <c r="CW47" s="793"/>
      <c r="CX47" s="794"/>
      <c r="CY47" s="794"/>
      <c r="CZ47" s="794"/>
      <c r="DA47" s="795"/>
      <c r="DB47" s="793"/>
      <c r="DC47" s="794"/>
      <c r="DD47" s="794"/>
      <c r="DE47" s="794"/>
      <c r="DF47" s="795"/>
      <c r="DG47" s="793"/>
      <c r="DH47" s="794"/>
      <c r="DI47" s="794"/>
      <c r="DJ47" s="794"/>
      <c r="DK47" s="795"/>
      <c r="DL47" s="793"/>
      <c r="DM47" s="794"/>
      <c r="DN47" s="794"/>
      <c r="DO47" s="794"/>
      <c r="DP47" s="795"/>
      <c r="DQ47" s="793"/>
      <c r="DR47" s="794"/>
      <c r="DS47" s="794"/>
      <c r="DT47" s="794"/>
      <c r="DU47" s="795"/>
      <c r="DV47" s="790"/>
      <c r="DW47" s="791"/>
      <c r="DX47" s="791"/>
      <c r="DY47" s="791"/>
      <c r="DZ47" s="796"/>
      <c r="EA47" s="214"/>
    </row>
    <row r="48" spans="1:131" ht="26.25" customHeight="1" x14ac:dyDescent="0.2">
      <c r="A48" s="223">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51"/>
      <c r="AL48" s="847"/>
      <c r="AM48" s="847"/>
      <c r="AN48" s="847"/>
      <c r="AO48" s="847"/>
      <c r="AP48" s="847"/>
      <c r="AQ48" s="847"/>
      <c r="AR48" s="847"/>
      <c r="AS48" s="847"/>
      <c r="AT48" s="847"/>
      <c r="AU48" s="847"/>
      <c r="AV48" s="847"/>
      <c r="AW48" s="847"/>
      <c r="AX48" s="847"/>
      <c r="AY48" s="847"/>
      <c r="AZ48" s="848"/>
      <c r="BA48" s="848"/>
      <c r="BB48" s="848"/>
      <c r="BC48" s="848"/>
      <c r="BD48" s="848"/>
      <c r="BE48" s="849"/>
      <c r="BF48" s="849"/>
      <c r="BG48" s="849"/>
      <c r="BH48" s="849"/>
      <c r="BI48" s="850"/>
      <c r="BJ48" s="216"/>
      <c r="BK48" s="216"/>
      <c r="BL48" s="216"/>
      <c r="BM48" s="216"/>
      <c r="BN48" s="216"/>
      <c r="BO48" s="226"/>
      <c r="BP48" s="226"/>
      <c r="BQ48" s="223">
        <v>42</v>
      </c>
      <c r="BR48" s="224"/>
      <c r="BS48" s="790"/>
      <c r="BT48" s="791"/>
      <c r="BU48" s="791"/>
      <c r="BV48" s="791"/>
      <c r="BW48" s="791"/>
      <c r="BX48" s="791"/>
      <c r="BY48" s="791"/>
      <c r="BZ48" s="791"/>
      <c r="CA48" s="791"/>
      <c r="CB48" s="791"/>
      <c r="CC48" s="791"/>
      <c r="CD48" s="791"/>
      <c r="CE48" s="791"/>
      <c r="CF48" s="791"/>
      <c r="CG48" s="792"/>
      <c r="CH48" s="793"/>
      <c r="CI48" s="794"/>
      <c r="CJ48" s="794"/>
      <c r="CK48" s="794"/>
      <c r="CL48" s="795"/>
      <c r="CM48" s="793"/>
      <c r="CN48" s="794"/>
      <c r="CO48" s="794"/>
      <c r="CP48" s="794"/>
      <c r="CQ48" s="795"/>
      <c r="CR48" s="793"/>
      <c r="CS48" s="794"/>
      <c r="CT48" s="794"/>
      <c r="CU48" s="794"/>
      <c r="CV48" s="795"/>
      <c r="CW48" s="793"/>
      <c r="CX48" s="794"/>
      <c r="CY48" s="794"/>
      <c r="CZ48" s="794"/>
      <c r="DA48" s="795"/>
      <c r="DB48" s="793"/>
      <c r="DC48" s="794"/>
      <c r="DD48" s="794"/>
      <c r="DE48" s="794"/>
      <c r="DF48" s="795"/>
      <c r="DG48" s="793"/>
      <c r="DH48" s="794"/>
      <c r="DI48" s="794"/>
      <c r="DJ48" s="794"/>
      <c r="DK48" s="795"/>
      <c r="DL48" s="793"/>
      <c r="DM48" s="794"/>
      <c r="DN48" s="794"/>
      <c r="DO48" s="794"/>
      <c r="DP48" s="795"/>
      <c r="DQ48" s="793"/>
      <c r="DR48" s="794"/>
      <c r="DS48" s="794"/>
      <c r="DT48" s="794"/>
      <c r="DU48" s="795"/>
      <c r="DV48" s="790"/>
      <c r="DW48" s="791"/>
      <c r="DX48" s="791"/>
      <c r="DY48" s="791"/>
      <c r="DZ48" s="796"/>
      <c r="EA48" s="214"/>
    </row>
    <row r="49" spans="1:131" ht="26.25" customHeight="1" x14ac:dyDescent="0.2">
      <c r="A49" s="223">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51"/>
      <c r="AL49" s="847"/>
      <c r="AM49" s="847"/>
      <c r="AN49" s="847"/>
      <c r="AO49" s="847"/>
      <c r="AP49" s="847"/>
      <c r="AQ49" s="847"/>
      <c r="AR49" s="847"/>
      <c r="AS49" s="847"/>
      <c r="AT49" s="847"/>
      <c r="AU49" s="847"/>
      <c r="AV49" s="847"/>
      <c r="AW49" s="847"/>
      <c r="AX49" s="847"/>
      <c r="AY49" s="847"/>
      <c r="AZ49" s="848"/>
      <c r="BA49" s="848"/>
      <c r="BB49" s="848"/>
      <c r="BC49" s="848"/>
      <c r="BD49" s="848"/>
      <c r="BE49" s="849"/>
      <c r="BF49" s="849"/>
      <c r="BG49" s="849"/>
      <c r="BH49" s="849"/>
      <c r="BI49" s="850"/>
      <c r="BJ49" s="216"/>
      <c r="BK49" s="216"/>
      <c r="BL49" s="216"/>
      <c r="BM49" s="216"/>
      <c r="BN49" s="216"/>
      <c r="BO49" s="226"/>
      <c r="BP49" s="226"/>
      <c r="BQ49" s="223">
        <v>43</v>
      </c>
      <c r="BR49" s="224"/>
      <c r="BS49" s="790"/>
      <c r="BT49" s="791"/>
      <c r="BU49" s="791"/>
      <c r="BV49" s="791"/>
      <c r="BW49" s="791"/>
      <c r="BX49" s="791"/>
      <c r="BY49" s="791"/>
      <c r="BZ49" s="791"/>
      <c r="CA49" s="791"/>
      <c r="CB49" s="791"/>
      <c r="CC49" s="791"/>
      <c r="CD49" s="791"/>
      <c r="CE49" s="791"/>
      <c r="CF49" s="791"/>
      <c r="CG49" s="792"/>
      <c r="CH49" s="793"/>
      <c r="CI49" s="794"/>
      <c r="CJ49" s="794"/>
      <c r="CK49" s="794"/>
      <c r="CL49" s="795"/>
      <c r="CM49" s="793"/>
      <c r="CN49" s="794"/>
      <c r="CO49" s="794"/>
      <c r="CP49" s="794"/>
      <c r="CQ49" s="795"/>
      <c r="CR49" s="793"/>
      <c r="CS49" s="794"/>
      <c r="CT49" s="794"/>
      <c r="CU49" s="794"/>
      <c r="CV49" s="795"/>
      <c r="CW49" s="793"/>
      <c r="CX49" s="794"/>
      <c r="CY49" s="794"/>
      <c r="CZ49" s="794"/>
      <c r="DA49" s="795"/>
      <c r="DB49" s="793"/>
      <c r="DC49" s="794"/>
      <c r="DD49" s="794"/>
      <c r="DE49" s="794"/>
      <c r="DF49" s="795"/>
      <c r="DG49" s="793"/>
      <c r="DH49" s="794"/>
      <c r="DI49" s="794"/>
      <c r="DJ49" s="794"/>
      <c r="DK49" s="795"/>
      <c r="DL49" s="793"/>
      <c r="DM49" s="794"/>
      <c r="DN49" s="794"/>
      <c r="DO49" s="794"/>
      <c r="DP49" s="795"/>
      <c r="DQ49" s="793"/>
      <c r="DR49" s="794"/>
      <c r="DS49" s="794"/>
      <c r="DT49" s="794"/>
      <c r="DU49" s="795"/>
      <c r="DV49" s="790"/>
      <c r="DW49" s="791"/>
      <c r="DX49" s="791"/>
      <c r="DY49" s="791"/>
      <c r="DZ49" s="796"/>
      <c r="EA49" s="214"/>
    </row>
    <row r="50" spans="1:131" ht="26.25" customHeight="1" x14ac:dyDescent="0.2">
      <c r="A50" s="223">
        <v>23</v>
      </c>
      <c r="B50" s="797"/>
      <c r="C50" s="798"/>
      <c r="D50" s="798"/>
      <c r="E50" s="798"/>
      <c r="F50" s="798"/>
      <c r="G50" s="798"/>
      <c r="H50" s="798"/>
      <c r="I50" s="798"/>
      <c r="J50" s="798"/>
      <c r="K50" s="798"/>
      <c r="L50" s="798"/>
      <c r="M50" s="798"/>
      <c r="N50" s="798"/>
      <c r="O50" s="798"/>
      <c r="P50" s="799"/>
      <c r="Q50" s="852"/>
      <c r="R50" s="853"/>
      <c r="S50" s="853"/>
      <c r="T50" s="853"/>
      <c r="U50" s="853"/>
      <c r="V50" s="853"/>
      <c r="W50" s="853"/>
      <c r="X50" s="853"/>
      <c r="Y50" s="853"/>
      <c r="Z50" s="853"/>
      <c r="AA50" s="853"/>
      <c r="AB50" s="853"/>
      <c r="AC50" s="853"/>
      <c r="AD50" s="853"/>
      <c r="AE50" s="854"/>
      <c r="AF50" s="803"/>
      <c r="AG50" s="804"/>
      <c r="AH50" s="804"/>
      <c r="AI50" s="804"/>
      <c r="AJ50" s="805"/>
      <c r="AK50" s="856"/>
      <c r="AL50" s="853"/>
      <c r="AM50" s="853"/>
      <c r="AN50" s="853"/>
      <c r="AO50" s="853"/>
      <c r="AP50" s="853"/>
      <c r="AQ50" s="853"/>
      <c r="AR50" s="853"/>
      <c r="AS50" s="853"/>
      <c r="AT50" s="853"/>
      <c r="AU50" s="853"/>
      <c r="AV50" s="853"/>
      <c r="AW50" s="853"/>
      <c r="AX50" s="853"/>
      <c r="AY50" s="853"/>
      <c r="AZ50" s="855"/>
      <c r="BA50" s="855"/>
      <c r="BB50" s="855"/>
      <c r="BC50" s="855"/>
      <c r="BD50" s="855"/>
      <c r="BE50" s="849"/>
      <c r="BF50" s="849"/>
      <c r="BG50" s="849"/>
      <c r="BH50" s="849"/>
      <c r="BI50" s="850"/>
      <c r="BJ50" s="216"/>
      <c r="BK50" s="216"/>
      <c r="BL50" s="216"/>
      <c r="BM50" s="216"/>
      <c r="BN50" s="216"/>
      <c r="BO50" s="226"/>
      <c r="BP50" s="226"/>
      <c r="BQ50" s="223">
        <v>44</v>
      </c>
      <c r="BR50" s="224"/>
      <c r="BS50" s="790"/>
      <c r="BT50" s="791"/>
      <c r="BU50" s="791"/>
      <c r="BV50" s="791"/>
      <c r="BW50" s="791"/>
      <c r="BX50" s="791"/>
      <c r="BY50" s="791"/>
      <c r="BZ50" s="791"/>
      <c r="CA50" s="791"/>
      <c r="CB50" s="791"/>
      <c r="CC50" s="791"/>
      <c r="CD50" s="791"/>
      <c r="CE50" s="791"/>
      <c r="CF50" s="791"/>
      <c r="CG50" s="792"/>
      <c r="CH50" s="793"/>
      <c r="CI50" s="794"/>
      <c r="CJ50" s="794"/>
      <c r="CK50" s="794"/>
      <c r="CL50" s="795"/>
      <c r="CM50" s="793"/>
      <c r="CN50" s="794"/>
      <c r="CO50" s="794"/>
      <c r="CP50" s="794"/>
      <c r="CQ50" s="795"/>
      <c r="CR50" s="793"/>
      <c r="CS50" s="794"/>
      <c r="CT50" s="794"/>
      <c r="CU50" s="794"/>
      <c r="CV50" s="795"/>
      <c r="CW50" s="793"/>
      <c r="CX50" s="794"/>
      <c r="CY50" s="794"/>
      <c r="CZ50" s="794"/>
      <c r="DA50" s="795"/>
      <c r="DB50" s="793"/>
      <c r="DC50" s="794"/>
      <c r="DD50" s="794"/>
      <c r="DE50" s="794"/>
      <c r="DF50" s="795"/>
      <c r="DG50" s="793"/>
      <c r="DH50" s="794"/>
      <c r="DI50" s="794"/>
      <c r="DJ50" s="794"/>
      <c r="DK50" s="795"/>
      <c r="DL50" s="793"/>
      <c r="DM50" s="794"/>
      <c r="DN50" s="794"/>
      <c r="DO50" s="794"/>
      <c r="DP50" s="795"/>
      <c r="DQ50" s="793"/>
      <c r="DR50" s="794"/>
      <c r="DS50" s="794"/>
      <c r="DT50" s="794"/>
      <c r="DU50" s="795"/>
      <c r="DV50" s="790"/>
      <c r="DW50" s="791"/>
      <c r="DX50" s="791"/>
      <c r="DY50" s="791"/>
      <c r="DZ50" s="796"/>
      <c r="EA50" s="214"/>
    </row>
    <row r="51" spans="1:131" ht="26.25" customHeight="1" x14ac:dyDescent="0.2">
      <c r="A51" s="223">
        <v>24</v>
      </c>
      <c r="B51" s="797"/>
      <c r="C51" s="798"/>
      <c r="D51" s="798"/>
      <c r="E51" s="798"/>
      <c r="F51" s="798"/>
      <c r="G51" s="798"/>
      <c r="H51" s="798"/>
      <c r="I51" s="798"/>
      <c r="J51" s="798"/>
      <c r="K51" s="798"/>
      <c r="L51" s="798"/>
      <c r="M51" s="798"/>
      <c r="N51" s="798"/>
      <c r="O51" s="798"/>
      <c r="P51" s="799"/>
      <c r="Q51" s="852"/>
      <c r="R51" s="853"/>
      <c r="S51" s="853"/>
      <c r="T51" s="853"/>
      <c r="U51" s="853"/>
      <c r="V51" s="853"/>
      <c r="W51" s="853"/>
      <c r="X51" s="853"/>
      <c r="Y51" s="853"/>
      <c r="Z51" s="853"/>
      <c r="AA51" s="853"/>
      <c r="AB51" s="853"/>
      <c r="AC51" s="853"/>
      <c r="AD51" s="853"/>
      <c r="AE51" s="854"/>
      <c r="AF51" s="803"/>
      <c r="AG51" s="804"/>
      <c r="AH51" s="804"/>
      <c r="AI51" s="804"/>
      <c r="AJ51" s="805"/>
      <c r="AK51" s="856"/>
      <c r="AL51" s="853"/>
      <c r="AM51" s="853"/>
      <c r="AN51" s="853"/>
      <c r="AO51" s="853"/>
      <c r="AP51" s="853"/>
      <c r="AQ51" s="853"/>
      <c r="AR51" s="853"/>
      <c r="AS51" s="853"/>
      <c r="AT51" s="853"/>
      <c r="AU51" s="853"/>
      <c r="AV51" s="853"/>
      <c r="AW51" s="853"/>
      <c r="AX51" s="853"/>
      <c r="AY51" s="853"/>
      <c r="AZ51" s="855"/>
      <c r="BA51" s="855"/>
      <c r="BB51" s="855"/>
      <c r="BC51" s="855"/>
      <c r="BD51" s="855"/>
      <c r="BE51" s="849"/>
      <c r="BF51" s="849"/>
      <c r="BG51" s="849"/>
      <c r="BH51" s="849"/>
      <c r="BI51" s="850"/>
      <c r="BJ51" s="216"/>
      <c r="BK51" s="216"/>
      <c r="BL51" s="216"/>
      <c r="BM51" s="216"/>
      <c r="BN51" s="216"/>
      <c r="BO51" s="226"/>
      <c r="BP51" s="226"/>
      <c r="BQ51" s="223">
        <v>45</v>
      </c>
      <c r="BR51" s="224"/>
      <c r="BS51" s="790"/>
      <c r="BT51" s="791"/>
      <c r="BU51" s="791"/>
      <c r="BV51" s="791"/>
      <c r="BW51" s="791"/>
      <c r="BX51" s="791"/>
      <c r="BY51" s="791"/>
      <c r="BZ51" s="791"/>
      <c r="CA51" s="791"/>
      <c r="CB51" s="791"/>
      <c r="CC51" s="791"/>
      <c r="CD51" s="791"/>
      <c r="CE51" s="791"/>
      <c r="CF51" s="791"/>
      <c r="CG51" s="792"/>
      <c r="CH51" s="793"/>
      <c r="CI51" s="794"/>
      <c r="CJ51" s="794"/>
      <c r="CK51" s="794"/>
      <c r="CL51" s="795"/>
      <c r="CM51" s="793"/>
      <c r="CN51" s="794"/>
      <c r="CO51" s="794"/>
      <c r="CP51" s="794"/>
      <c r="CQ51" s="795"/>
      <c r="CR51" s="793"/>
      <c r="CS51" s="794"/>
      <c r="CT51" s="794"/>
      <c r="CU51" s="794"/>
      <c r="CV51" s="795"/>
      <c r="CW51" s="793"/>
      <c r="CX51" s="794"/>
      <c r="CY51" s="794"/>
      <c r="CZ51" s="794"/>
      <c r="DA51" s="795"/>
      <c r="DB51" s="793"/>
      <c r="DC51" s="794"/>
      <c r="DD51" s="794"/>
      <c r="DE51" s="794"/>
      <c r="DF51" s="795"/>
      <c r="DG51" s="793"/>
      <c r="DH51" s="794"/>
      <c r="DI51" s="794"/>
      <c r="DJ51" s="794"/>
      <c r="DK51" s="795"/>
      <c r="DL51" s="793"/>
      <c r="DM51" s="794"/>
      <c r="DN51" s="794"/>
      <c r="DO51" s="794"/>
      <c r="DP51" s="795"/>
      <c r="DQ51" s="793"/>
      <c r="DR51" s="794"/>
      <c r="DS51" s="794"/>
      <c r="DT51" s="794"/>
      <c r="DU51" s="795"/>
      <c r="DV51" s="790"/>
      <c r="DW51" s="791"/>
      <c r="DX51" s="791"/>
      <c r="DY51" s="791"/>
      <c r="DZ51" s="796"/>
      <c r="EA51" s="214"/>
    </row>
    <row r="52" spans="1:131" ht="26.25" customHeight="1" x14ac:dyDescent="0.2">
      <c r="A52" s="223">
        <v>25</v>
      </c>
      <c r="B52" s="797"/>
      <c r="C52" s="798"/>
      <c r="D52" s="798"/>
      <c r="E52" s="798"/>
      <c r="F52" s="798"/>
      <c r="G52" s="798"/>
      <c r="H52" s="798"/>
      <c r="I52" s="798"/>
      <c r="J52" s="798"/>
      <c r="K52" s="798"/>
      <c r="L52" s="798"/>
      <c r="M52" s="798"/>
      <c r="N52" s="798"/>
      <c r="O52" s="798"/>
      <c r="P52" s="799"/>
      <c r="Q52" s="852"/>
      <c r="R52" s="853"/>
      <c r="S52" s="853"/>
      <c r="T52" s="853"/>
      <c r="U52" s="853"/>
      <c r="V52" s="853"/>
      <c r="W52" s="853"/>
      <c r="X52" s="853"/>
      <c r="Y52" s="853"/>
      <c r="Z52" s="853"/>
      <c r="AA52" s="853"/>
      <c r="AB52" s="853"/>
      <c r="AC52" s="853"/>
      <c r="AD52" s="853"/>
      <c r="AE52" s="854"/>
      <c r="AF52" s="803"/>
      <c r="AG52" s="804"/>
      <c r="AH52" s="804"/>
      <c r="AI52" s="804"/>
      <c r="AJ52" s="805"/>
      <c r="AK52" s="856"/>
      <c r="AL52" s="853"/>
      <c r="AM52" s="853"/>
      <c r="AN52" s="853"/>
      <c r="AO52" s="853"/>
      <c r="AP52" s="853"/>
      <c r="AQ52" s="853"/>
      <c r="AR52" s="853"/>
      <c r="AS52" s="853"/>
      <c r="AT52" s="853"/>
      <c r="AU52" s="853"/>
      <c r="AV52" s="853"/>
      <c r="AW52" s="853"/>
      <c r="AX52" s="853"/>
      <c r="AY52" s="853"/>
      <c r="AZ52" s="855"/>
      <c r="BA52" s="855"/>
      <c r="BB52" s="855"/>
      <c r="BC52" s="855"/>
      <c r="BD52" s="855"/>
      <c r="BE52" s="849"/>
      <c r="BF52" s="849"/>
      <c r="BG52" s="849"/>
      <c r="BH52" s="849"/>
      <c r="BI52" s="850"/>
      <c r="BJ52" s="216"/>
      <c r="BK52" s="216"/>
      <c r="BL52" s="216"/>
      <c r="BM52" s="216"/>
      <c r="BN52" s="216"/>
      <c r="BO52" s="226"/>
      <c r="BP52" s="226"/>
      <c r="BQ52" s="223">
        <v>46</v>
      </c>
      <c r="BR52" s="224"/>
      <c r="BS52" s="790"/>
      <c r="BT52" s="791"/>
      <c r="BU52" s="791"/>
      <c r="BV52" s="791"/>
      <c r="BW52" s="791"/>
      <c r="BX52" s="791"/>
      <c r="BY52" s="791"/>
      <c r="BZ52" s="791"/>
      <c r="CA52" s="791"/>
      <c r="CB52" s="791"/>
      <c r="CC52" s="791"/>
      <c r="CD52" s="791"/>
      <c r="CE52" s="791"/>
      <c r="CF52" s="791"/>
      <c r="CG52" s="792"/>
      <c r="CH52" s="793"/>
      <c r="CI52" s="794"/>
      <c r="CJ52" s="794"/>
      <c r="CK52" s="794"/>
      <c r="CL52" s="795"/>
      <c r="CM52" s="793"/>
      <c r="CN52" s="794"/>
      <c r="CO52" s="794"/>
      <c r="CP52" s="794"/>
      <c r="CQ52" s="795"/>
      <c r="CR52" s="793"/>
      <c r="CS52" s="794"/>
      <c r="CT52" s="794"/>
      <c r="CU52" s="794"/>
      <c r="CV52" s="795"/>
      <c r="CW52" s="793"/>
      <c r="CX52" s="794"/>
      <c r="CY52" s="794"/>
      <c r="CZ52" s="794"/>
      <c r="DA52" s="795"/>
      <c r="DB52" s="793"/>
      <c r="DC52" s="794"/>
      <c r="DD52" s="794"/>
      <c r="DE52" s="794"/>
      <c r="DF52" s="795"/>
      <c r="DG52" s="793"/>
      <c r="DH52" s="794"/>
      <c r="DI52" s="794"/>
      <c r="DJ52" s="794"/>
      <c r="DK52" s="795"/>
      <c r="DL52" s="793"/>
      <c r="DM52" s="794"/>
      <c r="DN52" s="794"/>
      <c r="DO52" s="794"/>
      <c r="DP52" s="795"/>
      <c r="DQ52" s="793"/>
      <c r="DR52" s="794"/>
      <c r="DS52" s="794"/>
      <c r="DT52" s="794"/>
      <c r="DU52" s="795"/>
      <c r="DV52" s="790"/>
      <c r="DW52" s="791"/>
      <c r="DX52" s="791"/>
      <c r="DY52" s="791"/>
      <c r="DZ52" s="796"/>
      <c r="EA52" s="214"/>
    </row>
    <row r="53" spans="1:131" ht="26.25" customHeight="1" x14ac:dyDescent="0.2">
      <c r="A53" s="223">
        <v>26</v>
      </c>
      <c r="B53" s="797"/>
      <c r="C53" s="798"/>
      <c r="D53" s="798"/>
      <c r="E53" s="798"/>
      <c r="F53" s="798"/>
      <c r="G53" s="798"/>
      <c r="H53" s="798"/>
      <c r="I53" s="798"/>
      <c r="J53" s="798"/>
      <c r="K53" s="798"/>
      <c r="L53" s="798"/>
      <c r="M53" s="798"/>
      <c r="N53" s="798"/>
      <c r="O53" s="798"/>
      <c r="P53" s="799"/>
      <c r="Q53" s="852"/>
      <c r="R53" s="853"/>
      <c r="S53" s="853"/>
      <c r="T53" s="853"/>
      <c r="U53" s="853"/>
      <c r="V53" s="853"/>
      <c r="W53" s="853"/>
      <c r="X53" s="853"/>
      <c r="Y53" s="853"/>
      <c r="Z53" s="853"/>
      <c r="AA53" s="853"/>
      <c r="AB53" s="853"/>
      <c r="AC53" s="853"/>
      <c r="AD53" s="853"/>
      <c r="AE53" s="854"/>
      <c r="AF53" s="803"/>
      <c r="AG53" s="804"/>
      <c r="AH53" s="804"/>
      <c r="AI53" s="804"/>
      <c r="AJ53" s="805"/>
      <c r="AK53" s="856"/>
      <c r="AL53" s="853"/>
      <c r="AM53" s="853"/>
      <c r="AN53" s="853"/>
      <c r="AO53" s="853"/>
      <c r="AP53" s="853"/>
      <c r="AQ53" s="853"/>
      <c r="AR53" s="853"/>
      <c r="AS53" s="853"/>
      <c r="AT53" s="853"/>
      <c r="AU53" s="853"/>
      <c r="AV53" s="853"/>
      <c r="AW53" s="853"/>
      <c r="AX53" s="853"/>
      <c r="AY53" s="853"/>
      <c r="AZ53" s="855"/>
      <c r="BA53" s="855"/>
      <c r="BB53" s="855"/>
      <c r="BC53" s="855"/>
      <c r="BD53" s="855"/>
      <c r="BE53" s="849"/>
      <c r="BF53" s="849"/>
      <c r="BG53" s="849"/>
      <c r="BH53" s="849"/>
      <c r="BI53" s="850"/>
      <c r="BJ53" s="216"/>
      <c r="BK53" s="216"/>
      <c r="BL53" s="216"/>
      <c r="BM53" s="216"/>
      <c r="BN53" s="216"/>
      <c r="BO53" s="226"/>
      <c r="BP53" s="226"/>
      <c r="BQ53" s="223">
        <v>47</v>
      </c>
      <c r="BR53" s="224"/>
      <c r="BS53" s="790"/>
      <c r="BT53" s="791"/>
      <c r="BU53" s="791"/>
      <c r="BV53" s="791"/>
      <c r="BW53" s="791"/>
      <c r="BX53" s="791"/>
      <c r="BY53" s="791"/>
      <c r="BZ53" s="791"/>
      <c r="CA53" s="791"/>
      <c r="CB53" s="791"/>
      <c r="CC53" s="791"/>
      <c r="CD53" s="791"/>
      <c r="CE53" s="791"/>
      <c r="CF53" s="791"/>
      <c r="CG53" s="792"/>
      <c r="CH53" s="793"/>
      <c r="CI53" s="794"/>
      <c r="CJ53" s="794"/>
      <c r="CK53" s="794"/>
      <c r="CL53" s="795"/>
      <c r="CM53" s="793"/>
      <c r="CN53" s="794"/>
      <c r="CO53" s="794"/>
      <c r="CP53" s="794"/>
      <c r="CQ53" s="795"/>
      <c r="CR53" s="793"/>
      <c r="CS53" s="794"/>
      <c r="CT53" s="794"/>
      <c r="CU53" s="794"/>
      <c r="CV53" s="795"/>
      <c r="CW53" s="793"/>
      <c r="CX53" s="794"/>
      <c r="CY53" s="794"/>
      <c r="CZ53" s="794"/>
      <c r="DA53" s="795"/>
      <c r="DB53" s="793"/>
      <c r="DC53" s="794"/>
      <c r="DD53" s="794"/>
      <c r="DE53" s="794"/>
      <c r="DF53" s="795"/>
      <c r="DG53" s="793"/>
      <c r="DH53" s="794"/>
      <c r="DI53" s="794"/>
      <c r="DJ53" s="794"/>
      <c r="DK53" s="795"/>
      <c r="DL53" s="793"/>
      <c r="DM53" s="794"/>
      <c r="DN53" s="794"/>
      <c r="DO53" s="794"/>
      <c r="DP53" s="795"/>
      <c r="DQ53" s="793"/>
      <c r="DR53" s="794"/>
      <c r="DS53" s="794"/>
      <c r="DT53" s="794"/>
      <c r="DU53" s="795"/>
      <c r="DV53" s="790"/>
      <c r="DW53" s="791"/>
      <c r="DX53" s="791"/>
      <c r="DY53" s="791"/>
      <c r="DZ53" s="796"/>
      <c r="EA53" s="214"/>
    </row>
    <row r="54" spans="1:131" ht="26.25" customHeight="1" x14ac:dyDescent="0.2">
      <c r="A54" s="223">
        <v>27</v>
      </c>
      <c r="B54" s="797"/>
      <c r="C54" s="798"/>
      <c r="D54" s="798"/>
      <c r="E54" s="798"/>
      <c r="F54" s="798"/>
      <c r="G54" s="798"/>
      <c r="H54" s="798"/>
      <c r="I54" s="798"/>
      <c r="J54" s="798"/>
      <c r="K54" s="798"/>
      <c r="L54" s="798"/>
      <c r="M54" s="798"/>
      <c r="N54" s="798"/>
      <c r="O54" s="798"/>
      <c r="P54" s="799"/>
      <c r="Q54" s="852"/>
      <c r="R54" s="853"/>
      <c r="S54" s="853"/>
      <c r="T54" s="853"/>
      <c r="U54" s="853"/>
      <c r="V54" s="853"/>
      <c r="W54" s="853"/>
      <c r="X54" s="853"/>
      <c r="Y54" s="853"/>
      <c r="Z54" s="853"/>
      <c r="AA54" s="853"/>
      <c r="AB54" s="853"/>
      <c r="AC54" s="853"/>
      <c r="AD54" s="853"/>
      <c r="AE54" s="854"/>
      <c r="AF54" s="803"/>
      <c r="AG54" s="804"/>
      <c r="AH54" s="804"/>
      <c r="AI54" s="804"/>
      <c r="AJ54" s="805"/>
      <c r="AK54" s="856"/>
      <c r="AL54" s="853"/>
      <c r="AM54" s="853"/>
      <c r="AN54" s="853"/>
      <c r="AO54" s="853"/>
      <c r="AP54" s="853"/>
      <c r="AQ54" s="853"/>
      <c r="AR54" s="853"/>
      <c r="AS54" s="853"/>
      <c r="AT54" s="853"/>
      <c r="AU54" s="853"/>
      <c r="AV54" s="853"/>
      <c r="AW54" s="853"/>
      <c r="AX54" s="853"/>
      <c r="AY54" s="853"/>
      <c r="AZ54" s="855"/>
      <c r="BA54" s="855"/>
      <c r="BB54" s="855"/>
      <c r="BC54" s="855"/>
      <c r="BD54" s="855"/>
      <c r="BE54" s="849"/>
      <c r="BF54" s="849"/>
      <c r="BG54" s="849"/>
      <c r="BH54" s="849"/>
      <c r="BI54" s="850"/>
      <c r="BJ54" s="216"/>
      <c r="BK54" s="216"/>
      <c r="BL54" s="216"/>
      <c r="BM54" s="216"/>
      <c r="BN54" s="216"/>
      <c r="BO54" s="226"/>
      <c r="BP54" s="226"/>
      <c r="BQ54" s="223">
        <v>48</v>
      </c>
      <c r="BR54" s="224"/>
      <c r="BS54" s="790"/>
      <c r="BT54" s="791"/>
      <c r="BU54" s="791"/>
      <c r="BV54" s="791"/>
      <c r="BW54" s="791"/>
      <c r="BX54" s="791"/>
      <c r="BY54" s="791"/>
      <c r="BZ54" s="791"/>
      <c r="CA54" s="791"/>
      <c r="CB54" s="791"/>
      <c r="CC54" s="791"/>
      <c r="CD54" s="791"/>
      <c r="CE54" s="791"/>
      <c r="CF54" s="791"/>
      <c r="CG54" s="792"/>
      <c r="CH54" s="793"/>
      <c r="CI54" s="794"/>
      <c r="CJ54" s="794"/>
      <c r="CK54" s="794"/>
      <c r="CL54" s="795"/>
      <c r="CM54" s="793"/>
      <c r="CN54" s="794"/>
      <c r="CO54" s="794"/>
      <c r="CP54" s="794"/>
      <c r="CQ54" s="795"/>
      <c r="CR54" s="793"/>
      <c r="CS54" s="794"/>
      <c r="CT54" s="794"/>
      <c r="CU54" s="794"/>
      <c r="CV54" s="795"/>
      <c r="CW54" s="793"/>
      <c r="CX54" s="794"/>
      <c r="CY54" s="794"/>
      <c r="CZ54" s="794"/>
      <c r="DA54" s="795"/>
      <c r="DB54" s="793"/>
      <c r="DC54" s="794"/>
      <c r="DD54" s="794"/>
      <c r="DE54" s="794"/>
      <c r="DF54" s="795"/>
      <c r="DG54" s="793"/>
      <c r="DH54" s="794"/>
      <c r="DI54" s="794"/>
      <c r="DJ54" s="794"/>
      <c r="DK54" s="795"/>
      <c r="DL54" s="793"/>
      <c r="DM54" s="794"/>
      <c r="DN54" s="794"/>
      <c r="DO54" s="794"/>
      <c r="DP54" s="795"/>
      <c r="DQ54" s="793"/>
      <c r="DR54" s="794"/>
      <c r="DS54" s="794"/>
      <c r="DT54" s="794"/>
      <c r="DU54" s="795"/>
      <c r="DV54" s="790"/>
      <c r="DW54" s="791"/>
      <c r="DX54" s="791"/>
      <c r="DY54" s="791"/>
      <c r="DZ54" s="796"/>
      <c r="EA54" s="214"/>
    </row>
    <row r="55" spans="1:131" ht="26.25" customHeight="1" x14ac:dyDescent="0.2">
      <c r="A55" s="223">
        <v>28</v>
      </c>
      <c r="B55" s="797"/>
      <c r="C55" s="798"/>
      <c r="D55" s="798"/>
      <c r="E55" s="798"/>
      <c r="F55" s="798"/>
      <c r="G55" s="798"/>
      <c r="H55" s="798"/>
      <c r="I55" s="798"/>
      <c r="J55" s="798"/>
      <c r="K55" s="798"/>
      <c r="L55" s="798"/>
      <c r="M55" s="798"/>
      <c r="N55" s="798"/>
      <c r="O55" s="798"/>
      <c r="P55" s="799"/>
      <c r="Q55" s="852"/>
      <c r="R55" s="853"/>
      <c r="S55" s="853"/>
      <c r="T55" s="853"/>
      <c r="U55" s="853"/>
      <c r="V55" s="853"/>
      <c r="W55" s="853"/>
      <c r="X55" s="853"/>
      <c r="Y55" s="853"/>
      <c r="Z55" s="853"/>
      <c r="AA55" s="853"/>
      <c r="AB55" s="853"/>
      <c r="AC55" s="853"/>
      <c r="AD55" s="853"/>
      <c r="AE55" s="854"/>
      <c r="AF55" s="803"/>
      <c r="AG55" s="804"/>
      <c r="AH55" s="804"/>
      <c r="AI55" s="804"/>
      <c r="AJ55" s="805"/>
      <c r="AK55" s="856"/>
      <c r="AL55" s="853"/>
      <c r="AM55" s="853"/>
      <c r="AN55" s="853"/>
      <c r="AO55" s="853"/>
      <c r="AP55" s="853"/>
      <c r="AQ55" s="853"/>
      <c r="AR55" s="853"/>
      <c r="AS55" s="853"/>
      <c r="AT55" s="853"/>
      <c r="AU55" s="853"/>
      <c r="AV55" s="853"/>
      <c r="AW55" s="853"/>
      <c r="AX55" s="853"/>
      <c r="AY55" s="853"/>
      <c r="AZ55" s="855"/>
      <c r="BA55" s="855"/>
      <c r="BB55" s="855"/>
      <c r="BC55" s="855"/>
      <c r="BD55" s="855"/>
      <c r="BE55" s="849"/>
      <c r="BF55" s="849"/>
      <c r="BG55" s="849"/>
      <c r="BH55" s="849"/>
      <c r="BI55" s="850"/>
      <c r="BJ55" s="216"/>
      <c r="BK55" s="216"/>
      <c r="BL55" s="216"/>
      <c r="BM55" s="216"/>
      <c r="BN55" s="216"/>
      <c r="BO55" s="226"/>
      <c r="BP55" s="226"/>
      <c r="BQ55" s="223">
        <v>49</v>
      </c>
      <c r="BR55" s="224"/>
      <c r="BS55" s="790"/>
      <c r="BT55" s="791"/>
      <c r="BU55" s="791"/>
      <c r="BV55" s="791"/>
      <c r="BW55" s="791"/>
      <c r="BX55" s="791"/>
      <c r="BY55" s="791"/>
      <c r="BZ55" s="791"/>
      <c r="CA55" s="791"/>
      <c r="CB55" s="791"/>
      <c r="CC55" s="791"/>
      <c r="CD55" s="791"/>
      <c r="CE55" s="791"/>
      <c r="CF55" s="791"/>
      <c r="CG55" s="792"/>
      <c r="CH55" s="793"/>
      <c r="CI55" s="794"/>
      <c r="CJ55" s="794"/>
      <c r="CK55" s="794"/>
      <c r="CL55" s="795"/>
      <c r="CM55" s="793"/>
      <c r="CN55" s="794"/>
      <c r="CO55" s="794"/>
      <c r="CP55" s="794"/>
      <c r="CQ55" s="795"/>
      <c r="CR55" s="793"/>
      <c r="CS55" s="794"/>
      <c r="CT55" s="794"/>
      <c r="CU55" s="794"/>
      <c r="CV55" s="795"/>
      <c r="CW55" s="793"/>
      <c r="CX55" s="794"/>
      <c r="CY55" s="794"/>
      <c r="CZ55" s="794"/>
      <c r="DA55" s="795"/>
      <c r="DB55" s="793"/>
      <c r="DC55" s="794"/>
      <c r="DD55" s="794"/>
      <c r="DE55" s="794"/>
      <c r="DF55" s="795"/>
      <c r="DG55" s="793"/>
      <c r="DH55" s="794"/>
      <c r="DI55" s="794"/>
      <c r="DJ55" s="794"/>
      <c r="DK55" s="795"/>
      <c r="DL55" s="793"/>
      <c r="DM55" s="794"/>
      <c r="DN55" s="794"/>
      <c r="DO55" s="794"/>
      <c r="DP55" s="795"/>
      <c r="DQ55" s="793"/>
      <c r="DR55" s="794"/>
      <c r="DS55" s="794"/>
      <c r="DT55" s="794"/>
      <c r="DU55" s="795"/>
      <c r="DV55" s="790"/>
      <c r="DW55" s="791"/>
      <c r="DX55" s="791"/>
      <c r="DY55" s="791"/>
      <c r="DZ55" s="796"/>
      <c r="EA55" s="214"/>
    </row>
    <row r="56" spans="1:131" ht="26.25" customHeight="1" x14ac:dyDescent="0.2">
      <c r="A56" s="223">
        <v>29</v>
      </c>
      <c r="B56" s="797"/>
      <c r="C56" s="798"/>
      <c r="D56" s="798"/>
      <c r="E56" s="798"/>
      <c r="F56" s="798"/>
      <c r="G56" s="798"/>
      <c r="H56" s="798"/>
      <c r="I56" s="798"/>
      <c r="J56" s="798"/>
      <c r="K56" s="798"/>
      <c r="L56" s="798"/>
      <c r="M56" s="798"/>
      <c r="N56" s="798"/>
      <c r="O56" s="798"/>
      <c r="P56" s="799"/>
      <c r="Q56" s="852"/>
      <c r="R56" s="853"/>
      <c r="S56" s="853"/>
      <c r="T56" s="853"/>
      <c r="U56" s="853"/>
      <c r="V56" s="853"/>
      <c r="W56" s="853"/>
      <c r="X56" s="853"/>
      <c r="Y56" s="853"/>
      <c r="Z56" s="853"/>
      <c r="AA56" s="853"/>
      <c r="AB56" s="853"/>
      <c r="AC56" s="853"/>
      <c r="AD56" s="853"/>
      <c r="AE56" s="854"/>
      <c r="AF56" s="803"/>
      <c r="AG56" s="804"/>
      <c r="AH56" s="804"/>
      <c r="AI56" s="804"/>
      <c r="AJ56" s="805"/>
      <c r="AK56" s="856"/>
      <c r="AL56" s="853"/>
      <c r="AM56" s="853"/>
      <c r="AN56" s="853"/>
      <c r="AO56" s="853"/>
      <c r="AP56" s="853"/>
      <c r="AQ56" s="853"/>
      <c r="AR56" s="853"/>
      <c r="AS56" s="853"/>
      <c r="AT56" s="853"/>
      <c r="AU56" s="853"/>
      <c r="AV56" s="853"/>
      <c r="AW56" s="853"/>
      <c r="AX56" s="853"/>
      <c r="AY56" s="853"/>
      <c r="AZ56" s="855"/>
      <c r="BA56" s="855"/>
      <c r="BB56" s="855"/>
      <c r="BC56" s="855"/>
      <c r="BD56" s="855"/>
      <c r="BE56" s="849"/>
      <c r="BF56" s="849"/>
      <c r="BG56" s="849"/>
      <c r="BH56" s="849"/>
      <c r="BI56" s="850"/>
      <c r="BJ56" s="216"/>
      <c r="BK56" s="216"/>
      <c r="BL56" s="216"/>
      <c r="BM56" s="216"/>
      <c r="BN56" s="216"/>
      <c r="BO56" s="226"/>
      <c r="BP56" s="226"/>
      <c r="BQ56" s="223">
        <v>50</v>
      </c>
      <c r="BR56" s="224"/>
      <c r="BS56" s="790"/>
      <c r="BT56" s="791"/>
      <c r="BU56" s="791"/>
      <c r="BV56" s="791"/>
      <c r="BW56" s="791"/>
      <c r="BX56" s="791"/>
      <c r="BY56" s="791"/>
      <c r="BZ56" s="791"/>
      <c r="CA56" s="791"/>
      <c r="CB56" s="791"/>
      <c r="CC56" s="791"/>
      <c r="CD56" s="791"/>
      <c r="CE56" s="791"/>
      <c r="CF56" s="791"/>
      <c r="CG56" s="792"/>
      <c r="CH56" s="793"/>
      <c r="CI56" s="794"/>
      <c r="CJ56" s="794"/>
      <c r="CK56" s="794"/>
      <c r="CL56" s="795"/>
      <c r="CM56" s="793"/>
      <c r="CN56" s="794"/>
      <c r="CO56" s="794"/>
      <c r="CP56" s="794"/>
      <c r="CQ56" s="795"/>
      <c r="CR56" s="793"/>
      <c r="CS56" s="794"/>
      <c r="CT56" s="794"/>
      <c r="CU56" s="794"/>
      <c r="CV56" s="795"/>
      <c r="CW56" s="793"/>
      <c r="CX56" s="794"/>
      <c r="CY56" s="794"/>
      <c r="CZ56" s="794"/>
      <c r="DA56" s="795"/>
      <c r="DB56" s="793"/>
      <c r="DC56" s="794"/>
      <c r="DD56" s="794"/>
      <c r="DE56" s="794"/>
      <c r="DF56" s="795"/>
      <c r="DG56" s="793"/>
      <c r="DH56" s="794"/>
      <c r="DI56" s="794"/>
      <c r="DJ56" s="794"/>
      <c r="DK56" s="795"/>
      <c r="DL56" s="793"/>
      <c r="DM56" s="794"/>
      <c r="DN56" s="794"/>
      <c r="DO56" s="794"/>
      <c r="DP56" s="795"/>
      <c r="DQ56" s="793"/>
      <c r="DR56" s="794"/>
      <c r="DS56" s="794"/>
      <c r="DT56" s="794"/>
      <c r="DU56" s="795"/>
      <c r="DV56" s="790"/>
      <c r="DW56" s="791"/>
      <c r="DX56" s="791"/>
      <c r="DY56" s="791"/>
      <c r="DZ56" s="796"/>
      <c r="EA56" s="214"/>
    </row>
    <row r="57" spans="1:131" ht="26.25" customHeight="1" x14ac:dyDescent="0.2">
      <c r="A57" s="223">
        <v>30</v>
      </c>
      <c r="B57" s="797"/>
      <c r="C57" s="798"/>
      <c r="D57" s="798"/>
      <c r="E57" s="798"/>
      <c r="F57" s="798"/>
      <c r="G57" s="798"/>
      <c r="H57" s="798"/>
      <c r="I57" s="798"/>
      <c r="J57" s="798"/>
      <c r="K57" s="798"/>
      <c r="L57" s="798"/>
      <c r="M57" s="798"/>
      <c r="N57" s="798"/>
      <c r="O57" s="798"/>
      <c r="P57" s="799"/>
      <c r="Q57" s="852"/>
      <c r="R57" s="853"/>
      <c r="S57" s="853"/>
      <c r="T57" s="853"/>
      <c r="U57" s="853"/>
      <c r="V57" s="853"/>
      <c r="W57" s="853"/>
      <c r="X57" s="853"/>
      <c r="Y57" s="853"/>
      <c r="Z57" s="853"/>
      <c r="AA57" s="853"/>
      <c r="AB57" s="853"/>
      <c r="AC57" s="853"/>
      <c r="AD57" s="853"/>
      <c r="AE57" s="854"/>
      <c r="AF57" s="803"/>
      <c r="AG57" s="804"/>
      <c r="AH57" s="804"/>
      <c r="AI57" s="804"/>
      <c r="AJ57" s="805"/>
      <c r="AK57" s="856"/>
      <c r="AL57" s="853"/>
      <c r="AM57" s="853"/>
      <c r="AN57" s="853"/>
      <c r="AO57" s="853"/>
      <c r="AP57" s="853"/>
      <c r="AQ57" s="853"/>
      <c r="AR57" s="853"/>
      <c r="AS57" s="853"/>
      <c r="AT57" s="853"/>
      <c r="AU57" s="853"/>
      <c r="AV57" s="853"/>
      <c r="AW57" s="853"/>
      <c r="AX57" s="853"/>
      <c r="AY57" s="853"/>
      <c r="AZ57" s="855"/>
      <c r="BA57" s="855"/>
      <c r="BB57" s="855"/>
      <c r="BC57" s="855"/>
      <c r="BD57" s="855"/>
      <c r="BE57" s="849"/>
      <c r="BF57" s="849"/>
      <c r="BG57" s="849"/>
      <c r="BH57" s="849"/>
      <c r="BI57" s="850"/>
      <c r="BJ57" s="216"/>
      <c r="BK57" s="216"/>
      <c r="BL57" s="216"/>
      <c r="BM57" s="216"/>
      <c r="BN57" s="216"/>
      <c r="BO57" s="226"/>
      <c r="BP57" s="226"/>
      <c r="BQ57" s="223">
        <v>51</v>
      </c>
      <c r="BR57" s="224"/>
      <c r="BS57" s="790"/>
      <c r="BT57" s="791"/>
      <c r="BU57" s="791"/>
      <c r="BV57" s="791"/>
      <c r="BW57" s="791"/>
      <c r="BX57" s="791"/>
      <c r="BY57" s="791"/>
      <c r="BZ57" s="791"/>
      <c r="CA57" s="791"/>
      <c r="CB57" s="791"/>
      <c r="CC57" s="791"/>
      <c r="CD57" s="791"/>
      <c r="CE57" s="791"/>
      <c r="CF57" s="791"/>
      <c r="CG57" s="792"/>
      <c r="CH57" s="793"/>
      <c r="CI57" s="794"/>
      <c r="CJ57" s="794"/>
      <c r="CK57" s="794"/>
      <c r="CL57" s="795"/>
      <c r="CM57" s="793"/>
      <c r="CN57" s="794"/>
      <c r="CO57" s="794"/>
      <c r="CP57" s="794"/>
      <c r="CQ57" s="795"/>
      <c r="CR57" s="793"/>
      <c r="CS57" s="794"/>
      <c r="CT57" s="794"/>
      <c r="CU57" s="794"/>
      <c r="CV57" s="795"/>
      <c r="CW57" s="793"/>
      <c r="CX57" s="794"/>
      <c r="CY57" s="794"/>
      <c r="CZ57" s="794"/>
      <c r="DA57" s="795"/>
      <c r="DB57" s="793"/>
      <c r="DC57" s="794"/>
      <c r="DD57" s="794"/>
      <c r="DE57" s="794"/>
      <c r="DF57" s="795"/>
      <c r="DG57" s="793"/>
      <c r="DH57" s="794"/>
      <c r="DI57" s="794"/>
      <c r="DJ57" s="794"/>
      <c r="DK57" s="795"/>
      <c r="DL57" s="793"/>
      <c r="DM57" s="794"/>
      <c r="DN57" s="794"/>
      <c r="DO57" s="794"/>
      <c r="DP57" s="795"/>
      <c r="DQ57" s="793"/>
      <c r="DR57" s="794"/>
      <c r="DS57" s="794"/>
      <c r="DT57" s="794"/>
      <c r="DU57" s="795"/>
      <c r="DV57" s="790"/>
      <c r="DW57" s="791"/>
      <c r="DX57" s="791"/>
      <c r="DY57" s="791"/>
      <c r="DZ57" s="796"/>
      <c r="EA57" s="214"/>
    </row>
    <row r="58" spans="1:131" ht="26.25" customHeight="1" x14ac:dyDescent="0.2">
      <c r="A58" s="223">
        <v>31</v>
      </c>
      <c r="B58" s="797"/>
      <c r="C58" s="798"/>
      <c r="D58" s="798"/>
      <c r="E58" s="798"/>
      <c r="F58" s="798"/>
      <c r="G58" s="798"/>
      <c r="H58" s="798"/>
      <c r="I58" s="798"/>
      <c r="J58" s="798"/>
      <c r="K58" s="798"/>
      <c r="L58" s="798"/>
      <c r="M58" s="798"/>
      <c r="N58" s="798"/>
      <c r="O58" s="798"/>
      <c r="P58" s="799"/>
      <c r="Q58" s="852"/>
      <c r="R58" s="853"/>
      <c r="S58" s="853"/>
      <c r="T58" s="853"/>
      <c r="U58" s="853"/>
      <c r="V58" s="853"/>
      <c r="W58" s="853"/>
      <c r="X58" s="853"/>
      <c r="Y58" s="853"/>
      <c r="Z58" s="853"/>
      <c r="AA58" s="853"/>
      <c r="AB58" s="853"/>
      <c r="AC58" s="853"/>
      <c r="AD58" s="853"/>
      <c r="AE58" s="854"/>
      <c r="AF58" s="803"/>
      <c r="AG58" s="804"/>
      <c r="AH58" s="804"/>
      <c r="AI58" s="804"/>
      <c r="AJ58" s="805"/>
      <c r="AK58" s="856"/>
      <c r="AL58" s="853"/>
      <c r="AM58" s="853"/>
      <c r="AN58" s="853"/>
      <c r="AO58" s="853"/>
      <c r="AP58" s="853"/>
      <c r="AQ58" s="853"/>
      <c r="AR58" s="853"/>
      <c r="AS58" s="853"/>
      <c r="AT58" s="853"/>
      <c r="AU58" s="853"/>
      <c r="AV58" s="853"/>
      <c r="AW58" s="853"/>
      <c r="AX58" s="853"/>
      <c r="AY58" s="853"/>
      <c r="AZ58" s="855"/>
      <c r="BA58" s="855"/>
      <c r="BB58" s="855"/>
      <c r="BC58" s="855"/>
      <c r="BD58" s="855"/>
      <c r="BE58" s="849"/>
      <c r="BF58" s="849"/>
      <c r="BG58" s="849"/>
      <c r="BH58" s="849"/>
      <c r="BI58" s="850"/>
      <c r="BJ58" s="216"/>
      <c r="BK58" s="216"/>
      <c r="BL58" s="216"/>
      <c r="BM58" s="216"/>
      <c r="BN58" s="216"/>
      <c r="BO58" s="226"/>
      <c r="BP58" s="226"/>
      <c r="BQ58" s="223">
        <v>52</v>
      </c>
      <c r="BR58" s="224"/>
      <c r="BS58" s="790"/>
      <c r="BT58" s="791"/>
      <c r="BU58" s="791"/>
      <c r="BV58" s="791"/>
      <c r="BW58" s="791"/>
      <c r="BX58" s="791"/>
      <c r="BY58" s="791"/>
      <c r="BZ58" s="791"/>
      <c r="CA58" s="791"/>
      <c r="CB58" s="791"/>
      <c r="CC58" s="791"/>
      <c r="CD58" s="791"/>
      <c r="CE58" s="791"/>
      <c r="CF58" s="791"/>
      <c r="CG58" s="792"/>
      <c r="CH58" s="793"/>
      <c r="CI58" s="794"/>
      <c r="CJ58" s="794"/>
      <c r="CK58" s="794"/>
      <c r="CL58" s="795"/>
      <c r="CM58" s="793"/>
      <c r="CN58" s="794"/>
      <c r="CO58" s="794"/>
      <c r="CP58" s="794"/>
      <c r="CQ58" s="795"/>
      <c r="CR58" s="793"/>
      <c r="CS58" s="794"/>
      <c r="CT58" s="794"/>
      <c r="CU58" s="794"/>
      <c r="CV58" s="795"/>
      <c r="CW58" s="793"/>
      <c r="CX58" s="794"/>
      <c r="CY58" s="794"/>
      <c r="CZ58" s="794"/>
      <c r="DA58" s="795"/>
      <c r="DB58" s="793"/>
      <c r="DC58" s="794"/>
      <c r="DD58" s="794"/>
      <c r="DE58" s="794"/>
      <c r="DF58" s="795"/>
      <c r="DG58" s="793"/>
      <c r="DH58" s="794"/>
      <c r="DI58" s="794"/>
      <c r="DJ58" s="794"/>
      <c r="DK58" s="795"/>
      <c r="DL58" s="793"/>
      <c r="DM58" s="794"/>
      <c r="DN58" s="794"/>
      <c r="DO58" s="794"/>
      <c r="DP58" s="795"/>
      <c r="DQ58" s="793"/>
      <c r="DR58" s="794"/>
      <c r="DS58" s="794"/>
      <c r="DT58" s="794"/>
      <c r="DU58" s="795"/>
      <c r="DV58" s="790"/>
      <c r="DW58" s="791"/>
      <c r="DX58" s="791"/>
      <c r="DY58" s="791"/>
      <c r="DZ58" s="796"/>
      <c r="EA58" s="214"/>
    </row>
    <row r="59" spans="1:131" ht="26.25" customHeight="1" x14ac:dyDescent="0.2">
      <c r="A59" s="223">
        <v>32</v>
      </c>
      <c r="B59" s="797"/>
      <c r="C59" s="798"/>
      <c r="D59" s="798"/>
      <c r="E59" s="798"/>
      <c r="F59" s="798"/>
      <c r="G59" s="798"/>
      <c r="H59" s="798"/>
      <c r="I59" s="798"/>
      <c r="J59" s="798"/>
      <c r="K59" s="798"/>
      <c r="L59" s="798"/>
      <c r="M59" s="798"/>
      <c r="N59" s="798"/>
      <c r="O59" s="798"/>
      <c r="P59" s="799"/>
      <c r="Q59" s="852"/>
      <c r="R59" s="853"/>
      <c r="S59" s="853"/>
      <c r="T59" s="853"/>
      <c r="U59" s="853"/>
      <c r="V59" s="853"/>
      <c r="W59" s="853"/>
      <c r="X59" s="853"/>
      <c r="Y59" s="853"/>
      <c r="Z59" s="853"/>
      <c r="AA59" s="853"/>
      <c r="AB59" s="853"/>
      <c r="AC59" s="853"/>
      <c r="AD59" s="853"/>
      <c r="AE59" s="854"/>
      <c r="AF59" s="803"/>
      <c r="AG59" s="804"/>
      <c r="AH59" s="804"/>
      <c r="AI59" s="804"/>
      <c r="AJ59" s="805"/>
      <c r="AK59" s="856"/>
      <c r="AL59" s="853"/>
      <c r="AM59" s="853"/>
      <c r="AN59" s="853"/>
      <c r="AO59" s="853"/>
      <c r="AP59" s="853"/>
      <c r="AQ59" s="853"/>
      <c r="AR59" s="853"/>
      <c r="AS59" s="853"/>
      <c r="AT59" s="853"/>
      <c r="AU59" s="853"/>
      <c r="AV59" s="853"/>
      <c r="AW59" s="853"/>
      <c r="AX59" s="853"/>
      <c r="AY59" s="853"/>
      <c r="AZ59" s="855"/>
      <c r="BA59" s="855"/>
      <c r="BB59" s="855"/>
      <c r="BC59" s="855"/>
      <c r="BD59" s="855"/>
      <c r="BE59" s="849"/>
      <c r="BF59" s="849"/>
      <c r="BG59" s="849"/>
      <c r="BH59" s="849"/>
      <c r="BI59" s="850"/>
      <c r="BJ59" s="216"/>
      <c r="BK59" s="216"/>
      <c r="BL59" s="216"/>
      <c r="BM59" s="216"/>
      <c r="BN59" s="216"/>
      <c r="BO59" s="226"/>
      <c r="BP59" s="226"/>
      <c r="BQ59" s="223">
        <v>53</v>
      </c>
      <c r="BR59" s="224"/>
      <c r="BS59" s="790"/>
      <c r="BT59" s="791"/>
      <c r="BU59" s="791"/>
      <c r="BV59" s="791"/>
      <c r="BW59" s="791"/>
      <c r="BX59" s="791"/>
      <c r="BY59" s="791"/>
      <c r="BZ59" s="791"/>
      <c r="CA59" s="791"/>
      <c r="CB59" s="791"/>
      <c r="CC59" s="791"/>
      <c r="CD59" s="791"/>
      <c r="CE59" s="791"/>
      <c r="CF59" s="791"/>
      <c r="CG59" s="792"/>
      <c r="CH59" s="793"/>
      <c r="CI59" s="794"/>
      <c r="CJ59" s="794"/>
      <c r="CK59" s="794"/>
      <c r="CL59" s="795"/>
      <c r="CM59" s="793"/>
      <c r="CN59" s="794"/>
      <c r="CO59" s="794"/>
      <c r="CP59" s="794"/>
      <c r="CQ59" s="795"/>
      <c r="CR59" s="793"/>
      <c r="CS59" s="794"/>
      <c r="CT59" s="794"/>
      <c r="CU59" s="794"/>
      <c r="CV59" s="795"/>
      <c r="CW59" s="793"/>
      <c r="CX59" s="794"/>
      <c r="CY59" s="794"/>
      <c r="CZ59" s="794"/>
      <c r="DA59" s="795"/>
      <c r="DB59" s="793"/>
      <c r="DC59" s="794"/>
      <c r="DD59" s="794"/>
      <c r="DE59" s="794"/>
      <c r="DF59" s="795"/>
      <c r="DG59" s="793"/>
      <c r="DH59" s="794"/>
      <c r="DI59" s="794"/>
      <c r="DJ59" s="794"/>
      <c r="DK59" s="795"/>
      <c r="DL59" s="793"/>
      <c r="DM59" s="794"/>
      <c r="DN59" s="794"/>
      <c r="DO59" s="794"/>
      <c r="DP59" s="795"/>
      <c r="DQ59" s="793"/>
      <c r="DR59" s="794"/>
      <c r="DS59" s="794"/>
      <c r="DT59" s="794"/>
      <c r="DU59" s="795"/>
      <c r="DV59" s="790"/>
      <c r="DW59" s="791"/>
      <c r="DX59" s="791"/>
      <c r="DY59" s="791"/>
      <c r="DZ59" s="796"/>
      <c r="EA59" s="214"/>
    </row>
    <row r="60" spans="1:131" ht="26.25" customHeight="1" x14ac:dyDescent="0.2">
      <c r="A60" s="223">
        <v>33</v>
      </c>
      <c r="B60" s="797"/>
      <c r="C60" s="798"/>
      <c r="D60" s="798"/>
      <c r="E60" s="798"/>
      <c r="F60" s="798"/>
      <c r="G60" s="798"/>
      <c r="H60" s="798"/>
      <c r="I60" s="798"/>
      <c r="J60" s="798"/>
      <c r="K60" s="798"/>
      <c r="L60" s="798"/>
      <c r="M60" s="798"/>
      <c r="N60" s="798"/>
      <c r="O60" s="798"/>
      <c r="P60" s="799"/>
      <c r="Q60" s="852"/>
      <c r="R60" s="853"/>
      <c r="S60" s="853"/>
      <c r="T60" s="853"/>
      <c r="U60" s="853"/>
      <c r="V60" s="853"/>
      <c r="W60" s="853"/>
      <c r="X60" s="853"/>
      <c r="Y60" s="853"/>
      <c r="Z60" s="853"/>
      <c r="AA60" s="853"/>
      <c r="AB60" s="853"/>
      <c r="AC60" s="853"/>
      <c r="AD60" s="853"/>
      <c r="AE60" s="854"/>
      <c r="AF60" s="803"/>
      <c r="AG60" s="804"/>
      <c r="AH60" s="804"/>
      <c r="AI60" s="804"/>
      <c r="AJ60" s="805"/>
      <c r="AK60" s="856"/>
      <c r="AL60" s="853"/>
      <c r="AM60" s="853"/>
      <c r="AN60" s="853"/>
      <c r="AO60" s="853"/>
      <c r="AP60" s="853"/>
      <c r="AQ60" s="853"/>
      <c r="AR60" s="853"/>
      <c r="AS60" s="853"/>
      <c r="AT60" s="853"/>
      <c r="AU60" s="853"/>
      <c r="AV60" s="853"/>
      <c r="AW60" s="853"/>
      <c r="AX60" s="853"/>
      <c r="AY60" s="853"/>
      <c r="AZ60" s="855"/>
      <c r="BA60" s="855"/>
      <c r="BB60" s="855"/>
      <c r="BC60" s="855"/>
      <c r="BD60" s="855"/>
      <c r="BE60" s="849"/>
      <c r="BF60" s="849"/>
      <c r="BG60" s="849"/>
      <c r="BH60" s="849"/>
      <c r="BI60" s="850"/>
      <c r="BJ60" s="216"/>
      <c r="BK60" s="216"/>
      <c r="BL60" s="216"/>
      <c r="BM60" s="216"/>
      <c r="BN60" s="216"/>
      <c r="BO60" s="226"/>
      <c r="BP60" s="226"/>
      <c r="BQ60" s="223">
        <v>54</v>
      </c>
      <c r="BR60" s="224"/>
      <c r="BS60" s="790"/>
      <c r="BT60" s="791"/>
      <c r="BU60" s="791"/>
      <c r="BV60" s="791"/>
      <c r="BW60" s="791"/>
      <c r="BX60" s="791"/>
      <c r="BY60" s="791"/>
      <c r="BZ60" s="791"/>
      <c r="CA60" s="791"/>
      <c r="CB60" s="791"/>
      <c r="CC60" s="791"/>
      <c r="CD60" s="791"/>
      <c r="CE60" s="791"/>
      <c r="CF60" s="791"/>
      <c r="CG60" s="792"/>
      <c r="CH60" s="793"/>
      <c r="CI60" s="794"/>
      <c r="CJ60" s="794"/>
      <c r="CK60" s="794"/>
      <c r="CL60" s="795"/>
      <c r="CM60" s="793"/>
      <c r="CN60" s="794"/>
      <c r="CO60" s="794"/>
      <c r="CP60" s="794"/>
      <c r="CQ60" s="795"/>
      <c r="CR60" s="793"/>
      <c r="CS60" s="794"/>
      <c r="CT60" s="794"/>
      <c r="CU60" s="794"/>
      <c r="CV60" s="795"/>
      <c r="CW60" s="793"/>
      <c r="CX60" s="794"/>
      <c r="CY60" s="794"/>
      <c r="CZ60" s="794"/>
      <c r="DA60" s="795"/>
      <c r="DB60" s="793"/>
      <c r="DC60" s="794"/>
      <c r="DD60" s="794"/>
      <c r="DE60" s="794"/>
      <c r="DF60" s="795"/>
      <c r="DG60" s="793"/>
      <c r="DH60" s="794"/>
      <c r="DI60" s="794"/>
      <c r="DJ60" s="794"/>
      <c r="DK60" s="795"/>
      <c r="DL60" s="793"/>
      <c r="DM60" s="794"/>
      <c r="DN60" s="794"/>
      <c r="DO60" s="794"/>
      <c r="DP60" s="795"/>
      <c r="DQ60" s="793"/>
      <c r="DR60" s="794"/>
      <c r="DS60" s="794"/>
      <c r="DT60" s="794"/>
      <c r="DU60" s="795"/>
      <c r="DV60" s="790"/>
      <c r="DW60" s="791"/>
      <c r="DX60" s="791"/>
      <c r="DY60" s="791"/>
      <c r="DZ60" s="796"/>
      <c r="EA60" s="214"/>
    </row>
    <row r="61" spans="1:131" ht="26.25" customHeight="1" thickBot="1" x14ac:dyDescent="0.25">
      <c r="A61" s="223">
        <v>34</v>
      </c>
      <c r="B61" s="797"/>
      <c r="C61" s="798"/>
      <c r="D61" s="798"/>
      <c r="E61" s="798"/>
      <c r="F61" s="798"/>
      <c r="G61" s="798"/>
      <c r="H61" s="798"/>
      <c r="I61" s="798"/>
      <c r="J61" s="798"/>
      <c r="K61" s="798"/>
      <c r="L61" s="798"/>
      <c r="M61" s="798"/>
      <c r="N61" s="798"/>
      <c r="O61" s="798"/>
      <c r="P61" s="799"/>
      <c r="Q61" s="852"/>
      <c r="R61" s="853"/>
      <c r="S61" s="853"/>
      <c r="T61" s="853"/>
      <c r="U61" s="853"/>
      <c r="V61" s="853"/>
      <c r="W61" s="853"/>
      <c r="X61" s="853"/>
      <c r="Y61" s="853"/>
      <c r="Z61" s="853"/>
      <c r="AA61" s="853"/>
      <c r="AB61" s="853"/>
      <c r="AC61" s="853"/>
      <c r="AD61" s="853"/>
      <c r="AE61" s="854"/>
      <c r="AF61" s="803"/>
      <c r="AG61" s="804"/>
      <c r="AH61" s="804"/>
      <c r="AI61" s="804"/>
      <c r="AJ61" s="805"/>
      <c r="AK61" s="856"/>
      <c r="AL61" s="853"/>
      <c r="AM61" s="853"/>
      <c r="AN61" s="853"/>
      <c r="AO61" s="853"/>
      <c r="AP61" s="853"/>
      <c r="AQ61" s="853"/>
      <c r="AR61" s="853"/>
      <c r="AS61" s="853"/>
      <c r="AT61" s="853"/>
      <c r="AU61" s="853"/>
      <c r="AV61" s="853"/>
      <c r="AW61" s="853"/>
      <c r="AX61" s="853"/>
      <c r="AY61" s="853"/>
      <c r="AZ61" s="855"/>
      <c r="BA61" s="855"/>
      <c r="BB61" s="855"/>
      <c r="BC61" s="855"/>
      <c r="BD61" s="855"/>
      <c r="BE61" s="849"/>
      <c r="BF61" s="849"/>
      <c r="BG61" s="849"/>
      <c r="BH61" s="849"/>
      <c r="BI61" s="850"/>
      <c r="BJ61" s="216"/>
      <c r="BK61" s="216"/>
      <c r="BL61" s="216"/>
      <c r="BM61" s="216"/>
      <c r="BN61" s="216"/>
      <c r="BO61" s="226"/>
      <c r="BP61" s="226"/>
      <c r="BQ61" s="223">
        <v>55</v>
      </c>
      <c r="BR61" s="224"/>
      <c r="BS61" s="790"/>
      <c r="BT61" s="791"/>
      <c r="BU61" s="791"/>
      <c r="BV61" s="791"/>
      <c r="BW61" s="791"/>
      <c r="BX61" s="791"/>
      <c r="BY61" s="791"/>
      <c r="BZ61" s="791"/>
      <c r="CA61" s="791"/>
      <c r="CB61" s="791"/>
      <c r="CC61" s="791"/>
      <c r="CD61" s="791"/>
      <c r="CE61" s="791"/>
      <c r="CF61" s="791"/>
      <c r="CG61" s="792"/>
      <c r="CH61" s="793"/>
      <c r="CI61" s="794"/>
      <c r="CJ61" s="794"/>
      <c r="CK61" s="794"/>
      <c r="CL61" s="795"/>
      <c r="CM61" s="793"/>
      <c r="CN61" s="794"/>
      <c r="CO61" s="794"/>
      <c r="CP61" s="794"/>
      <c r="CQ61" s="795"/>
      <c r="CR61" s="793"/>
      <c r="CS61" s="794"/>
      <c r="CT61" s="794"/>
      <c r="CU61" s="794"/>
      <c r="CV61" s="795"/>
      <c r="CW61" s="793"/>
      <c r="CX61" s="794"/>
      <c r="CY61" s="794"/>
      <c r="CZ61" s="794"/>
      <c r="DA61" s="795"/>
      <c r="DB61" s="793"/>
      <c r="DC61" s="794"/>
      <c r="DD61" s="794"/>
      <c r="DE61" s="794"/>
      <c r="DF61" s="795"/>
      <c r="DG61" s="793"/>
      <c r="DH61" s="794"/>
      <c r="DI61" s="794"/>
      <c r="DJ61" s="794"/>
      <c r="DK61" s="795"/>
      <c r="DL61" s="793"/>
      <c r="DM61" s="794"/>
      <c r="DN61" s="794"/>
      <c r="DO61" s="794"/>
      <c r="DP61" s="795"/>
      <c r="DQ61" s="793"/>
      <c r="DR61" s="794"/>
      <c r="DS61" s="794"/>
      <c r="DT61" s="794"/>
      <c r="DU61" s="795"/>
      <c r="DV61" s="790"/>
      <c r="DW61" s="791"/>
      <c r="DX61" s="791"/>
      <c r="DY61" s="791"/>
      <c r="DZ61" s="796"/>
      <c r="EA61" s="214"/>
    </row>
    <row r="62" spans="1:131" ht="26.25" customHeight="1" x14ac:dyDescent="0.2">
      <c r="A62" s="223">
        <v>35</v>
      </c>
      <c r="B62" s="797"/>
      <c r="C62" s="798"/>
      <c r="D62" s="798"/>
      <c r="E62" s="798"/>
      <c r="F62" s="798"/>
      <c r="G62" s="798"/>
      <c r="H62" s="798"/>
      <c r="I62" s="798"/>
      <c r="J62" s="798"/>
      <c r="K62" s="798"/>
      <c r="L62" s="798"/>
      <c r="M62" s="798"/>
      <c r="N62" s="798"/>
      <c r="O62" s="798"/>
      <c r="P62" s="799"/>
      <c r="Q62" s="852"/>
      <c r="R62" s="853"/>
      <c r="S62" s="853"/>
      <c r="T62" s="853"/>
      <c r="U62" s="853"/>
      <c r="V62" s="853"/>
      <c r="W62" s="853"/>
      <c r="X62" s="853"/>
      <c r="Y62" s="853"/>
      <c r="Z62" s="853"/>
      <c r="AA62" s="853"/>
      <c r="AB62" s="853"/>
      <c r="AC62" s="853"/>
      <c r="AD62" s="853"/>
      <c r="AE62" s="854"/>
      <c r="AF62" s="803"/>
      <c r="AG62" s="804"/>
      <c r="AH62" s="804"/>
      <c r="AI62" s="804"/>
      <c r="AJ62" s="805"/>
      <c r="AK62" s="856"/>
      <c r="AL62" s="853"/>
      <c r="AM62" s="853"/>
      <c r="AN62" s="853"/>
      <c r="AO62" s="853"/>
      <c r="AP62" s="853"/>
      <c r="AQ62" s="853"/>
      <c r="AR62" s="853"/>
      <c r="AS62" s="853"/>
      <c r="AT62" s="853"/>
      <c r="AU62" s="853"/>
      <c r="AV62" s="853"/>
      <c r="AW62" s="853"/>
      <c r="AX62" s="853"/>
      <c r="AY62" s="853"/>
      <c r="AZ62" s="855"/>
      <c r="BA62" s="855"/>
      <c r="BB62" s="855"/>
      <c r="BC62" s="855"/>
      <c r="BD62" s="855"/>
      <c r="BE62" s="849"/>
      <c r="BF62" s="849"/>
      <c r="BG62" s="849"/>
      <c r="BH62" s="849"/>
      <c r="BI62" s="850"/>
      <c r="BJ62" s="864" t="s">
        <v>413</v>
      </c>
      <c r="BK62" s="823"/>
      <c r="BL62" s="823"/>
      <c r="BM62" s="823"/>
      <c r="BN62" s="824"/>
      <c r="BO62" s="226"/>
      <c r="BP62" s="226"/>
      <c r="BQ62" s="223">
        <v>56</v>
      </c>
      <c r="BR62" s="224"/>
      <c r="BS62" s="790"/>
      <c r="BT62" s="791"/>
      <c r="BU62" s="791"/>
      <c r="BV62" s="791"/>
      <c r="BW62" s="791"/>
      <c r="BX62" s="791"/>
      <c r="BY62" s="791"/>
      <c r="BZ62" s="791"/>
      <c r="CA62" s="791"/>
      <c r="CB62" s="791"/>
      <c r="CC62" s="791"/>
      <c r="CD62" s="791"/>
      <c r="CE62" s="791"/>
      <c r="CF62" s="791"/>
      <c r="CG62" s="792"/>
      <c r="CH62" s="793"/>
      <c r="CI62" s="794"/>
      <c r="CJ62" s="794"/>
      <c r="CK62" s="794"/>
      <c r="CL62" s="795"/>
      <c r="CM62" s="793"/>
      <c r="CN62" s="794"/>
      <c r="CO62" s="794"/>
      <c r="CP62" s="794"/>
      <c r="CQ62" s="795"/>
      <c r="CR62" s="793"/>
      <c r="CS62" s="794"/>
      <c r="CT62" s="794"/>
      <c r="CU62" s="794"/>
      <c r="CV62" s="795"/>
      <c r="CW62" s="793"/>
      <c r="CX62" s="794"/>
      <c r="CY62" s="794"/>
      <c r="CZ62" s="794"/>
      <c r="DA62" s="795"/>
      <c r="DB62" s="793"/>
      <c r="DC62" s="794"/>
      <c r="DD62" s="794"/>
      <c r="DE62" s="794"/>
      <c r="DF62" s="795"/>
      <c r="DG62" s="793"/>
      <c r="DH62" s="794"/>
      <c r="DI62" s="794"/>
      <c r="DJ62" s="794"/>
      <c r="DK62" s="795"/>
      <c r="DL62" s="793"/>
      <c r="DM62" s="794"/>
      <c r="DN62" s="794"/>
      <c r="DO62" s="794"/>
      <c r="DP62" s="795"/>
      <c r="DQ62" s="793"/>
      <c r="DR62" s="794"/>
      <c r="DS62" s="794"/>
      <c r="DT62" s="794"/>
      <c r="DU62" s="795"/>
      <c r="DV62" s="790"/>
      <c r="DW62" s="791"/>
      <c r="DX62" s="791"/>
      <c r="DY62" s="791"/>
      <c r="DZ62" s="796"/>
      <c r="EA62" s="214"/>
    </row>
    <row r="63" spans="1:131" ht="26.25" customHeight="1" thickBot="1" x14ac:dyDescent="0.25">
      <c r="A63" s="225" t="s">
        <v>392</v>
      </c>
      <c r="B63" s="806" t="s">
        <v>414</v>
      </c>
      <c r="C63" s="807"/>
      <c r="D63" s="807"/>
      <c r="E63" s="807"/>
      <c r="F63" s="807"/>
      <c r="G63" s="807"/>
      <c r="H63" s="807"/>
      <c r="I63" s="807"/>
      <c r="J63" s="807"/>
      <c r="K63" s="807"/>
      <c r="L63" s="807"/>
      <c r="M63" s="807"/>
      <c r="N63" s="807"/>
      <c r="O63" s="807"/>
      <c r="P63" s="808"/>
      <c r="Q63" s="857"/>
      <c r="R63" s="858"/>
      <c r="S63" s="858"/>
      <c r="T63" s="858"/>
      <c r="U63" s="858"/>
      <c r="V63" s="858"/>
      <c r="W63" s="858"/>
      <c r="X63" s="858"/>
      <c r="Y63" s="858"/>
      <c r="Z63" s="858"/>
      <c r="AA63" s="858"/>
      <c r="AB63" s="858"/>
      <c r="AC63" s="858"/>
      <c r="AD63" s="858"/>
      <c r="AE63" s="859"/>
      <c r="AF63" s="860">
        <v>52</v>
      </c>
      <c r="AG63" s="861"/>
      <c r="AH63" s="861"/>
      <c r="AI63" s="861"/>
      <c r="AJ63" s="862"/>
      <c r="AK63" s="863"/>
      <c r="AL63" s="858"/>
      <c r="AM63" s="858"/>
      <c r="AN63" s="858"/>
      <c r="AO63" s="858"/>
      <c r="AP63" s="861">
        <v>1178</v>
      </c>
      <c r="AQ63" s="861"/>
      <c r="AR63" s="861"/>
      <c r="AS63" s="861"/>
      <c r="AT63" s="861"/>
      <c r="AU63" s="861">
        <v>746</v>
      </c>
      <c r="AV63" s="861"/>
      <c r="AW63" s="861"/>
      <c r="AX63" s="861"/>
      <c r="AY63" s="861"/>
      <c r="AZ63" s="865"/>
      <c r="BA63" s="865"/>
      <c r="BB63" s="865"/>
      <c r="BC63" s="865"/>
      <c r="BD63" s="865"/>
      <c r="BE63" s="866"/>
      <c r="BF63" s="866"/>
      <c r="BG63" s="866"/>
      <c r="BH63" s="866"/>
      <c r="BI63" s="867"/>
      <c r="BJ63" s="868" t="s">
        <v>415</v>
      </c>
      <c r="BK63" s="869"/>
      <c r="BL63" s="869"/>
      <c r="BM63" s="869"/>
      <c r="BN63" s="870"/>
      <c r="BO63" s="226"/>
      <c r="BP63" s="226"/>
      <c r="BQ63" s="223">
        <v>57</v>
      </c>
      <c r="BR63" s="224"/>
      <c r="BS63" s="790"/>
      <c r="BT63" s="791"/>
      <c r="BU63" s="791"/>
      <c r="BV63" s="791"/>
      <c r="BW63" s="791"/>
      <c r="BX63" s="791"/>
      <c r="BY63" s="791"/>
      <c r="BZ63" s="791"/>
      <c r="CA63" s="791"/>
      <c r="CB63" s="791"/>
      <c r="CC63" s="791"/>
      <c r="CD63" s="791"/>
      <c r="CE63" s="791"/>
      <c r="CF63" s="791"/>
      <c r="CG63" s="792"/>
      <c r="CH63" s="793"/>
      <c r="CI63" s="794"/>
      <c r="CJ63" s="794"/>
      <c r="CK63" s="794"/>
      <c r="CL63" s="795"/>
      <c r="CM63" s="793"/>
      <c r="CN63" s="794"/>
      <c r="CO63" s="794"/>
      <c r="CP63" s="794"/>
      <c r="CQ63" s="795"/>
      <c r="CR63" s="793"/>
      <c r="CS63" s="794"/>
      <c r="CT63" s="794"/>
      <c r="CU63" s="794"/>
      <c r="CV63" s="795"/>
      <c r="CW63" s="793"/>
      <c r="CX63" s="794"/>
      <c r="CY63" s="794"/>
      <c r="CZ63" s="794"/>
      <c r="DA63" s="795"/>
      <c r="DB63" s="793"/>
      <c r="DC63" s="794"/>
      <c r="DD63" s="794"/>
      <c r="DE63" s="794"/>
      <c r="DF63" s="795"/>
      <c r="DG63" s="793"/>
      <c r="DH63" s="794"/>
      <c r="DI63" s="794"/>
      <c r="DJ63" s="794"/>
      <c r="DK63" s="795"/>
      <c r="DL63" s="793"/>
      <c r="DM63" s="794"/>
      <c r="DN63" s="794"/>
      <c r="DO63" s="794"/>
      <c r="DP63" s="795"/>
      <c r="DQ63" s="793"/>
      <c r="DR63" s="794"/>
      <c r="DS63" s="794"/>
      <c r="DT63" s="794"/>
      <c r="DU63" s="795"/>
      <c r="DV63" s="790"/>
      <c r="DW63" s="791"/>
      <c r="DX63" s="791"/>
      <c r="DY63" s="791"/>
      <c r="DZ63" s="796"/>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90"/>
      <c r="BT64" s="791"/>
      <c r="BU64" s="791"/>
      <c r="BV64" s="791"/>
      <c r="BW64" s="791"/>
      <c r="BX64" s="791"/>
      <c r="BY64" s="791"/>
      <c r="BZ64" s="791"/>
      <c r="CA64" s="791"/>
      <c r="CB64" s="791"/>
      <c r="CC64" s="791"/>
      <c r="CD64" s="791"/>
      <c r="CE64" s="791"/>
      <c r="CF64" s="791"/>
      <c r="CG64" s="792"/>
      <c r="CH64" s="793"/>
      <c r="CI64" s="794"/>
      <c r="CJ64" s="794"/>
      <c r="CK64" s="794"/>
      <c r="CL64" s="795"/>
      <c r="CM64" s="793"/>
      <c r="CN64" s="794"/>
      <c r="CO64" s="794"/>
      <c r="CP64" s="794"/>
      <c r="CQ64" s="795"/>
      <c r="CR64" s="793"/>
      <c r="CS64" s="794"/>
      <c r="CT64" s="794"/>
      <c r="CU64" s="794"/>
      <c r="CV64" s="795"/>
      <c r="CW64" s="793"/>
      <c r="CX64" s="794"/>
      <c r="CY64" s="794"/>
      <c r="CZ64" s="794"/>
      <c r="DA64" s="795"/>
      <c r="DB64" s="793"/>
      <c r="DC64" s="794"/>
      <c r="DD64" s="794"/>
      <c r="DE64" s="794"/>
      <c r="DF64" s="795"/>
      <c r="DG64" s="793"/>
      <c r="DH64" s="794"/>
      <c r="DI64" s="794"/>
      <c r="DJ64" s="794"/>
      <c r="DK64" s="795"/>
      <c r="DL64" s="793"/>
      <c r="DM64" s="794"/>
      <c r="DN64" s="794"/>
      <c r="DO64" s="794"/>
      <c r="DP64" s="795"/>
      <c r="DQ64" s="793"/>
      <c r="DR64" s="794"/>
      <c r="DS64" s="794"/>
      <c r="DT64" s="794"/>
      <c r="DU64" s="795"/>
      <c r="DV64" s="790"/>
      <c r="DW64" s="791"/>
      <c r="DX64" s="791"/>
      <c r="DY64" s="791"/>
      <c r="DZ64" s="796"/>
      <c r="EA64" s="214"/>
    </row>
    <row r="65" spans="1:131" ht="26.25" customHeight="1" thickBot="1" x14ac:dyDescent="0.25">
      <c r="A65" s="216" t="s">
        <v>416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90"/>
      <c r="BT65" s="791"/>
      <c r="BU65" s="791"/>
      <c r="BV65" s="791"/>
      <c r="BW65" s="791"/>
      <c r="BX65" s="791"/>
      <c r="BY65" s="791"/>
      <c r="BZ65" s="791"/>
      <c r="CA65" s="791"/>
      <c r="CB65" s="791"/>
      <c r="CC65" s="791"/>
      <c r="CD65" s="791"/>
      <c r="CE65" s="791"/>
      <c r="CF65" s="791"/>
      <c r="CG65" s="792"/>
      <c r="CH65" s="793"/>
      <c r="CI65" s="794"/>
      <c r="CJ65" s="794"/>
      <c r="CK65" s="794"/>
      <c r="CL65" s="795"/>
      <c r="CM65" s="793"/>
      <c r="CN65" s="794"/>
      <c r="CO65" s="794"/>
      <c r="CP65" s="794"/>
      <c r="CQ65" s="795"/>
      <c r="CR65" s="793"/>
      <c r="CS65" s="794"/>
      <c r="CT65" s="794"/>
      <c r="CU65" s="794"/>
      <c r="CV65" s="795"/>
      <c r="CW65" s="793"/>
      <c r="CX65" s="794"/>
      <c r="CY65" s="794"/>
      <c r="CZ65" s="794"/>
      <c r="DA65" s="795"/>
      <c r="DB65" s="793"/>
      <c r="DC65" s="794"/>
      <c r="DD65" s="794"/>
      <c r="DE65" s="794"/>
      <c r="DF65" s="795"/>
      <c r="DG65" s="793"/>
      <c r="DH65" s="794"/>
      <c r="DI65" s="794"/>
      <c r="DJ65" s="794"/>
      <c r="DK65" s="795"/>
      <c r="DL65" s="793"/>
      <c r="DM65" s="794"/>
      <c r="DN65" s="794"/>
      <c r="DO65" s="794"/>
      <c r="DP65" s="795"/>
      <c r="DQ65" s="793"/>
      <c r="DR65" s="794"/>
      <c r="DS65" s="794"/>
      <c r="DT65" s="794"/>
      <c r="DU65" s="795"/>
      <c r="DV65" s="790"/>
      <c r="DW65" s="791"/>
      <c r="DX65" s="791"/>
      <c r="DY65" s="791"/>
      <c r="DZ65" s="796"/>
      <c r="EA65" s="214"/>
    </row>
    <row r="66" spans="1:131" ht="26.25" customHeight="1" x14ac:dyDescent="0.2">
      <c r="A66" s="742" t="s">
        <v>417</v>
      </c>
      <c r="B66" s="743"/>
      <c r="C66" s="743"/>
      <c r="D66" s="743"/>
      <c r="E66" s="743"/>
      <c r="F66" s="743"/>
      <c r="G66" s="743"/>
      <c r="H66" s="743"/>
      <c r="I66" s="743"/>
      <c r="J66" s="743"/>
      <c r="K66" s="743"/>
      <c r="L66" s="743"/>
      <c r="M66" s="743"/>
      <c r="N66" s="743"/>
      <c r="O66" s="743"/>
      <c r="P66" s="744"/>
      <c r="Q66" s="748" t="s">
        <v>418</v>
      </c>
      <c r="R66" s="749"/>
      <c r="S66" s="749"/>
      <c r="T66" s="749"/>
      <c r="U66" s="750"/>
      <c r="V66" s="748" t="s">
        <v>419</v>
      </c>
      <c r="W66" s="749"/>
      <c r="X66" s="749"/>
      <c r="Y66" s="749"/>
      <c r="Z66" s="750"/>
      <c r="AA66" s="748" t="s">
        <v>420</v>
      </c>
      <c r="AB66" s="749"/>
      <c r="AC66" s="749"/>
      <c r="AD66" s="749"/>
      <c r="AE66" s="750"/>
      <c r="AF66" s="871" t="s">
        <v>421</v>
      </c>
      <c r="AG66" s="832"/>
      <c r="AH66" s="832"/>
      <c r="AI66" s="832"/>
      <c r="AJ66" s="872"/>
      <c r="AK66" s="748" t="s">
        <v>422</v>
      </c>
      <c r="AL66" s="743"/>
      <c r="AM66" s="743"/>
      <c r="AN66" s="743"/>
      <c r="AO66" s="744"/>
      <c r="AP66" s="748" t="s">
        <v>423</v>
      </c>
      <c r="AQ66" s="749"/>
      <c r="AR66" s="749"/>
      <c r="AS66" s="749"/>
      <c r="AT66" s="750"/>
      <c r="AU66" s="748" t="s">
        <v>424</v>
      </c>
      <c r="AV66" s="749"/>
      <c r="AW66" s="749"/>
      <c r="AX66" s="749"/>
      <c r="AY66" s="750"/>
      <c r="AZ66" s="748" t="s">
        <v>379</v>
      </c>
      <c r="BA66" s="749"/>
      <c r="BB66" s="749"/>
      <c r="BC66" s="749"/>
      <c r="BD66" s="755"/>
      <c r="BE66" s="226"/>
      <c r="BF66" s="226"/>
      <c r="BG66" s="226"/>
      <c r="BH66" s="226"/>
      <c r="BI66" s="226"/>
      <c r="BJ66" s="226"/>
      <c r="BK66" s="226"/>
      <c r="BL66" s="226"/>
      <c r="BM66" s="226"/>
      <c r="BN66" s="226"/>
      <c r="BO66" s="226"/>
      <c r="BP66" s="226"/>
      <c r="BQ66" s="223">
        <v>60</v>
      </c>
      <c r="BR66" s="228"/>
      <c r="BS66" s="876"/>
      <c r="BT66" s="877"/>
      <c r="BU66" s="877"/>
      <c r="BV66" s="877"/>
      <c r="BW66" s="877"/>
      <c r="BX66" s="877"/>
      <c r="BY66" s="877"/>
      <c r="BZ66" s="877"/>
      <c r="CA66" s="877"/>
      <c r="CB66" s="877"/>
      <c r="CC66" s="877"/>
      <c r="CD66" s="877"/>
      <c r="CE66" s="877"/>
      <c r="CF66" s="877"/>
      <c r="CG66" s="882"/>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214"/>
    </row>
    <row r="67" spans="1:131" ht="26.25" customHeight="1" thickBot="1" x14ac:dyDescent="0.25">
      <c r="A67" s="745"/>
      <c r="B67" s="746"/>
      <c r="C67" s="746"/>
      <c r="D67" s="746"/>
      <c r="E67" s="746"/>
      <c r="F67" s="746"/>
      <c r="G67" s="746"/>
      <c r="H67" s="746"/>
      <c r="I67" s="746"/>
      <c r="J67" s="746"/>
      <c r="K67" s="746"/>
      <c r="L67" s="746"/>
      <c r="M67" s="746"/>
      <c r="N67" s="746"/>
      <c r="O67" s="746"/>
      <c r="P67" s="747"/>
      <c r="Q67" s="751"/>
      <c r="R67" s="752"/>
      <c r="S67" s="752"/>
      <c r="T67" s="752"/>
      <c r="U67" s="753"/>
      <c r="V67" s="751"/>
      <c r="W67" s="752"/>
      <c r="X67" s="752"/>
      <c r="Y67" s="752"/>
      <c r="Z67" s="753"/>
      <c r="AA67" s="751"/>
      <c r="AB67" s="752"/>
      <c r="AC67" s="752"/>
      <c r="AD67" s="752"/>
      <c r="AE67" s="753"/>
      <c r="AF67" s="873"/>
      <c r="AG67" s="835"/>
      <c r="AH67" s="835"/>
      <c r="AI67" s="835"/>
      <c r="AJ67" s="874"/>
      <c r="AK67" s="875"/>
      <c r="AL67" s="746"/>
      <c r="AM67" s="746"/>
      <c r="AN67" s="746"/>
      <c r="AO67" s="747"/>
      <c r="AP67" s="751"/>
      <c r="AQ67" s="752"/>
      <c r="AR67" s="752"/>
      <c r="AS67" s="752"/>
      <c r="AT67" s="753"/>
      <c r="AU67" s="751"/>
      <c r="AV67" s="752"/>
      <c r="AW67" s="752"/>
      <c r="AX67" s="752"/>
      <c r="AY67" s="753"/>
      <c r="AZ67" s="751"/>
      <c r="BA67" s="752"/>
      <c r="BB67" s="752"/>
      <c r="BC67" s="752"/>
      <c r="BD67" s="757"/>
      <c r="BE67" s="226"/>
      <c r="BF67" s="226"/>
      <c r="BG67" s="226"/>
      <c r="BH67" s="226"/>
      <c r="BI67" s="226"/>
      <c r="BJ67" s="226"/>
      <c r="BK67" s="226"/>
      <c r="BL67" s="226"/>
      <c r="BM67" s="226"/>
      <c r="BN67" s="226"/>
      <c r="BO67" s="226"/>
      <c r="BP67" s="226"/>
      <c r="BQ67" s="223">
        <v>61</v>
      </c>
      <c r="BR67" s="228"/>
      <c r="BS67" s="876"/>
      <c r="BT67" s="877"/>
      <c r="BU67" s="877"/>
      <c r="BV67" s="877"/>
      <c r="BW67" s="877"/>
      <c r="BX67" s="877"/>
      <c r="BY67" s="877"/>
      <c r="BZ67" s="877"/>
      <c r="CA67" s="877"/>
      <c r="CB67" s="877"/>
      <c r="CC67" s="877"/>
      <c r="CD67" s="877"/>
      <c r="CE67" s="877"/>
      <c r="CF67" s="877"/>
      <c r="CG67" s="882"/>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214"/>
    </row>
    <row r="68" spans="1:131" ht="26.25" customHeight="1" thickTop="1" x14ac:dyDescent="0.2">
      <c r="A68" s="221">
        <v>1</v>
      </c>
      <c r="B68" s="886" t="s">
        <v>587</v>
      </c>
      <c r="C68" s="887"/>
      <c r="D68" s="887"/>
      <c r="E68" s="887"/>
      <c r="F68" s="887"/>
      <c r="G68" s="887"/>
      <c r="H68" s="887"/>
      <c r="I68" s="887"/>
      <c r="J68" s="887"/>
      <c r="K68" s="887"/>
      <c r="L68" s="887"/>
      <c r="M68" s="887"/>
      <c r="N68" s="887"/>
      <c r="O68" s="887"/>
      <c r="P68" s="888"/>
      <c r="Q68" s="889">
        <v>3</v>
      </c>
      <c r="R68" s="883"/>
      <c r="S68" s="883"/>
      <c r="T68" s="883"/>
      <c r="U68" s="883"/>
      <c r="V68" s="883">
        <v>1</v>
      </c>
      <c r="W68" s="883"/>
      <c r="X68" s="883"/>
      <c r="Y68" s="883"/>
      <c r="Z68" s="883"/>
      <c r="AA68" s="883">
        <v>2</v>
      </c>
      <c r="AB68" s="883"/>
      <c r="AC68" s="883"/>
      <c r="AD68" s="883"/>
      <c r="AE68" s="883"/>
      <c r="AF68" s="883">
        <v>2</v>
      </c>
      <c r="AG68" s="883"/>
      <c r="AH68" s="883"/>
      <c r="AI68" s="883"/>
      <c r="AJ68" s="883"/>
      <c r="AK68" s="883" t="s">
        <v>586</v>
      </c>
      <c r="AL68" s="883"/>
      <c r="AM68" s="883"/>
      <c r="AN68" s="883"/>
      <c r="AO68" s="883"/>
      <c r="AP68" s="883" t="s">
        <v>586</v>
      </c>
      <c r="AQ68" s="883"/>
      <c r="AR68" s="883"/>
      <c r="AS68" s="883"/>
      <c r="AT68" s="883"/>
      <c r="AU68" s="883" t="s">
        <v>586</v>
      </c>
      <c r="AV68" s="883"/>
      <c r="AW68" s="883"/>
      <c r="AX68" s="883"/>
      <c r="AY68" s="883"/>
      <c r="AZ68" s="884"/>
      <c r="BA68" s="884"/>
      <c r="BB68" s="884"/>
      <c r="BC68" s="884"/>
      <c r="BD68" s="885"/>
      <c r="BE68" s="226"/>
      <c r="BF68" s="226"/>
      <c r="BG68" s="226"/>
      <c r="BH68" s="226"/>
      <c r="BI68" s="226"/>
      <c r="BJ68" s="226"/>
      <c r="BK68" s="226"/>
      <c r="BL68" s="226"/>
      <c r="BM68" s="226"/>
      <c r="BN68" s="226"/>
      <c r="BO68" s="226"/>
      <c r="BP68" s="226"/>
      <c r="BQ68" s="223">
        <v>62</v>
      </c>
      <c r="BR68" s="228"/>
      <c r="BS68" s="876"/>
      <c r="BT68" s="877"/>
      <c r="BU68" s="877"/>
      <c r="BV68" s="877"/>
      <c r="BW68" s="877"/>
      <c r="BX68" s="877"/>
      <c r="BY68" s="877"/>
      <c r="BZ68" s="877"/>
      <c r="CA68" s="877"/>
      <c r="CB68" s="877"/>
      <c r="CC68" s="877"/>
      <c r="CD68" s="877"/>
      <c r="CE68" s="877"/>
      <c r="CF68" s="877"/>
      <c r="CG68" s="882"/>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214"/>
    </row>
    <row r="69" spans="1:131" ht="26.25" customHeight="1" x14ac:dyDescent="0.2">
      <c r="A69" s="223">
        <v>2</v>
      </c>
      <c r="B69" s="890" t="s">
        <v>588</v>
      </c>
      <c r="C69" s="891"/>
      <c r="D69" s="891"/>
      <c r="E69" s="891"/>
      <c r="F69" s="891"/>
      <c r="G69" s="891"/>
      <c r="H69" s="891"/>
      <c r="I69" s="891"/>
      <c r="J69" s="891"/>
      <c r="K69" s="891"/>
      <c r="L69" s="891"/>
      <c r="M69" s="891"/>
      <c r="N69" s="891"/>
      <c r="O69" s="891"/>
      <c r="P69" s="892"/>
      <c r="Q69" s="893">
        <v>3966</v>
      </c>
      <c r="R69" s="847"/>
      <c r="S69" s="847"/>
      <c r="T69" s="847"/>
      <c r="U69" s="847"/>
      <c r="V69" s="847">
        <v>3752</v>
      </c>
      <c r="W69" s="847"/>
      <c r="X69" s="847"/>
      <c r="Y69" s="847"/>
      <c r="Z69" s="847"/>
      <c r="AA69" s="847">
        <v>214</v>
      </c>
      <c r="AB69" s="847"/>
      <c r="AC69" s="847"/>
      <c r="AD69" s="847"/>
      <c r="AE69" s="847"/>
      <c r="AF69" s="847">
        <v>214</v>
      </c>
      <c r="AG69" s="847"/>
      <c r="AH69" s="847"/>
      <c r="AI69" s="847"/>
      <c r="AJ69" s="847"/>
      <c r="AK69" s="847">
        <v>22</v>
      </c>
      <c r="AL69" s="847"/>
      <c r="AM69" s="847"/>
      <c r="AN69" s="847"/>
      <c r="AO69" s="847"/>
      <c r="AP69" s="847" t="s">
        <v>586</v>
      </c>
      <c r="AQ69" s="847"/>
      <c r="AR69" s="847"/>
      <c r="AS69" s="847"/>
      <c r="AT69" s="847"/>
      <c r="AU69" s="847" t="s">
        <v>586</v>
      </c>
      <c r="AV69" s="847"/>
      <c r="AW69" s="847"/>
      <c r="AX69" s="847"/>
      <c r="AY69" s="847"/>
      <c r="AZ69" s="849"/>
      <c r="BA69" s="849"/>
      <c r="BB69" s="849"/>
      <c r="BC69" s="849"/>
      <c r="BD69" s="850"/>
      <c r="BE69" s="226"/>
      <c r="BF69" s="226"/>
      <c r="BG69" s="226"/>
      <c r="BH69" s="226"/>
      <c r="BI69" s="226"/>
      <c r="BJ69" s="226"/>
      <c r="BK69" s="226"/>
      <c r="BL69" s="226"/>
      <c r="BM69" s="226"/>
      <c r="BN69" s="226"/>
      <c r="BO69" s="226"/>
      <c r="BP69" s="226"/>
      <c r="BQ69" s="223">
        <v>63</v>
      </c>
      <c r="BR69" s="228"/>
      <c r="BS69" s="876"/>
      <c r="BT69" s="877"/>
      <c r="BU69" s="877"/>
      <c r="BV69" s="877"/>
      <c r="BW69" s="877"/>
      <c r="BX69" s="877"/>
      <c r="BY69" s="877"/>
      <c r="BZ69" s="877"/>
      <c r="CA69" s="877"/>
      <c r="CB69" s="877"/>
      <c r="CC69" s="877"/>
      <c r="CD69" s="877"/>
      <c r="CE69" s="877"/>
      <c r="CF69" s="877"/>
      <c r="CG69" s="882"/>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214"/>
    </row>
    <row r="70" spans="1:131" ht="26.25" customHeight="1" x14ac:dyDescent="0.2">
      <c r="A70" s="223">
        <v>3</v>
      </c>
      <c r="B70" s="890" t="s">
        <v>589</v>
      </c>
      <c r="C70" s="891"/>
      <c r="D70" s="891"/>
      <c r="E70" s="891"/>
      <c r="F70" s="891"/>
      <c r="G70" s="891"/>
      <c r="H70" s="891"/>
      <c r="I70" s="891"/>
      <c r="J70" s="891"/>
      <c r="K70" s="891"/>
      <c r="L70" s="891"/>
      <c r="M70" s="891"/>
      <c r="N70" s="891"/>
      <c r="O70" s="891"/>
      <c r="P70" s="892"/>
      <c r="Q70" s="893">
        <v>50</v>
      </c>
      <c r="R70" s="847"/>
      <c r="S70" s="847"/>
      <c r="T70" s="847"/>
      <c r="U70" s="847"/>
      <c r="V70" s="847">
        <v>48</v>
      </c>
      <c r="W70" s="847"/>
      <c r="X70" s="847"/>
      <c r="Y70" s="847"/>
      <c r="Z70" s="847"/>
      <c r="AA70" s="847">
        <v>2</v>
      </c>
      <c r="AB70" s="847"/>
      <c r="AC70" s="847"/>
      <c r="AD70" s="847"/>
      <c r="AE70" s="847"/>
      <c r="AF70" s="847">
        <v>2</v>
      </c>
      <c r="AG70" s="847"/>
      <c r="AH70" s="847"/>
      <c r="AI70" s="847"/>
      <c r="AJ70" s="847"/>
      <c r="AK70" s="847">
        <v>40</v>
      </c>
      <c r="AL70" s="847"/>
      <c r="AM70" s="847"/>
      <c r="AN70" s="847"/>
      <c r="AO70" s="847"/>
      <c r="AP70" s="847" t="s">
        <v>586</v>
      </c>
      <c r="AQ70" s="847"/>
      <c r="AR70" s="847"/>
      <c r="AS70" s="847"/>
      <c r="AT70" s="847"/>
      <c r="AU70" s="847" t="s">
        <v>586</v>
      </c>
      <c r="AV70" s="847"/>
      <c r="AW70" s="847"/>
      <c r="AX70" s="847"/>
      <c r="AY70" s="847"/>
      <c r="AZ70" s="849"/>
      <c r="BA70" s="849"/>
      <c r="BB70" s="849"/>
      <c r="BC70" s="849"/>
      <c r="BD70" s="850"/>
      <c r="BE70" s="226"/>
      <c r="BF70" s="226"/>
      <c r="BG70" s="226"/>
      <c r="BH70" s="226"/>
      <c r="BI70" s="226"/>
      <c r="BJ70" s="226"/>
      <c r="BK70" s="226"/>
      <c r="BL70" s="226"/>
      <c r="BM70" s="226"/>
      <c r="BN70" s="226"/>
      <c r="BO70" s="226"/>
      <c r="BP70" s="226"/>
      <c r="BQ70" s="223">
        <v>64</v>
      </c>
      <c r="BR70" s="228"/>
      <c r="BS70" s="876"/>
      <c r="BT70" s="877"/>
      <c r="BU70" s="877"/>
      <c r="BV70" s="877"/>
      <c r="BW70" s="877"/>
      <c r="BX70" s="877"/>
      <c r="BY70" s="877"/>
      <c r="BZ70" s="877"/>
      <c r="CA70" s="877"/>
      <c r="CB70" s="877"/>
      <c r="CC70" s="877"/>
      <c r="CD70" s="877"/>
      <c r="CE70" s="877"/>
      <c r="CF70" s="877"/>
      <c r="CG70" s="882"/>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214"/>
    </row>
    <row r="71" spans="1:131" ht="26.25" customHeight="1" x14ac:dyDescent="0.2">
      <c r="A71" s="223">
        <v>4</v>
      </c>
      <c r="B71" s="890" t="s">
        <v>590</v>
      </c>
      <c r="C71" s="891"/>
      <c r="D71" s="891"/>
      <c r="E71" s="891"/>
      <c r="F71" s="891"/>
      <c r="G71" s="891"/>
      <c r="H71" s="891"/>
      <c r="I71" s="891"/>
      <c r="J71" s="891"/>
      <c r="K71" s="891"/>
      <c r="L71" s="891"/>
      <c r="M71" s="891"/>
      <c r="N71" s="891"/>
      <c r="O71" s="891"/>
      <c r="P71" s="892"/>
      <c r="Q71" s="893">
        <v>824</v>
      </c>
      <c r="R71" s="847"/>
      <c r="S71" s="847"/>
      <c r="T71" s="847"/>
      <c r="U71" s="847"/>
      <c r="V71" s="847">
        <v>251</v>
      </c>
      <c r="W71" s="847"/>
      <c r="X71" s="847"/>
      <c r="Y71" s="847"/>
      <c r="Z71" s="847"/>
      <c r="AA71" s="847">
        <v>573</v>
      </c>
      <c r="AB71" s="847"/>
      <c r="AC71" s="847"/>
      <c r="AD71" s="847"/>
      <c r="AE71" s="847"/>
      <c r="AF71" s="847">
        <v>573</v>
      </c>
      <c r="AG71" s="847"/>
      <c r="AH71" s="847"/>
      <c r="AI71" s="847"/>
      <c r="AJ71" s="847"/>
      <c r="AK71" s="847">
        <v>35</v>
      </c>
      <c r="AL71" s="847"/>
      <c r="AM71" s="847"/>
      <c r="AN71" s="847"/>
      <c r="AO71" s="847"/>
      <c r="AP71" s="847" t="s">
        <v>586</v>
      </c>
      <c r="AQ71" s="847"/>
      <c r="AR71" s="847"/>
      <c r="AS71" s="847"/>
      <c r="AT71" s="847"/>
      <c r="AU71" s="847" t="s">
        <v>586</v>
      </c>
      <c r="AV71" s="847"/>
      <c r="AW71" s="847"/>
      <c r="AX71" s="847"/>
      <c r="AY71" s="847"/>
      <c r="AZ71" s="849"/>
      <c r="BA71" s="849"/>
      <c r="BB71" s="849"/>
      <c r="BC71" s="849"/>
      <c r="BD71" s="850"/>
      <c r="BE71" s="226"/>
      <c r="BF71" s="226"/>
      <c r="BG71" s="226"/>
      <c r="BH71" s="226"/>
      <c r="BI71" s="226"/>
      <c r="BJ71" s="226"/>
      <c r="BK71" s="226"/>
      <c r="BL71" s="226"/>
      <c r="BM71" s="226"/>
      <c r="BN71" s="226"/>
      <c r="BO71" s="226"/>
      <c r="BP71" s="226"/>
      <c r="BQ71" s="223">
        <v>65</v>
      </c>
      <c r="BR71" s="228"/>
      <c r="BS71" s="876"/>
      <c r="BT71" s="877"/>
      <c r="BU71" s="877"/>
      <c r="BV71" s="877"/>
      <c r="BW71" s="877"/>
      <c r="BX71" s="877"/>
      <c r="BY71" s="877"/>
      <c r="BZ71" s="877"/>
      <c r="CA71" s="877"/>
      <c r="CB71" s="877"/>
      <c r="CC71" s="877"/>
      <c r="CD71" s="877"/>
      <c r="CE71" s="877"/>
      <c r="CF71" s="877"/>
      <c r="CG71" s="882"/>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214"/>
    </row>
    <row r="72" spans="1:131" ht="26.25" customHeight="1" x14ac:dyDescent="0.2">
      <c r="A72" s="223">
        <v>5</v>
      </c>
      <c r="B72" s="890" t="s">
        <v>591</v>
      </c>
      <c r="C72" s="891"/>
      <c r="D72" s="891"/>
      <c r="E72" s="891"/>
      <c r="F72" s="891"/>
      <c r="G72" s="891"/>
      <c r="H72" s="891"/>
      <c r="I72" s="891"/>
      <c r="J72" s="891"/>
      <c r="K72" s="891"/>
      <c r="L72" s="891"/>
      <c r="M72" s="891"/>
      <c r="N72" s="891"/>
      <c r="O72" s="891"/>
      <c r="P72" s="892"/>
      <c r="Q72" s="893">
        <v>97</v>
      </c>
      <c r="R72" s="847"/>
      <c r="S72" s="847"/>
      <c r="T72" s="847"/>
      <c r="U72" s="847"/>
      <c r="V72" s="847">
        <v>94</v>
      </c>
      <c r="W72" s="847"/>
      <c r="X72" s="847"/>
      <c r="Y72" s="847"/>
      <c r="Z72" s="847"/>
      <c r="AA72" s="847">
        <v>4</v>
      </c>
      <c r="AB72" s="847"/>
      <c r="AC72" s="847"/>
      <c r="AD72" s="847"/>
      <c r="AE72" s="847"/>
      <c r="AF72" s="847">
        <v>4</v>
      </c>
      <c r="AG72" s="847"/>
      <c r="AH72" s="847"/>
      <c r="AI72" s="847"/>
      <c r="AJ72" s="847"/>
      <c r="AK72" s="847" t="s">
        <v>586</v>
      </c>
      <c r="AL72" s="847"/>
      <c r="AM72" s="847"/>
      <c r="AN72" s="847"/>
      <c r="AO72" s="847"/>
      <c r="AP72" s="847" t="s">
        <v>586</v>
      </c>
      <c r="AQ72" s="847"/>
      <c r="AR72" s="847"/>
      <c r="AS72" s="847"/>
      <c r="AT72" s="847"/>
      <c r="AU72" s="847" t="s">
        <v>586</v>
      </c>
      <c r="AV72" s="847"/>
      <c r="AW72" s="847"/>
      <c r="AX72" s="847"/>
      <c r="AY72" s="847"/>
      <c r="AZ72" s="849"/>
      <c r="BA72" s="849"/>
      <c r="BB72" s="849"/>
      <c r="BC72" s="849"/>
      <c r="BD72" s="850"/>
      <c r="BE72" s="226"/>
      <c r="BF72" s="226"/>
      <c r="BG72" s="226"/>
      <c r="BH72" s="226"/>
      <c r="BI72" s="226"/>
      <c r="BJ72" s="226"/>
      <c r="BK72" s="226"/>
      <c r="BL72" s="226"/>
      <c r="BM72" s="226"/>
      <c r="BN72" s="226"/>
      <c r="BO72" s="226"/>
      <c r="BP72" s="226"/>
      <c r="BQ72" s="223">
        <v>66</v>
      </c>
      <c r="BR72" s="228"/>
      <c r="BS72" s="876"/>
      <c r="BT72" s="877"/>
      <c r="BU72" s="877"/>
      <c r="BV72" s="877"/>
      <c r="BW72" s="877"/>
      <c r="BX72" s="877"/>
      <c r="BY72" s="877"/>
      <c r="BZ72" s="877"/>
      <c r="CA72" s="877"/>
      <c r="CB72" s="877"/>
      <c r="CC72" s="877"/>
      <c r="CD72" s="877"/>
      <c r="CE72" s="877"/>
      <c r="CF72" s="877"/>
      <c r="CG72" s="882"/>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214"/>
    </row>
    <row r="73" spans="1:131" ht="26.25" customHeight="1" x14ac:dyDescent="0.2">
      <c r="A73" s="223">
        <v>6</v>
      </c>
      <c r="B73" s="890" t="s">
        <v>592</v>
      </c>
      <c r="C73" s="891"/>
      <c r="D73" s="891"/>
      <c r="E73" s="891"/>
      <c r="F73" s="891"/>
      <c r="G73" s="891"/>
      <c r="H73" s="891"/>
      <c r="I73" s="891"/>
      <c r="J73" s="891"/>
      <c r="K73" s="891"/>
      <c r="L73" s="891"/>
      <c r="M73" s="891"/>
      <c r="N73" s="891"/>
      <c r="O73" s="891"/>
      <c r="P73" s="892"/>
      <c r="Q73" s="893">
        <v>861</v>
      </c>
      <c r="R73" s="847"/>
      <c r="S73" s="847"/>
      <c r="T73" s="847"/>
      <c r="U73" s="847"/>
      <c r="V73" s="847">
        <v>827</v>
      </c>
      <c r="W73" s="847"/>
      <c r="X73" s="847"/>
      <c r="Y73" s="847"/>
      <c r="Z73" s="847"/>
      <c r="AA73" s="847">
        <v>35</v>
      </c>
      <c r="AB73" s="847"/>
      <c r="AC73" s="847"/>
      <c r="AD73" s="847"/>
      <c r="AE73" s="847"/>
      <c r="AF73" s="847">
        <v>35</v>
      </c>
      <c r="AG73" s="847"/>
      <c r="AH73" s="847"/>
      <c r="AI73" s="847"/>
      <c r="AJ73" s="847"/>
      <c r="AK73" s="847" t="s">
        <v>586</v>
      </c>
      <c r="AL73" s="847"/>
      <c r="AM73" s="847"/>
      <c r="AN73" s="847"/>
      <c r="AO73" s="847"/>
      <c r="AP73" s="847">
        <v>386</v>
      </c>
      <c r="AQ73" s="847"/>
      <c r="AR73" s="847"/>
      <c r="AS73" s="847"/>
      <c r="AT73" s="847"/>
      <c r="AU73" s="847">
        <v>30</v>
      </c>
      <c r="AV73" s="847"/>
      <c r="AW73" s="847"/>
      <c r="AX73" s="847"/>
      <c r="AY73" s="847"/>
      <c r="AZ73" s="849"/>
      <c r="BA73" s="849"/>
      <c r="BB73" s="849"/>
      <c r="BC73" s="849"/>
      <c r="BD73" s="850"/>
      <c r="BE73" s="226"/>
      <c r="BF73" s="226"/>
      <c r="BG73" s="226"/>
      <c r="BH73" s="226"/>
      <c r="BI73" s="226"/>
      <c r="BJ73" s="226"/>
      <c r="BK73" s="226"/>
      <c r="BL73" s="226"/>
      <c r="BM73" s="226"/>
      <c r="BN73" s="226"/>
      <c r="BO73" s="226"/>
      <c r="BP73" s="226"/>
      <c r="BQ73" s="223">
        <v>67</v>
      </c>
      <c r="BR73" s="228"/>
      <c r="BS73" s="876"/>
      <c r="BT73" s="877"/>
      <c r="BU73" s="877"/>
      <c r="BV73" s="877"/>
      <c r="BW73" s="877"/>
      <c r="BX73" s="877"/>
      <c r="BY73" s="877"/>
      <c r="BZ73" s="877"/>
      <c r="CA73" s="877"/>
      <c r="CB73" s="877"/>
      <c r="CC73" s="877"/>
      <c r="CD73" s="877"/>
      <c r="CE73" s="877"/>
      <c r="CF73" s="877"/>
      <c r="CG73" s="882"/>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214"/>
    </row>
    <row r="74" spans="1:131" ht="26.25" customHeight="1" x14ac:dyDescent="0.2">
      <c r="A74" s="223">
        <v>7</v>
      </c>
      <c r="B74" s="890" t="s">
        <v>593</v>
      </c>
      <c r="C74" s="891"/>
      <c r="D74" s="891"/>
      <c r="E74" s="891"/>
      <c r="F74" s="891"/>
      <c r="G74" s="891"/>
      <c r="H74" s="891"/>
      <c r="I74" s="891"/>
      <c r="J74" s="891"/>
      <c r="K74" s="891"/>
      <c r="L74" s="891"/>
      <c r="M74" s="891"/>
      <c r="N74" s="891"/>
      <c r="O74" s="891"/>
      <c r="P74" s="892"/>
      <c r="Q74" s="893">
        <v>1476</v>
      </c>
      <c r="R74" s="847"/>
      <c r="S74" s="847"/>
      <c r="T74" s="847"/>
      <c r="U74" s="847"/>
      <c r="V74" s="847">
        <v>1261</v>
      </c>
      <c r="W74" s="847"/>
      <c r="X74" s="847"/>
      <c r="Y74" s="847"/>
      <c r="Z74" s="847"/>
      <c r="AA74" s="847">
        <v>215</v>
      </c>
      <c r="AB74" s="847"/>
      <c r="AC74" s="847"/>
      <c r="AD74" s="847"/>
      <c r="AE74" s="847"/>
      <c r="AF74" s="847">
        <v>215</v>
      </c>
      <c r="AG74" s="847"/>
      <c r="AH74" s="847"/>
      <c r="AI74" s="847"/>
      <c r="AJ74" s="847"/>
      <c r="AK74" s="847">
        <v>471</v>
      </c>
      <c r="AL74" s="847"/>
      <c r="AM74" s="847"/>
      <c r="AN74" s="847"/>
      <c r="AO74" s="847"/>
      <c r="AP74" s="847" t="s">
        <v>586</v>
      </c>
      <c r="AQ74" s="847"/>
      <c r="AR74" s="847"/>
      <c r="AS74" s="847"/>
      <c r="AT74" s="847"/>
      <c r="AU74" s="847" t="s">
        <v>586</v>
      </c>
      <c r="AV74" s="847"/>
      <c r="AW74" s="847"/>
      <c r="AX74" s="847"/>
      <c r="AY74" s="847"/>
      <c r="AZ74" s="849"/>
      <c r="BA74" s="849"/>
      <c r="BB74" s="849"/>
      <c r="BC74" s="849"/>
      <c r="BD74" s="850"/>
      <c r="BE74" s="226"/>
      <c r="BF74" s="226"/>
      <c r="BG74" s="226"/>
      <c r="BH74" s="226"/>
      <c r="BI74" s="226"/>
      <c r="BJ74" s="226"/>
      <c r="BK74" s="226"/>
      <c r="BL74" s="226"/>
      <c r="BM74" s="226"/>
      <c r="BN74" s="226"/>
      <c r="BO74" s="226"/>
      <c r="BP74" s="226"/>
      <c r="BQ74" s="223">
        <v>68</v>
      </c>
      <c r="BR74" s="228"/>
      <c r="BS74" s="876"/>
      <c r="BT74" s="877"/>
      <c r="BU74" s="877"/>
      <c r="BV74" s="877"/>
      <c r="BW74" s="877"/>
      <c r="BX74" s="877"/>
      <c r="BY74" s="877"/>
      <c r="BZ74" s="877"/>
      <c r="CA74" s="877"/>
      <c r="CB74" s="877"/>
      <c r="CC74" s="877"/>
      <c r="CD74" s="877"/>
      <c r="CE74" s="877"/>
      <c r="CF74" s="877"/>
      <c r="CG74" s="882"/>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214"/>
    </row>
    <row r="75" spans="1:131" ht="26.25" customHeight="1" x14ac:dyDescent="0.2">
      <c r="A75" s="223">
        <v>8</v>
      </c>
      <c r="B75" s="890" t="s">
        <v>594</v>
      </c>
      <c r="C75" s="891"/>
      <c r="D75" s="891"/>
      <c r="E75" s="891"/>
      <c r="F75" s="891"/>
      <c r="G75" s="891"/>
      <c r="H75" s="891"/>
      <c r="I75" s="891"/>
      <c r="J75" s="891"/>
      <c r="K75" s="891"/>
      <c r="L75" s="891"/>
      <c r="M75" s="891"/>
      <c r="N75" s="891"/>
      <c r="O75" s="891"/>
      <c r="P75" s="892"/>
      <c r="Q75" s="894">
        <v>391751</v>
      </c>
      <c r="R75" s="895"/>
      <c r="S75" s="895"/>
      <c r="T75" s="895"/>
      <c r="U75" s="851"/>
      <c r="V75" s="896">
        <v>379323</v>
      </c>
      <c r="W75" s="895"/>
      <c r="X75" s="895"/>
      <c r="Y75" s="895"/>
      <c r="Z75" s="851"/>
      <c r="AA75" s="896">
        <v>12429</v>
      </c>
      <c r="AB75" s="895"/>
      <c r="AC75" s="895"/>
      <c r="AD75" s="895"/>
      <c r="AE75" s="851"/>
      <c r="AF75" s="896">
        <v>12429</v>
      </c>
      <c r="AG75" s="895"/>
      <c r="AH75" s="895"/>
      <c r="AI75" s="895"/>
      <c r="AJ75" s="851"/>
      <c r="AK75" s="896">
        <v>85</v>
      </c>
      <c r="AL75" s="895"/>
      <c r="AM75" s="895"/>
      <c r="AN75" s="895"/>
      <c r="AO75" s="851"/>
      <c r="AP75" s="896" t="s">
        <v>586</v>
      </c>
      <c r="AQ75" s="895"/>
      <c r="AR75" s="895"/>
      <c r="AS75" s="895"/>
      <c r="AT75" s="851"/>
      <c r="AU75" s="896" t="s">
        <v>586</v>
      </c>
      <c r="AV75" s="895"/>
      <c r="AW75" s="895"/>
      <c r="AX75" s="895"/>
      <c r="AY75" s="851"/>
      <c r="AZ75" s="849"/>
      <c r="BA75" s="849"/>
      <c r="BB75" s="849"/>
      <c r="BC75" s="849"/>
      <c r="BD75" s="850"/>
      <c r="BE75" s="226"/>
      <c r="BF75" s="226"/>
      <c r="BG75" s="226"/>
      <c r="BH75" s="226"/>
      <c r="BI75" s="226"/>
      <c r="BJ75" s="226"/>
      <c r="BK75" s="226"/>
      <c r="BL75" s="226"/>
      <c r="BM75" s="226"/>
      <c r="BN75" s="226"/>
      <c r="BO75" s="226"/>
      <c r="BP75" s="226"/>
      <c r="BQ75" s="223">
        <v>69</v>
      </c>
      <c r="BR75" s="228"/>
      <c r="BS75" s="876"/>
      <c r="BT75" s="877"/>
      <c r="BU75" s="877"/>
      <c r="BV75" s="877"/>
      <c r="BW75" s="877"/>
      <c r="BX75" s="877"/>
      <c r="BY75" s="877"/>
      <c r="BZ75" s="877"/>
      <c r="CA75" s="877"/>
      <c r="CB75" s="877"/>
      <c r="CC75" s="877"/>
      <c r="CD75" s="877"/>
      <c r="CE75" s="877"/>
      <c r="CF75" s="877"/>
      <c r="CG75" s="882"/>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214"/>
    </row>
    <row r="76" spans="1:131" ht="26.25" customHeight="1" x14ac:dyDescent="0.2">
      <c r="A76" s="223">
        <v>9</v>
      </c>
      <c r="B76" s="890" t="s">
        <v>595</v>
      </c>
      <c r="C76" s="891"/>
      <c r="D76" s="891"/>
      <c r="E76" s="891"/>
      <c r="F76" s="891"/>
      <c r="G76" s="891"/>
      <c r="H76" s="891"/>
      <c r="I76" s="891"/>
      <c r="J76" s="891"/>
      <c r="K76" s="891"/>
      <c r="L76" s="891"/>
      <c r="M76" s="891"/>
      <c r="N76" s="891"/>
      <c r="O76" s="891"/>
      <c r="P76" s="892"/>
      <c r="Q76" s="894">
        <v>2495</v>
      </c>
      <c r="R76" s="895"/>
      <c r="S76" s="895"/>
      <c r="T76" s="895"/>
      <c r="U76" s="851"/>
      <c r="V76" s="896">
        <v>2494</v>
      </c>
      <c r="W76" s="895"/>
      <c r="X76" s="895"/>
      <c r="Y76" s="895"/>
      <c r="Z76" s="851"/>
      <c r="AA76" s="896">
        <v>1</v>
      </c>
      <c r="AB76" s="895"/>
      <c r="AC76" s="895"/>
      <c r="AD76" s="895"/>
      <c r="AE76" s="851"/>
      <c r="AF76" s="896">
        <v>1</v>
      </c>
      <c r="AG76" s="895"/>
      <c r="AH76" s="895"/>
      <c r="AI76" s="895"/>
      <c r="AJ76" s="851"/>
      <c r="AK76" s="896" t="s">
        <v>586</v>
      </c>
      <c r="AL76" s="895"/>
      <c r="AM76" s="895"/>
      <c r="AN76" s="895"/>
      <c r="AO76" s="851"/>
      <c r="AP76" s="896" t="s">
        <v>586</v>
      </c>
      <c r="AQ76" s="895"/>
      <c r="AR76" s="895"/>
      <c r="AS76" s="895"/>
      <c r="AT76" s="851"/>
      <c r="AU76" s="896" t="s">
        <v>586</v>
      </c>
      <c r="AV76" s="895"/>
      <c r="AW76" s="895"/>
      <c r="AX76" s="895"/>
      <c r="AY76" s="851"/>
      <c r="AZ76" s="849"/>
      <c r="BA76" s="849"/>
      <c r="BB76" s="849"/>
      <c r="BC76" s="849"/>
      <c r="BD76" s="850"/>
      <c r="BE76" s="226"/>
      <c r="BF76" s="226"/>
      <c r="BG76" s="226"/>
      <c r="BH76" s="226"/>
      <c r="BI76" s="226"/>
      <c r="BJ76" s="226"/>
      <c r="BK76" s="226"/>
      <c r="BL76" s="226"/>
      <c r="BM76" s="226"/>
      <c r="BN76" s="226"/>
      <c r="BO76" s="226"/>
      <c r="BP76" s="226"/>
      <c r="BQ76" s="223">
        <v>70</v>
      </c>
      <c r="BR76" s="228"/>
      <c r="BS76" s="876"/>
      <c r="BT76" s="877"/>
      <c r="BU76" s="877"/>
      <c r="BV76" s="877"/>
      <c r="BW76" s="877"/>
      <c r="BX76" s="877"/>
      <c r="BY76" s="877"/>
      <c r="BZ76" s="877"/>
      <c r="CA76" s="877"/>
      <c r="CB76" s="877"/>
      <c r="CC76" s="877"/>
      <c r="CD76" s="877"/>
      <c r="CE76" s="877"/>
      <c r="CF76" s="877"/>
      <c r="CG76" s="882"/>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214"/>
    </row>
    <row r="77" spans="1:131" ht="26.25" customHeight="1" x14ac:dyDescent="0.2">
      <c r="A77" s="223">
        <v>10</v>
      </c>
      <c r="B77" s="890" t="s">
        <v>596</v>
      </c>
      <c r="C77" s="891"/>
      <c r="D77" s="891"/>
      <c r="E77" s="891"/>
      <c r="F77" s="891"/>
      <c r="G77" s="891"/>
      <c r="H77" s="891"/>
      <c r="I77" s="891"/>
      <c r="J77" s="891"/>
      <c r="K77" s="891"/>
      <c r="L77" s="891"/>
      <c r="M77" s="891"/>
      <c r="N77" s="891"/>
      <c r="O77" s="891"/>
      <c r="P77" s="892"/>
      <c r="Q77" s="894">
        <v>504</v>
      </c>
      <c r="R77" s="895"/>
      <c r="S77" s="895"/>
      <c r="T77" s="895"/>
      <c r="U77" s="851"/>
      <c r="V77" s="896">
        <v>475</v>
      </c>
      <c r="W77" s="895"/>
      <c r="X77" s="895"/>
      <c r="Y77" s="895"/>
      <c r="Z77" s="851"/>
      <c r="AA77" s="896">
        <v>29</v>
      </c>
      <c r="AB77" s="895"/>
      <c r="AC77" s="895"/>
      <c r="AD77" s="895"/>
      <c r="AE77" s="851"/>
      <c r="AF77" s="896">
        <v>29</v>
      </c>
      <c r="AG77" s="895"/>
      <c r="AH77" s="895"/>
      <c r="AI77" s="895"/>
      <c r="AJ77" s="851"/>
      <c r="AK77" s="896" t="s">
        <v>586</v>
      </c>
      <c r="AL77" s="895"/>
      <c r="AM77" s="895"/>
      <c r="AN77" s="895"/>
      <c r="AO77" s="851"/>
      <c r="AP77" s="896" t="s">
        <v>586</v>
      </c>
      <c r="AQ77" s="895"/>
      <c r="AR77" s="895"/>
      <c r="AS77" s="895"/>
      <c r="AT77" s="851"/>
      <c r="AU77" s="896" t="s">
        <v>586</v>
      </c>
      <c r="AV77" s="895"/>
      <c r="AW77" s="895"/>
      <c r="AX77" s="895"/>
      <c r="AY77" s="851"/>
      <c r="AZ77" s="849"/>
      <c r="BA77" s="849"/>
      <c r="BB77" s="849"/>
      <c r="BC77" s="849"/>
      <c r="BD77" s="850"/>
      <c r="BE77" s="226"/>
      <c r="BF77" s="226"/>
      <c r="BG77" s="226"/>
      <c r="BH77" s="226"/>
      <c r="BI77" s="226"/>
      <c r="BJ77" s="226"/>
      <c r="BK77" s="226"/>
      <c r="BL77" s="226"/>
      <c r="BM77" s="226"/>
      <c r="BN77" s="226"/>
      <c r="BO77" s="226"/>
      <c r="BP77" s="226"/>
      <c r="BQ77" s="223">
        <v>71</v>
      </c>
      <c r="BR77" s="228"/>
      <c r="BS77" s="876"/>
      <c r="BT77" s="877"/>
      <c r="BU77" s="877"/>
      <c r="BV77" s="877"/>
      <c r="BW77" s="877"/>
      <c r="BX77" s="877"/>
      <c r="BY77" s="877"/>
      <c r="BZ77" s="877"/>
      <c r="CA77" s="877"/>
      <c r="CB77" s="877"/>
      <c r="CC77" s="877"/>
      <c r="CD77" s="877"/>
      <c r="CE77" s="877"/>
      <c r="CF77" s="877"/>
      <c r="CG77" s="882"/>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214"/>
    </row>
    <row r="78" spans="1:131" ht="26.25" customHeight="1" x14ac:dyDescent="0.2">
      <c r="A78" s="223">
        <v>11</v>
      </c>
      <c r="B78" s="897"/>
      <c r="C78" s="898"/>
      <c r="D78" s="898"/>
      <c r="E78" s="898"/>
      <c r="F78" s="898"/>
      <c r="G78" s="898"/>
      <c r="H78" s="898"/>
      <c r="I78" s="898"/>
      <c r="J78" s="898"/>
      <c r="K78" s="898"/>
      <c r="L78" s="898"/>
      <c r="M78" s="898"/>
      <c r="N78" s="898"/>
      <c r="O78" s="898"/>
      <c r="P78" s="899"/>
      <c r="Q78" s="893"/>
      <c r="R78" s="847"/>
      <c r="S78" s="847"/>
      <c r="T78" s="847"/>
      <c r="U78" s="847"/>
      <c r="V78" s="847"/>
      <c r="W78" s="847"/>
      <c r="X78" s="847"/>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7"/>
      <c r="AY78" s="847"/>
      <c r="AZ78" s="849"/>
      <c r="BA78" s="849"/>
      <c r="BB78" s="849"/>
      <c r="BC78" s="849"/>
      <c r="BD78" s="850"/>
      <c r="BE78" s="226"/>
      <c r="BF78" s="226"/>
      <c r="BG78" s="226"/>
      <c r="BH78" s="226"/>
      <c r="BI78" s="226"/>
      <c r="BJ78" s="214"/>
      <c r="BK78" s="214"/>
      <c r="BL78" s="214"/>
      <c r="BM78" s="214"/>
      <c r="BN78" s="214"/>
      <c r="BO78" s="226"/>
      <c r="BP78" s="226"/>
      <c r="BQ78" s="223">
        <v>72</v>
      </c>
      <c r="BR78" s="228"/>
      <c r="BS78" s="876"/>
      <c r="BT78" s="877"/>
      <c r="BU78" s="877"/>
      <c r="BV78" s="877"/>
      <c r="BW78" s="877"/>
      <c r="BX78" s="877"/>
      <c r="BY78" s="877"/>
      <c r="BZ78" s="877"/>
      <c r="CA78" s="877"/>
      <c r="CB78" s="877"/>
      <c r="CC78" s="877"/>
      <c r="CD78" s="877"/>
      <c r="CE78" s="877"/>
      <c r="CF78" s="877"/>
      <c r="CG78" s="882"/>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214"/>
    </row>
    <row r="79" spans="1:131" ht="26.25" customHeight="1" x14ac:dyDescent="0.2">
      <c r="A79" s="223">
        <v>12</v>
      </c>
      <c r="B79" s="897"/>
      <c r="C79" s="898"/>
      <c r="D79" s="898"/>
      <c r="E79" s="898"/>
      <c r="F79" s="898"/>
      <c r="G79" s="898"/>
      <c r="H79" s="898"/>
      <c r="I79" s="898"/>
      <c r="J79" s="898"/>
      <c r="K79" s="898"/>
      <c r="L79" s="898"/>
      <c r="M79" s="898"/>
      <c r="N79" s="898"/>
      <c r="O79" s="898"/>
      <c r="P79" s="899"/>
      <c r="Q79" s="893"/>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847"/>
      <c r="AP79" s="847"/>
      <c r="AQ79" s="847"/>
      <c r="AR79" s="847"/>
      <c r="AS79" s="847"/>
      <c r="AT79" s="847"/>
      <c r="AU79" s="847"/>
      <c r="AV79" s="847"/>
      <c r="AW79" s="847"/>
      <c r="AX79" s="847"/>
      <c r="AY79" s="847"/>
      <c r="AZ79" s="849"/>
      <c r="BA79" s="849"/>
      <c r="BB79" s="849"/>
      <c r="BC79" s="849"/>
      <c r="BD79" s="850"/>
      <c r="BE79" s="226"/>
      <c r="BF79" s="226"/>
      <c r="BG79" s="226"/>
      <c r="BH79" s="226"/>
      <c r="BI79" s="226"/>
      <c r="BJ79" s="214"/>
      <c r="BK79" s="214"/>
      <c r="BL79" s="214"/>
      <c r="BM79" s="214"/>
      <c r="BN79" s="214"/>
      <c r="BO79" s="226"/>
      <c r="BP79" s="226"/>
      <c r="BQ79" s="223">
        <v>73</v>
      </c>
      <c r="BR79" s="228"/>
      <c r="BS79" s="876"/>
      <c r="BT79" s="877"/>
      <c r="BU79" s="877"/>
      <c r="BV79" s="877"/>
      <c r="BW79" s="877"/>
      <c r="BX79" s="877"/>
      <c r="BY79" s="877"/>
      <c r="BZ79" s="877"/>
      <c r="CA79" s="877"/>
      <c r="CB79" s="877"/>
      <c r="CC79" s="877"/>
      <c r="CD79" s="877"/>
      <c r="CE79" s="877"/>
      <c r="CF79" s="877"/>
      <c r="CG79" s="882"/>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214"/>
    </row>
    <row r="80" spans="1:131" ht="26.25" customHeight="1" x14ac:dyDescent="0.2">
      <c r="A80" s="223">
        <v>13</v>
      </c>
      <c r="B80" s="897"/>
      <c r="C80" s="898"/>
      <c r="D80" s="898"/>
      <c r="E80" s="898"/>
      <c r="F80" s="898"/>
      <c r="G80" s="898"/>
      <c r="H80" s="898"/>
      <c r="I80" s="898"/>
      <c r="J80" s="898"/>
      <c r="K80" s="898"/>
      <c r="L80" s="898"/>
      <c r="M80" s="898"/>
      <c r="N80" s="898"/>
      <c r="O80" s="898"/>
      <c r="P80" s="899"/>
      <c r="Q80" s="893"/>
      <c r="R80" s="847"/>
      <c r="S80" s="847"/>
      <c r="T80" s="847"/>
      <c r="U80" s="847"/>
      <c r="V80" s="847"/>
      <c r="W80" s="847"/>
      <c r="X80" s="847"/>
      <c r="Y80" s="847"/>
      <c r="Z80" s="847"/>
      <c r="AA80" s="847"/>
      <c r="AB80" s="847"/>
      <c r="AC80" s="847"/>
      <c r="AD80" s="847"/>
      <c r="AE80" s="847"/>
      <c r="AF80" s="847"/>
      <c r="AG80" s="847"/>
      <c r="AH80" s="847"/>
      <c r="AI80" s="847"/>
      <c r="AJ80" s="847"/>
      <c r="AK80" s="847"/>
      <c r="AL80" s="847"/>
      <c r="AM80" s="847"/>
      <c r="AN80" s="847"/>
      <c r="AO80" s="847"/>
      <c r="AP80" s="847"/>
      <c r="AQ80" s="847"/>
      <c r="AR80" s="847"/>
      <c r="AS80" s="847"/>
      <c r="AT80" s="847"/>
      <c r="AU80" s="847"/>
      <c r="AV80" s="847"/>
      <c r="AW80" s="847"/>
      <c r="AX80" s="847"/>
      <c r="AY80" s="847"/>
      <c r="AZ80" s="849"/>
      <c r="BA80" s="849"/>
      <c r="BB80" s="849"/>
      <c r="BC80" s="849"/>
      <c r="BD80" s="850"/>
      <c r="BE80" s="226"/>
      <c r="BF80" s="226"/>
      <c r="BG80" s="226"/>
      <c r="BH80" s="226"/>
      <c r="BI80" s="226"/>
      <c r="BJ80" s="226"/>
      <c r="BK80" s="226"/>
      <c r="BL80" s="226"/>
      <c r="BM80" s="226"/>
      <c r="BN80" s="226"/>
      <c r="BO80" s="226"/>
      <c r="BP80" s="226"/>
      <c r="BQ80" s="223">
        <v>74</v>
      </c>
      <c r="BR80" s="228"/>
      <c r="BS80" s="876"/>
      <c r="BT80" s="877"/>
      <c r="BU80" s="877"/>
      <c r="BV80" s="877"/>
      <c r="BW80" s="877"/>
      <c r="BX80" s="877"/>
      <c r="BY80" s="877"/>
      <c r="BZ80" s="877"/>
      <c r="CA80" s="877"/>
      <c r="CB80" s="877"/>
      <c r="CC80" s="877"/>
      <c r="CD80" s="877"/>
      <c r="CE80" s="877"/>
      <c r="CF80" s="877"/>
      <c r="CG80" s="882"/>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214"/>
    </row>
    <row r="81" spans="1:131" ht="26.25" customHeight="1" x14ac:dyDescent="0.2">
      <c r="A81" s="223">
        <v>14</v>
      </c>
      <c r="B81" s="897"/>
      <c r="C81" s="898"/>
      <c r="D81" s="898"/>
      <c r="E81" s="898"/>
      <c r="F81" s="898"/>
      <c r="G81" s="898"/>
      <c r="H81" s="898"/>
      <c r="I81" s="898"/>
      <c r="J81" s="898"/>
      <c r="K81" s="898"/>
      <c r="L81" s="898"/>
      <c r="M81" s="898"/>
      <c r="N81" s="898"/>
      <c r="O81" s="898"/>
      <c r="P81" s="899"/>
      <c r="Q81" s="893"/>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847"/>
      <c r="AP81" s="847"/>
      <c r="AQ81" s="847"/>
      <c r="AR81" s="847"/>
      <c r="AS81" s="847"/>
      <c r="AT81" s="847"/>
      <c r="AU81" s="847"/>
      <c r="AV81" s="847"/>
      <c r="AW81" s="847"/>
      <c r="AX81" s="847"/>
      <c r="AY81" s="847"/>
      <c r="AZ81" s="849"/>
      <c r="BA81" s="849"/>
      <c r="BB81" s="849"/>
      <c r="BC81" s="849"/>
      <c r="BD81" s="850"/>
      <c r="BE81" s="226"/>
      <c r="BF81" s="226"/>
      <c r="BG81" s="226"/>
      <c r="BH81" s="226"/>
      <c r="BI81" s="226"/>
      <c r="BJ81" s="226"/>
      <c r="BK81" s="226"/>
      <c r="BL81" s="226"/>
      <c r="BM81" s="226"/>
      <c r="BN81" s="226"/>
      <c r="BO81" s="226"/>
      <c r="BP81" s="226"/>
      <c r="BQ81" s="223">
        <v>75</v>
      </c>
      <c r="BR81" s="228"/>
      <c r="BS81" s="876"/>
      <c r="BT81" s="877"/>
      <c r="BU81" s="877"/>
      <c r="BV81" s="877"/>
      <c r="BW81" s="877"/>
      <c r="BX81" s="877"/>
      <c r="BY81" s="877"/>
      <c r="BZ81" s="877"/>
      <c r="CA81" s="877"/>
      <c r="CB81" s="877"/>
      <c r="CC81" s="877"/>
      <c r="CD81" s="877"/>
      <c r="CE81" s="877"/>
      <c r="CF81" s="877"/>
      <c r="CG81" s="882"/>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214"/>
    </row>
    <row r="82" spans="1:131" ht="26.25" customHeight="1" x14ac:dyDescent="0.2">
      <c r="A82" s="223">
        <v>15</v>
      </c>
      <c r="B82" s="897"/>
      <c r="C82" s="898"/>
      <c r="D82" s="898"/>
      <c r="E82" s="898"/>
      <c r="F82" s="898"/>
      <c r="G82" s="898"/>
      <c r="H82" s="898"/>
      <c r="I82" s="898"/>
      <c r="J82" s="898"/>
      <c r="K82" s="898"/>
      <c r="L82" s="898"/>
      <c r="M82" s="898"/>
      <c r="N82" s="898"/>
      <c r="O82" s="898"/>
      <c r="P82" s="899"/>
      <c r="Q82" s="893"/>
      <c r="R82" s="847"/>
      <c r="S82" s="847"/>
      <c r="T82" s="847"/>
      <c r="U82" s="847"/>
      <c r="V82" s="847"/>
      <c r="W82" s="847"/>
      <c r="X82" s="847"/>
      <c r="Y82" s="847"/>
      <c r="Z82" s="847"/>
      <c r="AA82" s="847"/>
      <c r="AB82" s="847"/>
      <c r="AC82" s="847"/>
      <c r="AD82" s="847"/>
      <c r="AE82" s="847"/>
      <c r="AF82" s="847"/>
      <c r="AG82" s="847"/>
      <c r="AH82" s="847"/>
      <c r="AI82" s="847"/>
      <c r="AJ82" s="847"/>
      <c r="AK82" s="847"/>
      <c r="AL82" s="847"/>
      <c r="AM82" s="847"/>
      <c r="AN82" s="847"/>
      <c r="AO82" s="847"/>
      <c r="AP82" s="847"/>
      <c r="AQ82" s="847"/>
      <c r="AR82" s="847"/>
      <c r="AS82" s="847"/>
      <c r="AT82" s="847"/>
      <c r="AU82" s="847"/>
      <c r="AV82" s="847"/>
      <c r="AW82" s="847"/>
      <c r="AX82" s="847"/>
      <c r="AY82" s="847"/>
      <c r="AZ82" s="849"/>
      <c r="BA82" s="849"/>
      <c r="BB82" s="849"/>
      <c r="BC82" s="849"/>
      <c r="BD82" s="850"/>
      <c r="BE82" s="226"/>
      <c r="BF82" s="226"/>
      <c r="BG82" s="226"/>
      <c r="BH82" s="226"/>
      <c r="BI82" s="226"/>
      <c r="BJ82" s="226"/>
      <c r="BK82" s="226"/>
      <c r="BL82" s="226"/>
      <c r="BM82" s="226"/>
      <c r="BN82" s="226"/>
      <c r="BO82" s="226"/>
      <c r="BP82" s="226"/>
      <c r="BQ82" s="223">
        <v>76</v>
      </c>
      <c r="BR82" s="228"/>
      <c r="BS82" s="876"/>
      <c r="BT82" s="877"/>
      <c r="BU82" s="877"/>
      <c r="BV82" s="877"/>
      <c r="BW82" s="877"/>
      <c r="BX82" s="877"/>
      <c r="BY82" s="877"/>
      <c r="BZ82" s="877"/>
      <c r="CA82" s="877"/>
      <c r="CB82" s="877"/>
      <c r="CC82" s="877"/>
      <c r="CD82" s="877"/>
      <c r="CE82" s="877"/>
      <c r="CF82" s="877"/>
      <c r="CG82" s="882"/>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214"/>
    </row>
    <row r="83" spans="1:131" ht="26.25" customHeight="1" x14ac:dyDescent="0.2">
      <c r="A83" s="223">
        <v>16</v>
      </c>
      <c r="B83" s="897"/>
      <c r="C83" s="898"/>
      <c r="D83" s="898"/>
      <c r="E83" s="898"/>
      <c r="F83" s="898"/>
      <c r="G83" s="898"/>
      <c r="H83" s="898"/>
      <c r="I83" s="898"/>
      <c r="J83" s="898"/>
      <c r="K83" s="898"/>
      <c r="L83" s="898"/>
      <c r="M83" s="898"/>
      <c r="N83" s="898"/>
      <c r="O83" s="898"/>
      <c r="P83" s="899"/>
      <c r="Q83" s="893"/>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49"/>
      <c r="BA83" s="849"/>
      <c r="BB83" s="849"/>
      <c r="BC83" s="849"/>
      <c r="BD83" s="850"/>
      <c r="BE83" s="226"/>
      <c r="BF83" s="226"/>
      <c r="BG83" s="226"/>
      <c r="BH83" s="226"/>
      <c r="BI83" s="226"/>
      <c r="BJ83" s="226"/>
      <c r="BK83" s="226"/>
      <c r="BL83" s="226"/>
      <c r="BM83" s="226"/>
      <c r="BN83" s="226"/>
      <c r="BO83" s="226"/>
      <c r="BP83" s="226"/>
      <c r="BQ83" s="223">
        <v>77</v>
      </c>
      <c r="BR83" s="228"/>
      <c r="BS83" s="876"/>
      <c r="BT83" s="877"/>
      <c r="BU83" s="877"/>
      <c r="BV83" s="877"/>
      <c r="BW83" s="877"/>
      <c r="BX83" s="877"/>
      <c r="BY83" s="877"/>
      <c r="BZ83" s="877"/>
      <c r="CA83" s="877"/>
      <c r="CB83" s="877"/>
      <c r="CC83" s="877"/>
      <c r="CD83" s="877"/>
      <c r="CE83" s="877"/>
      <c r="CF83" s="877"/>
      <c r="CG83" s="882"/>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214"/>
    </row>
    <row r="84" spans="1:131" ht="26.25" customHeight="1" x14ac:dyDescent="0.2">
      <c r="A84" s="223">
        <v>17</v>
      </c>
      <c r="B84" s="897"/>
      <c r="C84" s="898"/>
      <c r="D84" s="898"/>
      <c r="E84" s="898"/>
      <c r="F84" s="898"/>
      <c r="G84" s="898"/>
      <c r="H84" s="898"/>
      <c r="I84" s="898"/>
      <c r="J84" s="898"/>
      <c r="K84" s="898"/>
      <c r="L84" s="898"/>
      <c r="M84" s="898"/>
      <c r="N84" s="898"/>
      <c r="O84" s="898"/>
      <c r="P84" s="899"/>
      <c r="Q84" s="893"/>
      <c r="R84" s="847"/>
      <c r="S84" s="847"/>
      <c r="T84" s="847"/>
      <c r="U84" s="847"/>
      <c r="V84" s="847"/>
      <c r="W84" s="847"/>
      <c r="X84" s="847"/>
      <c r="Y84" s="847"/>
      <c r="Z84" s="847"/>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7"/>
      <c r="AZ84" s="849"/>
      <c r="BA84" s="849"/>
      <c r="BB84" s="849"/>
      <c r="BC84" s="849"/>
      <c r="BD84" s="850"/>
      <c r="BE84" s="226"/>
      <c r="BF84" s="226"/>
      <c r="BG84" s="226"/>
      <c r="BH84" s="226"/>
      <c r="BI84" s="226"/>
      <c r="BJ84" s="226"/>
      <c r="BK84" s="226"/>
      <c r="BL84" s="226"/>
      <c r="BM84" s="226"/>
      <c r="BN84" s="226"/>
      <c r="BO84" s="226"/>
      <c r="BP84" s="226"/>
      <c r="BQ84" s="223">
        <v>78</v>
      </c>
      <c r="BR84" s="228"/>
      <c r="BS84" s="876"/>
      <c r="BT84" s="877"/>
      <c r="BU84" s="877"/>
      <c r="BV84" s="877"/>
      <c r="BW84" s="877"/>
      <c r="BX84" s="877"/>
      <c r="BY84" s="877"/>
      <c r="BZ84" s="877"/>
      <c r="CA84" s="877"/>
      <c r="CB84" s="877"/>
      <c r="CC84" s="877"/>
      <c r="CD84" s="877"/>
      <c r="CE84" s="877"/>
      <c r="CF84" s="877"/>
      <c r="CG84" s="882"/>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214"/>
    </row>
    <row r="85" spans="1:131" ht="26.25" customHeight="1" x14ac:dyDescent="0.2">
      <c r="A85" s="223">
        <v>18</v>
      </c>
      <c r="B85" s="897"/>
      <c r="C85" s="898"/>
      <c r="D85" s="898"/>
      <c r="E85" s="898"/>
      <c r="F85" s="898"/>
      <c r="G85" s="898"/>
      <c r="H85" s="898"/>
      <c r="I85" s="898"/>
      <c r="J85" s="898"/>
      <c r="K85" s="898"/>
      <c r="L85" s="898"/>
      <c r="M85" s="898"/>
      <c r="N85" s="898"/>
      <c r="O85" s="898"/>
      <c r="P85" s="899"/>
      <c r="Q85" s="893"/>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9"/>
      <c r="BA85" s="849"/>
      <c r="BB85" s="849"/>
      <c r="BC85" s="849"/>
      <c r="BD85" s="850"/>
      <c r="BE85" s="226"/>
      <c r="BF85" s="226"/>
      <c r="BG85" s="226"/>
      <c r="BH85" s="226"/>
      <c r="BI85" s="226"/>
      <c r="BJ85" s="226"/>
      <c r="BK85" s="226"/>
      <c r="BL85" s="226"/>
      <c r="BM85" s="226"/>
      <c r="BN85" s="226"/>
      <c r="BO85" s="226"/>
      <c r="BP85" s="226"/>
      <c r="BQ85" s="223">
        <v>79</v>
      </c>
      <c r="BR85" s="228"/>
      <c r="BS85" s="876"/>
      <c r="BT85" s="877"/>
      <c r="BU85" s="877"/>
      <c r="BV85" s="877"/>
      <c r="BW85" s="877"/>
      <c r="BX85" s="877"/>
      <c r="BY85" s="877"/>
      <c r="BZ85" s="877"/>
      <c r="CA85" s="877"/>
      <c r="CB85" s="877"/>
      <c r="CC85" s="877"/>
      <c r="CD85" s="877"/>
      <c r="CE85" s="877"/>
      <c r="CF85" s="877"/>
      <c r="CG85" s="882"/>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214"/>
    </row>
    <row r="86" spans="1:131" ht="26.25" customHeight="1" x14ac:dyDescent="0.2">
      <c r="A86" s="223">
        <v>19</v>
      </c>
      <c r="B86" s="897"/>
      <c r="C86" s="898"/>
      <c r="D86" s="898"/>
      <c r="E86" s="898"/>
      <c r="F86" s="898"/>
      <c r="G86" s="898"/>
      <c r="H86" s="898"/>
      <c r="I86" s="898"/>
      <c r="J86" s="898"/>
      <c r="K86" s="898"/>
      <c r="L86" s="898"/>
      <c r="M86" s="898"/>
      <c r="N86" s="898"/>
      <c r="O86" s="898"/>
      <c r="P86" s="899"/>
      <c r="Q86" s="893"/>
      <c r="R86" s="847"/>
      <c r="S86" s="847"/>
      <c r="T86" s="847"/>
      <c r="U86" s="847"/>
      <c r="V86" s="847"/>
      <c r="W86" s="847"/>
      <c r="X86" s="847"/>
      <c r="Y86" s="847"/>
      <c r="Z86" s="847"/>
      <c r="AA86" s="847"/>
      <c r="AB86" s="847"/>
      <c r="AC86" s="847"/>
      <c r="AD86" s="847"/>
      <c r="AE86" s="847"/>
      <c r="AF86" s="847"/>
      <c r="AG86" s="847"/>
      <c r="AH86" s="847"/>
      <c r="AI86" s="847"/>
      <c r="AJ86" s="847"/>
      <c r="AK86" s="847"/>
      <c r="AL86" s="847"/>
      <c r="AM86" s="847"/>
      <c r="AN86" s="847"/>
      <c r="AO86" s="847"/>
      <c r="AP86" s="847"/>
      <c r="AQ86" s="847"/>
      <c r="AR86" s="847"/>
      <c r="AS86" s="847"/>
      <c r="AT86" s="847"/>
      <c r="AU86" s="847"/>
      <c r="AV86" s="847"/>
      <c r="AW86" s="847"/>
      <c r="AX86" s="847"/>
      <c r="AY86" s="847"/>
      <c r="AZ86" s="849"/>
      <c r="BA86" s="849"/>
      <c r="BB86" s="849"/>
      <c r="BC86" s="849"/>
      <c r="BD86" s="850"/>
      <c r="BE86" s="226"/>
      <c r="BF86" s="226"/>
      <c r="BG86" s="226"/>
      <c r="BH86" s="226"/>
      <c r="BI86" s="226"/>
      <c r="BJ86" s="226"/>
      <c r="BK86" s="226"/>
      <c r="BL86" s="226"/>
      <c r="BM86" s="226"/>
      <c r="BN86" s="226"/>
      <c r="BO86" s="226"/>
      <c r="BP86" s="226"/>
      <c r="BQ86" s="223">
        <v>80</v>
      </c>
      <c r="BR86" s="228"/>
      <c r="BS86" s="876"/>
      <c r="BT86" s="877"/>
      <c r="BU86" s="877"/>
      <c r="BV86" s="877"/>
      <c r="BW86" s="877"/>
      <c r="BX86" s="877"/>
      <c r="BY86" s="877"/>
      <c r="BZ86" s="877"/>
      <c r="CA86" s="877"/>
      <c r="CB86" s="877"/>
      <c r="CC86" s="877"/>
      <c r="CD86" s="877"/>
      <c r="CE86" s="877"/>
      <c r="CF86" s="877"/>
      <c r="CG86" s="882"/>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214"/>
    </row>
    <row r="87" spans="1:131" ht="26.25" customHeight="1" x14ac:dyDescent="0.2">
      <c r="A87" s="229">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26"/>
      <c r="BF87" s="226"/>
      <c r="BG87" s="226"/>
      <c r="BH87" s="226"/>
      <c r="BI87" s="226"/>
      <c r="BJ87" s="226"/>
      <c r="BK87" s="226"/>
      <c r="BL87" s="226"/>
      <c r="BM87" s="226"/>
      <c r="BN87" s="226"/>
      <c r="BO87" s="226"/>
      <c r="BP87" s="226"/>
      <c r="BQ87" s="223">
        <v>81</v>
      </c>
      <c r="BR87" s="228"/>
      <c r="BS87" s="876"/>
      <c r="BT87" s="877"/>
      <c r="BU87" s="877"/>
      <c r="BV87" s="877"/>
      <c r="BW87" s="877"/>
      <c r="BX87" s="877"/>
      <c r="BY87" s="877"/>
      <c r="BZ87" s="877"/>
      <c r="CA87" s="877"/>
      <c r="CB87" s="877"/>
      <c r="CC87" s="877"/>
      <c r="CD87" s="877"/>
      <c r="CE87" s="877"/>
      <c r="CF87" s="877"/>
      <c r="CG87" s="882"/>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214"/>
    </row>
    <row r="88" spans="1:131" ht="26.25" customHeight="1" thickBot="1" x14ac:dyDescent="0.25">
      <c r="A88" s="225" t="s">
        <v>392</v>
      </c>
      <c r="B88" s="806" t="s">
        <v>425</v>
      </c>
      <c r="C88" s="807"/>
      <c r="D88" s="807"/>
      <c r="E88" s="807"/>
      <c r="F88" s="807"/>
      <c r="G88" s="807"/>
      <c r="H88" s="807"/>
      <c r="I88" s="807"/>
      <c r="J88" s="807"/>
      <c r="K88" s="807"/>
      <c r="L88" s="807"/>
      <c r="M88" s="807"/>
      <c r="N88" s="807"/>
      <c r="O88" s="807"/>
      <c r="P88" s="808"/>
      <c r="Q88" s="857"/>
      <c r="R88" s="858"/>
      <c r="S88" s="858"/>
      <c r="T88" s="858"/>
      <c r="U88" s="858"/>
      <c r="V88" s="858"/>
      <c r="W88" s="858"/>
      <c r="X88" s="858"/>
      <c r="Y88" s="858"/>
      <c r="Z88" s="858"/>
      <c r="AA88" s="858"/>
      <c r="AB88" s="858"/>
      <c r="AC88" s="858"/>
      <c r="AD88" s="858"/>
      <c r="AE88" s="858"/>
      <c r="AF88" s="861">
        <v>13502</v>
      </c>
      <c r="AG88" s="861"/>
      <c r="AH88" s="861"/>
      <c r="AI88" s="861"/>
      <c r="AJ88" s="861"/>
      <c r="AK88" s="858"/>
      <c r="AL88" s="858"/>
      <c r="AM88" s="858"/>
      <c r="AN88" s="858"/>
      <c r="AO88" s="858"/>
      <c r="AP88" s="861">
        <v>386</v>
      </c>
      <c r="AQ88" s="861"/>
      <c r="AR88" s="861"/>
      <c r="AS88" s="861"/>
      <c r="AT88" s="861"/>
      <c r="AU88" s="861">
        <v>30</v>
      </c>
      <c r="AV88" s="861"/>
      <c r="AW88" s="861"/>
      <c r="AX88" s="861"/>
      <c r="AY88" s="861"/>
      <c r="AZ88" s="866"/>
      <c r="BA88" s="866"/>
      <c r="BB88" s="866"/>
      <c r="BC88" s="866"/>
      <c r="BD88" s="867"/>
      <c r="BE88" s="226"/>
      <c r="BF88" s="226"/>
      <c r="BG88" s="226"/>
      <c r="BH88" s="226"/>
      <c r="BI88" s="226"/>
      <c r="BJ88" s="226"/>
      <c r="BK88" s="226"/>
      <c r="BL88" s="226"/>
      <c r="BM88" s="226"/>
      <c r="BN88" s="226"/>
      <c r="BO88" s="226"/>
      <c r="BP88" s="226"/>
      <c r="BQ88" s="223">
        <v>82</v>
      </c>
      <c r="BR88" s="228"/>
      <c r="BS88" s="876"/>
      <c r="BT88" s="877"/>
      <c r="BU88" s="877"/>
      <c r="BV88" s="877"/>
      <c r="BW88" s="877"/>
      <c r="BX88" s="877"/>
      <c r="BY88" s="877"/>
      <c r="BZ88" s="877"/>
      <c r="CA88" s="877"/>
      <c r="CB88" s="877"/>
      <c r="CC88" s="877"/>
      <c r="CD88" s="877"/>
      <c r="CE88" s="877"/>
      <c r="CF88" s="877"/>
      <c r="CG88" s="882"/>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76"/>
      <c r="BT89" s="877"/>
      <c r="BU89" s="877"/>
      <c r="BV89" s="877"/>
      <c r="BW89" s="877"/>
      <c r="BX89" s="877"/>
      <c r="BY89" s="877"/>
      <c r="BZ89" s="877"/>
      <c r="CA89" s="877"/>
      <c r="CB89" s="877"/>
      <c r="CC89" s="877"/>
      <c r="CD89" s="877"/>
      <c r="CE89" s="877"/>
      <c r="CF89" s="877"/>
      <c r="CG89" s="882"/>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76"/>
      <c r="BT90" s="877"/>
      <c r="BU90" s="877"/>
      <c r="BV90" s="877"/>
      <c r="BW90" s="877"/>
      <c r="BX90" s="877"/>
      <c r="BY90" s="877"/>
      <c r="BZ90" s="877"/>
      <c r="CA90" s="877"/>
      <c r="CB90" s="877"/>
      <c r="CC90" s="877"/>
      <c r="CD90" s="877"/>
      <c r="CE90" s="877"/>
      <c r="CF90" s="877"/>
      <c r="CG90" s="882"/>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76"/>
      <c r="BT91" s="877"/>
      <c r="BU91" s="877"/>
      <c r="BV91" s="877"/>
      <c r="BW91" s="877"/>
      <c r="BX91" s="877"/>
      <c r="BY91" s="877"/>
      <c r="BZ91" s="877"/>
      <c r="CA91" s="877"/>
      <c r="CB91" s="877"/>
      <c r="CC91" s="877"/>
      <c r="CD91" s="877"/>
      <c r="CE91" s="877"/>
      <c r="CF91" s="877"/>
      <c r="CG91" s="882"/>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76"/>
      <c r="BT92" s="877"/>
      <c r="BU92" s="877"/>
      <c r="BV92" s="877"/>
      <c r="BW92" s="877"/>
      <c r="BX92" s="877"/>
      <c r="BY92" s="877"/>
      <c r="BZ92" s="877"/>
      <c r="CA92" s="877"/>
      <c r="CB92" s="877"/>
      <c r="CC92" s="877"/>
      <c r="CD92" s="877"/>
      <c r="CE92" s="877"/>
      <c r="CF92" s="877"/>
      <c r="CG92" s="882"/>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76"/>
      <c r="BT93" s="877"/>
      <c r="BU93" s="877"/>
      <c r="BV93" s="877"/>
      <c r="BW93" s="877"/>
      <c r="BX93" s="877"/>
      <c r="BY93" s="877"/>
      <c r="BZ93" s="877"/>
      <c r="CA93" s="877"/>
      <c r="CB93" s="877"/>
      <c r="CC93" s="877"/>
      <c r="CD93" s="877"/>
      <c r="CE93" s="877"/>
      <c r="CF93" s="877"/>
      <c r="CG93" s="882"/>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76"/>
      <c r="BT94" s="877"/>
      <c r="BU94" s="877"/>
      <c r="BV94" s="877"/>
      <c r="BW94" s="877"/>
      <c r="BX94" s="877"/>
      <c r="BY94" s="877"/>
      <c r="BZ94" s="877"/>
      <c r="CA94" s="877"/>
      <c r="CB94" s="877"/>
      <c r="CC94" s="877"/>
      <c r="CD94" s="877"/>
      <c r="CE94" s="877"/>
      <c r="CF94" s="877"/>
      <c r="CG94" s="882"/>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76"/>
      <c r="BT95" s="877"/>
      <c r="BU95" s="877"/>
      <c r="BV95" s="877"/>
      <c r="BW95" s="877"/>
      <c r="BX95" s="877"/>
      <c r="BY95" s="877"/>
      <c r="BZ95" s="877"/>
      <c r="CA95" s="877"/>
      <c r="CB95" s="877"/>
      <c r="CC95" s="877"/>
      <c r="CD95" s="877"/>
      <c r="CE95" s="877"/>
      <c r="CF95" s="877"/>
      <c r="CG95" s="882"/>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76"/>
      <c r="BT96" s="877"/>
      <c r="BU96" s="877"/>
      <c r="BV96" s="877"/>
      <c r="BW96" s="877"/>
      <c r="BX96" s="877"/>
      <c r="BY96" s="877"/>
      <c r="BZ96" s="877"/>
      <c r="CA96" s="877"/>
      <c r="CB96" s="877"/>
      <c r="CC96" s="877"/>
      <c r="CD96" s="877"/>
      <c r="CE96" s="877"/>
      <c r="CF96" s="877"/>
      <c r="CG96" s="882"/>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76"/>
      <c r="BT97" s="877"/>
      <c r="BU97" s="877"/>
      <c r="BV97" s="877"/>
      <c r="BW97" s="877"/>
      <c r="BX97" s="877"/>
      <c r="BY97" s="877"/>
      <c r="BZ97" s="877"/>
      <c r="CA97" s="877"/>
      <c r="CB97" s="877"/>
      <c r="CC97" s="877"/>
      <c r="CD97" s="877"/>
      <c r="CE97" s="877"/>
      <c r="CF97" s="877"/>
      <c r="CG97" s="882"/>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76"/>
      <c r="BT98" s="877"/>
      <c r="BU98" s="877"/>
      <c r="BV98" s="877"/>
      <c r="BW98" s="877"/>
      <c r="BX98" s="877"/>
      <c r="BY98" s="877"/>
      <c r="BZ98" s="877"/>
      <c r="CA98" s="877"/>
      <c r="CB98" s="877"/>
      <c r="CC98" s="877"/>
      <c r="CD98" s="877"/>
      <c r="CE98" s="877"/>
      <c r="CF98" s="877"/>
      <c r="CG98" s="882"/>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76"/>
      <c r="BT99" s="877"/>
      <c r="BU99" s="877"/>
      <c r="BV99" s="877"/>
      <c r="BW99" s="877"/>
      <c r="BX99" s="877"/>
      <c r="BY99" s="877"/>
      <c r="BZ99" s="877"/>
      <c r="CA99" s="877"/>
      <c r="CB99" s="877"/>
      <c r="CC99" s="877"/>
      <c r="CD99" s="877"/>
      <c r="CE99" s="877"/>
      <c r="CF99" s="877"/>
      <c r="CG99" s="882"/>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76"/>
      <c r="BT100" s="877"/>
      <c r="BU100" s="877"/>
      <c r="BV100" s="877"/>
      <c r="BW100" s="877"/>
      <c r="BX100" s="877"/>
      <c r="BY100" s="877"/>
      <c r="BZ100" s="877"/>
      <c r="CA100" s="877"/>
      <c r="CB100" s="877"/>
      <c r="CC100" s="877"/>
      <c r="CD100" s="877"/>
      <c r="CE100" s="877"/>
      <c r="CF100" s="877"/>
      <c r="CG100" s="882"/>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76"/>
      <c r="BT101" s="877"/>
      <c r="BU101" s="877"/>
      <c r="BV101" s="877"/>
      <c r="BW101" s="877"/>
      <c r="BX101" s="877"/>
      <c r="BY101" s="877"/>
      <c r="BZ101" s="877"/>
      <c r="CA101" s="877"/>
      <c r="CB101" s="877"/>
      <c r="CC101" s="877"/>
      <c r="CD101" s="877"/>
      <c r="CE101" s="877"/>
      <c r="CF101" s="877"/>
      <c r="CG101" s="882"/>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806" t="s">
        <v>426</v>
      </c>
      <c r="BS102" s="807"/>
      <c r="BT102" s="807"/>
      <c r="BU102" s="807"/>
      <c r="BV102" s="807"/>
      <c r="BW102" s="807"/>
      <c r="BX102" s="807"/>
      <c r="BY102" s="807"/>
      <c r="BZ102" s="807"/>
      <c r="CA102" s="807"/>
      <c r="CB102" s="807"/>
      <c r="CC102" s="807"/>
      <c r="CD102" s="807"/>
      <c r="CE102" s="807"/>
      <c r="CF102" s="807"/>
      <c r="CG102" s="808"/>
      <c r="CH102" s="907"/>
      <c r="CI102" s="908"/>
      <c r="CJ102" s="908"/>
      <c r="CK102" s="908"/>
      <c r="CL102" s="909"/>
      <c r="CM102" s="907"/>
      <c r="CN102" s="908"/>
      <c r="CO102" s="908"/>
      <c r="CP102" s="908"/>
      <c r="CQ102" s="909"/>
      <c r="CR102" s="910"/>
      <c r="CS102" s="869"/>
      <c r="CT102" s="869"/>
      <c r="CU102" s="869"/>
      <c r="CV102" s="911"/>
      <c r="CW102" s="910"/>
      <c r="CX102" s="869"/>
      <c r="CY102" s="869"/>
      <c r="CZ102" s="869"/>
      <c r="DA102" s="911"/>
      <c r="DB102" s="910"/>
      <c r="DC102" s="869"/>
      <c r="DD102" s="869"/>
      <c r="DE102" s="869"/>
      <c r="DF102" s="911"/>
      <c r="DG102" s="910"/>
      <c r="DH102" s="869"/>
      <c r="DI102" s="869"/>
      <c r="DJ102" s="869"/>
      <c r="DK102" s="911"/>
      <c r="DL102" s="910"/>
      <c r="DM102" s="869"/>
      <c r="DN102" s="869"/>
      <c r="DO102" s="869"/>
      <c r="DP102" s="911"/>
      <c r="DQ102" s="910"/>
      <c r="DR102" s="869"/>
      <c r="DS102" s="869"/>
      <c r="DT102" s="869"/>
      <c r="DU102" s="911"/>
      <c r="DV102" s="806"/>
      <c r="DW102" s="807"/>
      <c r="DX102" s="807"/>
      <c r="DY102" s="807"/>
      <c r="DZ102" s="93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35" t="s">
        <v>427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36" t="s">
        <v>428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37" t="s">
        <v>431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432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14" customFormat="1" ht="26.25" customHeight="1" x14ac:dyDescent="0.2">
      <c r="A109" s="932" t="s">
        <v>433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434</v>
      </c>
      <c r="AB109" s="913"/>
      <c r="AC109" s="913"/>
      <c r="AD109" s="913"/>
      <c r="AE109" s="914"/>
      <c r="AF109" s="912" t="s">
        <v>435</v>
      </c>
      <c r="AG109" s="913"/>
      <c r="AH109" s="913"/>
      <c r="AI109" s="913"/>
      <c r="AJ109" s="914"/>
      <c r="AK109" s="912" t="s">
        <v>306</v>
      </c>
      <c r="AL109" s="913"/>
      <c r="AM109" s="913"/>
      <c r="AN109" s="913"/>
      <c r="AO109" s="914"/>
      <c r="AP109" s="912" t="s">
        <v>436</v>
      </c>
      <c r="AQ109" s="913"/>
      <c r="AR109" s="913"/>
      <c r="AS109" s="913"/>
      <c r="AT109" s="915"/>
      <c r="AU109" s="932" t="s">
        <v>433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434</v>
      </c>
      <c r="BR109" s="913"/>
      <c r="BS109" s="913"/>
      <c r="BT109" s="913"/>
      <c r="BU109" s="914"/>
      <c r="BV109" s="912" t="s">
        <v>435</v>
      </c>
      <c r="BW109" s="913"/>
      <c r="BX109" s="913"/>
      <c r="BY109" s="913"/>
      <c r="BZ109" s="914"/>
      <c r="CA109" s="912" t="s">
        <v>306</v>
      </c>
      <c r="CB109" s="913"/>
      <c r="CC109" s="913"/>
      <c r="CD109" s="913"/>
      <c r="CE109" s="914"/>
      <c r="CF109" s="933" t="s">
        <v>436</v>
      </c>
      <c r="CG109" s="933"/>
      <c r="CH109" s="933"/>
      <c r="CI109" s="933"/>
      <c r="CJ109" s="933"/>
      <c r="CK109" s="912" t="s">
        <v>437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434</v>
      </c>
      <c r="DH109" s="913"/>
      <c r="DI109" s="913"/>
      <c r="DJ109" s="913"/>
      <c r="DK109" s="914"/>
      <c r="DL109" s="912" t="s">
        <v>435</v>
      </c>
      <c r="DM109" s="913"/>
      <c r="DN109" s="913"/>
      <c r="DO109" s="913"/>
      <c r="DP109" s="914"/>
      <c r="DQ109" s="912" t="s">
        <v>306</v>
      </c>
      <c r="DR109" s="913"/>
      <c r="DS109" s="913"/>
      <c r="DT109" s="913"/>
      <c r="DU109" s="914"/>
      <c r="DV109" s="912" t="s">
        <v>436</v>
      </c>
      <c r="DW109" s="913"/>
      <c r="DX109" s="913"/>
      <c r="DY109" s="913"/>
      <c r="DZ109" s="915"/>
    </row>
    <row r="110" spans="1:131" s="214" customFormat="1" ht="26.25" customHeight="1" x14ac:dyDescent="0.2">
      <c r="A110" s="916" t="s">
        <v>438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354277</v>
      </c>
      <c r="AB110" s="920"/>
      <c r="AC110" s="920"/>
      <c r="AD110" s="920"/>
      <c r="AE110" s="921"/>
      <c r="AF110" s="922">
        <v>438952</v>
      </c>
      <c r="AG110" s="920"/>
      <c r="AH110" s="920"/>
      <c r="AI110" s="920"/>
      <c r="AJ110" s="921"/>
      <c r="AK110" s="922">
        <v>456501</v>
      </c>
      <c r="AL110" s="920"/>
      <c r="AM110" s="920"/>
      <c r="AN110" s="920"/>
      <c r="AO110" s="921"/>
      <c r="AP110" s="923">
        <v>29.8</v>
      </c>
      <c r="AQ110" s="924"/>
      <c r="AR110" s="924"/>
      <c r="AS110" s="924"/>
      <c r="AT110" s="925"/>
      <c r="AU110" s="926" t="s">
        <v>72</v>
      </c>
      <c r="AV110" s="927"/>
      <c r="AW110" s="927"/>
      <c r="AX110" s="927"/>
      <c r="AY110" s="927"/>
      <c r="AZ110" s="949" t="s">
        <v>439</v>
      </c>
      <c r="BA110" s="917"/>
      <c r="BB110" s="917"/>
      <c r="BC110" s="917"/>
      <c r="BD110" s="917"/>
      <c r="BE110" s="917"/>
      <c r="BF110" s="917"/>
      <c r="BG110" s="917"/>
      <c r="BH110" s="917"/>
      <c r="BI110" s="917"/>
      <c r="BJ110" s="917"/>
      <c r="BK110" s="917"/>
      <c r="BL110" s="917"/>
      <c r="BM110" s="917"/>
      <c r="BN110" s="917"/>
      <c r="BO110" s="917"/>
      <c r="BP110" s="918"/>
      <c r="BQ110" s="950">
        <v>4438165</v>
      </c>
      <c r="BR110" s="951"/>
      <c r="BS110" s="951"/>
      <c r="BT110" s="951"/>
      <c r="BU110" s="951"/>
      <c r="BV110" s="951">
        <v>4392109</v>
      </c>
      <c r="BW110" s="951"/>
      <c r="BX110" s="951"/>
      <c r="BY110" s="951"/>
      <c r="BZ110" s="951"/>
      <c r="CA110" s="951">
        <v>4095490</v>
      </c>
      <c r="CB110" s="951"/>
      <c r="CC110" s="951"/>
      <c r="CD110" s="951"/>
      <c r="CE110" s="951"/>
      <c r="CF110" s="964">
        <v>267.8</v>
      </c>
      <c r="CG110" s="965"/>
      <c r="CH110" s="965"/>
      <c r="CI110" s="965"/>
      <c r="CJ110" s="965"/>
      <c r="CK110" s="966" t="s">
        <v>440</v>
      </c>
      <c r="CL110" s="967"/>
      <c r="CM110" s="949" t="s">
        <v>441</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950" t="s">
        <v>442</v>
      </c>
      <c r="DH110" s="951"/>
      <c r="DI110" s="951"/>
      <c r="DJ110" s="951"/>
      <c r="DK110" s="951"/>
      <c r="DL110" s="951" t="s">
        <v>443</v>
      </c>
      <c r="DM110" s="951"/>
      <c r="DN110" s="951"/>
      <c r="DO110" s="951"/>
      <c r="DP110" s="951"/>
      <c r="DQ110" s="951" t="s">
        <v>444</v>
      </c>
      <c r="DR110" s="951"/>
      <c r="DS110" s="951"/>
      <c r="DT110" s="951"/>
      <c r="DU110" s="951"/>
      <c r="DV110" s="952" t="s">
        <v>445</v>
      </c>
      <c r="DW110" s="952"/>
      <c r="DX110" s="952"/>
      <c r="DY110" s="952"/>
      <c r="DZ110" s="953"/>
    </row>
    <row r="111" spans="1:131" s="214" customFormat="1" ht="26.25" customHeight="1" x14ac:dyDescent="0.2">
      <c r="A111" s="954" t="s">
        <v>446</v>
      </c>
      <c r="B111" s="955"/>
      <c r="C111" s="955"/>
      <c r="D111" s="955"/>
      <c r="E111" s="955"/>
      <c r="F111" s="955"/>
      <c r="G111" s="955"/>
      <c r="H111" s="955"/>
      <c r="I111" s="955"/>
      <c r="J111" s="955"/>
      <c r="K111" s="955"/>
      <c r="L111" s="955"/>
      <c r="M111" s="955"/>
      <c r="N111" s="955"/>
      <c r="O111" s="955"/>
      <c r="P111" s="955"/>
      <c r="Q111" s="955"/>
      <c r="R111" s="955"/>
      <c r="S111" s="955"/>
      <c r="T111" s="955"/>
      <c r="U111" s="955"/>
      <c r="V111" s="955"/>
      <c r="W111" s="955"/>
      <c r="X111" s="955"/>
      <c r="Y111" s="955"/>
      <c r="Z111" s="956"/>
      <c r="AA111" s="957" t="s">
        <v>444</v>
      </c>
      <c r="AB111" s="958"/>
      <c r="AC111" s="958"/>
      <c r="AD111" s="958"/>
      <c r="AE111" s="959"/>
      <c r="AF111" s="960" t="s">
        <v>442</v>
      </c>
      <c r="AG111" s="958"/>
      <c r="AH111" s="958"/>
      <c r="AI111" s="958"/>
      <c r="AJ111" s="959"/>
      <c r="AK111" s="960" t="s">
        <v>445</v>
      </c>
      <c r="AL111" s="958"/>
      <c r="AM111" s="958"/>
      <c r="AN111" s="958"/>
      <c r="AO111" s="959"/>
      <c r="AP111" s="961" t="s">
        <v>442</v>
      </c>
      <c r="AQ111" s="962"/>
      <c r="AR111" s="962"/>
      <c r="AS111" s="962"/>
      <c r="AT111" s="963"/>
      <c r="AU111" s="928"/>
      <c r="AV111" s="929"/>
      <c r="AW111" s="929"/>
      <c r="AX111" s="929"/>
      <c r="AY111" s="929"/>
      <c r="AZ111" s="942" t="s">
        <v>447</v>
      </c>
      <c r="BA111" s="943"/>
      <c r="BB111" s="943"/>
      <c r="BC111" s="943"/>
      <c r="BD111" s="943"/>
      <c r="BE111" s="943"/>
      <c r="BF111" s="943"/>
      <c r="BG111" s="943"/>
      <c r="BH111" s="943"/>
      <c r="BI111" s="943"/>
      <c r="BJ111" s="943"/>
      <c r="BK111" s="943"/>
      <c r="BL111" s="943"/>
      <c r="BM111" s="943"/>
      <c r="BN111" s="943"/>
      <c r="BO111" s="943"/>
      <c r="BP111" s="944"/>
      <c r="BQ111" s="945" t="s">
        <v>442</v>
      </c>
      <c r="BR111" s="946"/>
      <c r="BS111" s="946"/>
      <c r="BT111" s="946"/>
      <c r="BU111" s="946"/>
      <c r="BV111" s="946" t="s">
        <v>442</v>
      </c>
      <c r="BW111" s="946"/>
      <c r="BX111" s="946"/>
      <c r="BY111" s="946"/>
      <c r="BZ111" s="946"/>
      <c r="CA111" s="946" t="s">
        <v>445</v>
      </c>
      <c r="CB111" s="946"/>
      <c r="CC111" s="946"/>
      <c r="CD111" s="946"/>
      <c r="CE111" s="946"/>
      <c r="CF111" s="940" t="s">
        <v>442</v>
      </c>
      <c r="CG111" s="941"/>
      <c r="CH111" s="941"/>
      <c r="CI111" s="941"/>
      <c r="CJ111" s="941"/>
      <c r="CK111" s="968"/>
      <c r="CL111" s="969"/>
      <c r="CM111" s="942" t="s">
        <v>448</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442</v>
      </c>
      <c r="DH111" s="946"/>
      <c r="DI111" s="946"/>
      <c r="DJ111" s="946"/>
      <c r="DK111" s="946"/>
      <c r="DL111" s="946" t="s">
        <v>444</v>
      </c>
      <c r="DM111" s="946"/>
      <c r="DN111" s="946"/>
      <c r="DO111" s="946"/>
      <c r="DP111" s="946"/>
      <c r="DQ111" s="946" t="s">
        <v>444</v>
      </c>
      <c r="DR111" s="946"/>
      <c r="DS111" s="946"/>
      <c r="DT111" s="946"/>
      <c r="DU111" s="946"/>
      <c r="DV111" s="947" t="s">
        <v>442</v>
      </c>
      <c r="DW111" s="947"/>
      <c r="DX111" s="947"/>
      <c r="DY111" s="947"/>
      <c r="DZ111" s="948"/>
    </row>
    <row r="112" spans="1:131" s="214" customFormat="1" ht="26.25" customHeight="1" x14ac:dyDescent="0.2">
      <c r="A112" s="972" t="s">
        <v>449</v>
      </c>
      <c r="B112" s="973"/>
      <c r="C112" s="943" t="s">
        <v>450</v>
      </c>
      <c r="D112" s="943"/>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4"/>
      <c r="AA112" s="978" t="s">
        <v>442</v>
      </c>
      <c r="AB112" s="979"/>
      <c r="AC112" s="979"/>
      <c r="AD112" s="979"/>
      <c r="AE112" s="980"/>
      <c r="AF112" s="981" t="s">
        <v>442</v>
      </c>
      <c r="AG112" s="979"/>
      <c r="AH112" s="979"/>
      <c r="AI112" s="979"/>
      <c r="AJ112" s="980"/>
      <c r="AK112" s="981" t="s">
        <v>442</v>
      </c>
      <c r="AL112" s="979"/>
      <c r="AM112" s="979"/>
      <c r="AN112" s="979"/>
      <c r="AO112" s="980"/>
      <c r="AP112" s="982" t="s">
        <v>442</v>
      </c>
      <c r="AQ112" s="983"/>
      <c r="AR112" s="983"/>
      <c r="AS112" s="983"/>
      <c r="AT112" s="984"/>
      <c r="AU112" s="928"/>
      <c r="AV112" s="929"/>
      <c r="AW112" s="929"/>
      <c r="AX112" s="929"/>
      <c r="AY112" s="929"/>
      <c r="AZ112" s="942" t="s">
        <v>451</v>
      </c>
      <c r="BA112" s="943"/>
      <c r="BB112" s="943"/>
      <c r="BC112" s="943"/>
      <c r="BD112" s="943"/>
      <c r="BE112" s="943"/>
      <c r="BF112" s="943"/>
      <c r="BG112" s="943"/>
      <c r="BH112" s="943"/>
      <c r="BI112" s="943"/>
      <c r="BJ112" s="943"/>
      <c r="BK112" s="943"/>
      <c r="BL112" s="943"/>
      <c r="BM112" s="943"/>
      <c r="BN112" s="943"/>
      <c r="BO112" s="943"/>
      <c r="BP112" s="944"/>
      <c r="BQ112" s="945">
        <v>853889</v>
      </c>
      <c r="BR112" s="946"/>
      <c r="BS112" s="946"/>
      <c r="BT112" s="946"/>
      <c r="BU112" s="946"/>
      <c r="BV112" s="946">
        <v>782589</v>
      </c>
      <c r="BW112" s="946"/>
      <c r="BX112" s="946"/>
      <c r="BY112" s="946"/>
      <c r="BZ112" s="946"/>
      <c r="CA112" s="946">
        <v>746135</v>
      </c>
      <c r="CB112" s="946"/>
      <c r="CC112" s="946"/>
      <c r="CD112" s="946"/>
      <c r="CE112" s="946"/>
      <c r="CF112" s="940">
        <v>48.8</v>
      </c>
      <c r="CG112" s="941"/>
      <c r="CH112" s="941"/>
      <c r="CI112" s="941"/>
      <c r="CJ112" s="941"/>
      <c r="CK112" s="968"/>
      <c r="CL112" s="969"/>
      <c r="CM112" s="942" t="s">
        <v>452</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442</v>
      </c>
      <c r="DH112" s="946"/>
      <c r="DI112" s="946"/>
      <c r="DJ112" s="946"/>
      <c r="DK112" s="946"/>
      <c r="DL112" s="946" t="s">
        <v>442</v>
      </c>
      <c r="DM112" s="946"/>
      <c r="DN112" s="946"/>
      <c r="DO112" s="946"/>
      <c r="DP112" s="946"/>
      <c r="DQ112" s="946" t="s">
        <v>442</v>
      </c>
      <c r="DR112" s="946"/>
      <c r="DS112" s="946"/>
      <c r="DT112" s="946"/>
      <c r="DU112" s="946"/>
      <c r="DV112" s="947" t="s">
        <v>442</v>
      </c>
      <c r="DW112" s="947"/>
      <c r="DX112" s="947"/>
      <c r="DY112" s="947"/>
      <c r="DZ112" s="948"/>
    </row>
    <row r="113" spans="1:130" s="214" customFormat="1" ht="26.25" customHeight="1" x14ac:dyDescent="0.2">
      <c r="A113" s="974"/>
      <c r="B113" s="975"/>
      <c r="C113" s="943" t="s">
        <v>453</v>
      </c>
      <c r="D113" s="943"/>
      <c r="E113" s="943"/>
      <c r="F113" s="943"/>
      <c r="G113" s="943"/>
      <c r="H113" s="943"/>
      <c r="I113" s="943"/>
      <c r="J113" s="943"/>
      <c r="K113" s="943"/>
      <c r="L113" s="943"/>
      <c r="M113" s="943"/>
      <c r="N113" s="943"/>
      <c r="O113" s="943"/>
      <c r="P113" s="943"/>
      <c r="Q113" s="943"/>
      <c r="R113" s="943"/>
      <c r="S113" s="943"/>
      <c r="T113" s="943"/>
      <c r="U113" s="943"/>
      <c r="V113" s="943"/>
      <c r="W113" s="943"/>
      <c r="X113" s="943"/>
      <c r="Y113" s="943"/>
      <c r="Z113" s="944"/>
      <c r="AA113" s="957">
        <v>79894</v>
      </c>
      <c r="AB113" s="958"/>
      <c r="AC113" s="958"/>
      <c r="AD113" s="958"/>
      <c r="AE113" s="959"/>
      <c r="AF113" s="960">
        <v>83124</v>
      </c>
      <c r="AG113" s="958"/>
      <c r="AH113" s="958"/>
      <c r="AI113" s="958"/>
      <c r="AJ113" s="959"/>
      <c r="AK113" s="960">
        <v>85688</v>
      </c>
      <c r="AL113" s="958"/>
      <c r="AM113" s="958"/>
      <c r="AN113" s="958"/>
      <c r="AO113" s="959"/>
      <c r="AP113" s="961">
        <v>5.6</v>
      </c>
      <c r="AQ113" s="962"/>
      <c r="AR113" s="962"/>
      <c r="AS113" s="962"/>
      <c r="AT113" s="963"/>
      <c r="AU113" s="928"/>
      <c r="AV113" s="929"/>
      <c r="AW113" s="929"/>
      <c r="AX113" s="929"/>
      <c r="AY113" s="929"/>
      <c r="AZ113" s="942" t="s">
        <v>454</v>
      </c>
      <c r="BA113" s="943"/>
      <c r="BB113" s="943"/>
      <c r="BC113" s="943"/>
      <c r="BD113" s="943"/>
      <c r="BE113" s="943"/>
      <c r="BF113" s="943"/>
      <c r="BG113" s="943"/>
      <c r="BH113" s="943"/>
      <c r="BI113" s="943"/>
      <c r="BJ113" s="943"/>
      <c r="BK113" s="943"/>
      <c r="BL113" s="943"/>
      <c r="BM113" s="943"/>
      <c r="BN113" s="943"/>
      <c r="BO113" s="943"/>
      <c r="BP113" s="944"/>
      <c r="BQ113" s="945">
        <v>36939</v>
      </c>
      <c r="BR113" s="946"/>
      <c r="BS113" s="946"/>
      <c r="BT113" s="946"/>
      <c r="BU113" s="946"/>
      <c r="BV113" s="946">
        <v>33650</v>
      </c>
      <c r="BW113" s="946"/>
      <c r="BX113" s="946"/>
      <c r="BY113" s="946"/>
      <c r="BZ113" s="946"/>
      <c r="CA113" s="946">
        <v>30123</v>
      </c>
      <c r="CB113" s="946"/>
      <c r="CC113" s="946"/>
      <c r="CD113" s="946"/>
      <c r="CE113" s="946"/>
      <c r="CF113" s="940">
        <v>2</v>
      </c>
      <c r="CG113" s="941"/>
      <c r="CH113" s="941"/>
      <c r="CI113" s="941"/>
      <c r="CJ113" s="941"/>
      <c r="CK113" s="968"/>
      <c r="CL113" s="969"/>
      <c r="CM113" s="942" t="s">
        <v>455</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78" t="s">
        <v>442</v>
      </c>
      <c r="DH113" s="979"/>
      <c r="DI113" s="979"/>
      <c r="DJ113" s="979"/>
      <c r="DK113" s="980"/>
      <c r="DL113" s="981" t="s">
        <v>442</v>
      </c>
      <c r="DM113" s="979"/>
      <c r="DN113" s="979"/>
      <c r="DO113" s="979"/>
      <c r="DP113" s="980"/>
      <c r="DQ113" s="981" t="s">
        <v>442</v>
      </c>
      <c r="DR113" s="979"/>
      <c r="DS113" s="979"/>
      <c r="DT113" s="979"/>
      <c r="DU113" s="980"/>
      <c r="DV113" s="982" t="s">
        <v>445</v>
      </c>
      <c r="DW113" s="983"/>
      <c r="DX113" s="983"/>
      <c r="DY113" s="983"/>
      <c r="DZ113" s="984"/>
    </row>
    <row r="114" spans="1:130" s="214" customFormat="1" ht="26.25" customHeight="1" x14ac:dyDescent="0.2">
      <c r="A114" s="974"/>
      <c r="B114" s="975"/>
      <c r="C114" s="943" t="s">
        <v>456</v>
      </c>
      <c r="D114" s="943"/>
      <c r="E114" s="943"/>
      <c r="F114" s="943"/>
      <c r="G114" s="943"/>
      <c r="H114" s="943"/>
      <c r="I114" s="943"/>
      <c r="J114" s="943"/>
      <c r="K114" s="943"/>
      <c r="L114" s="943"/>
      <c r="M114" s="943"/>
      <c r="N114" s="943"/>
      <c r="O114" s="943"/>
      <c r="P114" s="943"/>
      <c r="Q114" s="943"/>
      <c r="R114" s="943"/>
      <c r="S114" s="943"/>
      <c r="T114" s="943"/>
      <c r="U114" s="943"/>
      <c r="V114" s="943"/>
      <c r="W114" s="943"/>
      <c r="X114" s="943"/>
      <c r="Y114" s="943"/>
      <c r="Z114" s="944"/>
      <c r="AA114" s="978">
        <v>1531</v>
      </c>
      <c r="AB114" s="979"/>
      <c r="AC114" s="979"/>
      <c r="AD114" s="979"/>
      <c r="AE114" s="980"/>
      <c r="AF114" s="981">
        <v>3427</v>
      </c>
      <c r="AG114" s="979"/>
      <c r="AH114" s="979"/>
      <c r="AI114" s="979"/>
      <c r="AJ114" s="980"/>
      <c r="AK114" s="981">
        <v>3948</v>
      </c>
      <c r="AL114" s="979"/>
      <c r="AM114" s="979"/>
      <c r="AN114" s="979"/>
      <c r="AO114" s="980"/>
      <c r="AP114" s="982">
        <v>0.3</v>
      </c>
      <c r="AQ114" s="983"/>
      <c r="AR114" s="983"/>
      <c r="AS114" s="983"/>
      <c r="AT114" s="984"/>
      <c r="AU114" s="928"/>
      <c r="AV114" s="929"/>
      <c r="AW114" s="929"/>
      <c r="AX114" s="929"/>
      <c r="AY114" s="929"/>
      <c r="AZ114" s="942" t="s">
        <v>457</v>
      </c>
      <c r="BA114" s="943"/>
      <c r="BB114" s="943"/>
      <c r="BC114" s="943"/>
      <c r="BD114" s="943"/>
      <c r="BE114" s="943"/>
      <c r="BF114" s="943"/>
      <c r="BG114" s="943"/>
      <c r="BH114" s="943"/>
      <c r="BI114" s="943"/>
      <c r="BJ114" s="943"/>
      <c r="BK114" s="943"/>
      <c r="BL114" s="943"/>
      <c r="BM114" s="943"/>
      <c r="BN114" s="943"/>
      <c r="BO114" s="943"/>
      <c r="BP114" s="944"/>
      <c r="BQ114" s="945">
        <v>324463</v>
      </c>
      <c r="BR114" s="946"/>
      <c r="BS114" s="946"/>
      <c r="BT114" s="946"/>
      <c r="BU114" s="946"/>
      <c r="BV114" s="946">
        <v>308641</v>
      </c>
      <c r="BW114" s="946"/>
      <c r="BX114" s="946"/>
      <c r="BY114" s="946"/>
      <c r="BZ114" s="946"/>
      <c r="CA114" s="946">
        <v>331119</v>
      </c>
      <c r="CB114" s="946"/>
      <c r="CC114" s="946"/>
      <c r="CD114" s="946"/>
      <c r="CE114" s="946"/>
      <c r="CF114" s="940">
        <v>21.6</v>
      </c>
      <c r="CG114" s="941"/>
      <c r="CH114" s="941"/>
      <c r="CI114" s="941"/>
      <c r="CJ114" s="941"/>
      <c r="CK114" s="968"/>
      <c r="CL114" s="969"/>
      <c r="CM114" s="942" t="s">
        <v>458</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78" t="s">
        <v>442</v>
      </c>
      <c r="DH114" s="979"/>
      <c r="DI114" s="979"/>
      <c r="DJ114" s="979"/>
      <c r="DK114" s="980"/>
      <c r="DL114" s="981" t="s">
        <v>442</v>
      </c>
      <c r="DM114" s="979"/>
      <c r="DN114" s="979"/>
      <c r="DO114" s="979"/>
      <c r="DP114" s="980"/>
      <c r="DQ114" s="981" t="s">
        <v>442</v>
      </c>
      <c r="DR114" s="979"/>
      <c r="DS114" s="979"/>
      <c r="DT114" s="979"/>
      <c r="DU114" s="980"/>
      <c r="DV114" s="982" t="s">
        <v>442</v>
      </c>
      <c r="DW114" s="983"/>
      <c r="DX114" s="983"/>
      <c r="DY114" s="983"/>
      <c r="DZ114" s="984"/>
    </row>
    <row r="115" spans="1:130" s="214" customFormat="1" ht="26.25" customHeight="1" x14ac:dyDescent="0.2">
      <c r="A115" s="974"/>
      <c r="B115" s="975"/>
      <c r="C115" s="943" t="s">
        <v>459</v>
      </c>
      <c r="D115" s="943"/>
      <c r="E115" s="943"/>
      <c r="F115" s="943"/>
      <c r="G115" s="943"/>
      <c r="H115" s="943"/>
      <c r="I115" s="943"/>
      <c r="J115" s="943"/>
      <c r="K115" s="943"/>
      <c r="L115" s="943"/>
      <c r="M115" s="943"/>
      <c r="N115" s="943"/>
      <c r="O115" s="943"/>
      <c r="P115" s="943"/>
      <c r="Q115" s="943"/>
      <c r="R115" s="943"/>
      <c r="S115" s="943"/>
      <c r="T115" s="943"/>
      <c r="U115" s="943"/>
      <c r="V115" s="943"/>
      <c r="W115" s="943"/>
      <c r="X115" s="943"/>
      <c r="Y115" s="943"/>
      <c r="Z115" s="944"/>
      <c r="AA115" s="957" t="s">
        <v>442</v>
      </c>
      <c r="AB115" s="958"/>
      <c r="AC115" s="958"/>
      <c r="AD115" s="958"/>
      <c r="AE115" s="959"/>
      <c r="AF115" s="960" t="s">
        <v>442</v>
      </c>
      <c r="AG115" s="958"/>
      <c r="AH115" s="958"/>
      <c r="AI115" s="958"/>
      <c r="AJ115" s="959"/>
      <c r="AK115" s="960" t="s">
        <v>445</v>
      </c>
      <c r="AL115" s="958"/>
      <c r="AM115" s="958"/>
      <c r="AN115" s="958"/>
      <c r="AO115" s="959"/>
      <c r="AP115" s="961" t="s">
        <v>442</v>
      </c>
      <c r="AQ115" s="962"/>
      <c r="AR115" s="962"/>
      <c r="AS115" s="962"/>
      <c r="AT115" s="963"/>
      <c r="AU115" s="928"/>
      <c r="AV115" s="929"/>
      <c r="AW115" s="929"/>
      <c r="AX115" s="929"/>
      <c r="AY115" s="929"/>
      <c r="AZ115" s="942" t="s">
        <v>460</v>
      </c>
      <c r="BA115" s="943"/>
      <c r="BB115" s="943"/>
      <c r="BC115" s="943"/>
      <c r="BD115" s="943"/>
      <c r="BE115" s="943"/>
      <c r="BF115" s="943"/>
      <c r="BG115" s="943"/>
      <c r="BH115" s="943"/>
      <c r="BI115" s="943"/>
      <c r="BJ115" s="943"/>
      <c r="BK115" s="943"/>
      <c r="BL115" s="943"/>
      <c r="BM115" s="943"/>
      <c r="BN115" s="943"/>
      <c r="BO115" s="943"/>
      <c r="BP115" s="944"/>
      <c r="BQ115" s="945" t="s">
        <v>442</v>
      </c>
      <c r="BR115" s="946"/>
      <c r="BS115" s="946"/>
      <c r="BT115" s="946"/>
      <c r="BU115" s="946"/>
      <c r="BV115" s="946" t="s">
        <v>442</v>
      </c>
      <c r="BW115" s="946"/>
      <c r="BX115" s="946"/>
      <c r="BY115" s="946"/>
      <c r="BZ115" s="946"/>
      <c r="CA115" s="946" t="s">
        <v>442</v>
      </c>
      <c r="CB115" s="946"/>
      <c r="CC115" s="946"/>
      <c r="CD115" s="946"/>
      <c r="CE115" s="946"/>
      <c r="CF115" s="940" t="s">
        <v>442</v>
      </c>
      <c r="CG115" s="941"/>
      <c r="CH115" s="941"/>
      <c r="CI115" s="941"/>
      <c r="CJ115" s="941"/>
      <c r="CK115" s="968"/>
      <c r="CL115" s="969"/>
      <c r="CM115" s="942" t="s">
        <v>461</v>
      </c>
      <c r="CN115" s="943"/>
      <c r="CO115" s="943"/>
      <c r="CP115" s="943"/>
      <c r="CQ115" s="943"/>
      <c r="CR115" s="943"/>
      <c r="CS115" s="943"/>
      <c r="CT115" s="943"/>
      <c r="CU115" s="943"/>
      <c r="CV115" s="943"/>
      <c r="CW115" s="943"/>
      <c r="CX115" s="943"/>
      <c r="CY115" s="943"/>
      <c r="CZ115" s="943"/>
      <c r="DA115" s="943"/>
      <c r="DB115" s="943"/>
      <c r="DC115" s="943"/>
      <c r="DD115" s="943"/>
      <c r="DE115" s="943"/>
      <c r="DF115" s="944"/>
      <c r="DG115" s="978" t="s">
        <v>445</v>
      </c>
      <c r="DH115" s="979"/>
      <c r="DI115" s="979"/>
      <c r="DJ115" s="979"/>
      <c r="DK115" s="980"/>
      <c r="DL115" s="981" t="s">
        <v>442</v>
      </c>
      <c r="DM115" s="979"/>
      <c r="DN115" s="979"/>
      <c r="DO115" s="979"/>
      <c r="DP115" s="980"/>
      <c r="DQ115" s="981" t="s">
        <v>442</v>
      </c>
      <c r="DR115" s="979"/>
      <c r="DS115" s="979"/>
      <c r="DT115" s="979"/>
      <c r="DU115" s="980"/>
      <c r="DV115" s="982" t="s">
        <v>442</v>
      </c>
      <c r="DW115" s="983"/>
      <c r="DX115" s="983"/>
      <c r="DY115" s="983"/>
      <c r="DZ115" s="984"/>
    </row>
    <row r="116" spans="1:130" s="214" customFormat="1" ht="26.25" customHeight="1" x14ac:dyDescent="0.2">
      <c r="A116" s="976"/>
      <c r="B116" s="977"/>
      <c r="C116" s="985" t="s">
        <v>462</v>
      </c>
      <c r="D116" s="985"/>
      <c r="E116" s="985"/>
      <c r="F116" s="985"/>
      <c r="G116" s="985"/>
      <c r="H116" s="985"/>
      <c r="I116" s="985"/>
      <c r="J116" s="985"/>
      <c r="K116" s="985"/>
      <c r="L116" s="985"/>
      <c r="M116" s="985"/>
      <c r="N116" s="985"/>
      <c r="O116" s="985"/>
      <c r="P116" s="985"/>
      <c r="Q116" s="985"/>
      <c r="R116" s="985"/>
      <c r="S116" s="985"/>
      <c r="T116" s="985"/>
      <c r="U116" s="985"/>
      <c r="V116" s="985"/>
      <c r="W116" s="985"/>
      <c r="X116" s="985"/>
      <c r="Y116" s="985"/>
      <c r="Z116" s="986"/>
      <c r="AA116" s="978">
        <v>32</v>
      </c>
      <c r="AB116" s="979"/>
      <c r="AC116" s="979"/>
      <c r="AD116" s="979"/>
      <c r="AE116" s="980"/>
      <c r="AF116" s="981" t="s">
        <v>442</v>
      </c>
      <c r="AG116" s="979"/>
      <c r="AH116" s="979"/>
      <c r="AI116" s="979"/>
      <c r="AJ116" s="980"/>
      <c r="AK116" s="981" t="s">
        <v>445</v>
      </c>
      <c r="AL116" s="979"/>
      <c r="AM116" s="979"/>
      <c r="AN116" s="979"/>
      <c r="AO116" s="980"/>
      <c r="AP116" s="982" t="s">
        <v>442</v>
      </c>
      <c r="AQ116" s="983"/>
      <c r="AR116" s="983"/>
      <c r="AS116" s="983"/>
      <c r="AT116" s="984"/>
      <c r="AU116" s="928"/>
      <c r="AV116" s="929"/>
      <c r="AW116" s="929"/>
      <c r="AX116" s="929"/>
      <c r="AY116" s="929"/>
      <c r="AZ116" s="987" t="s">
        <v>463</v>
      </c>
      <c r="BA116" s="988"/>
      <c r="BB116" s="988"/>
      <c r="BC116" s="988"/>
      <c r="BD116" s="988"/>
      <c r="BE116" s="988"/>
      <c r="BF116" s="988"/>
      <c r="BG116" s="988"/>
      <c r="BH116" s="988"/>
      <c r="BI116" s="988"/>
      <c r="BJ116" s="988"/>
      <c r="BK116" s="988"/>
      <c r="BL116" s="988"/>
      <c r="BM116" s="988"/>
      <c r="BN116" s="988"/>
      <c r="BO116" s="988"/>
      <c r="BP116" s="989"/>
      <c r="BQ116" s="945" t="s">
        <v>442</v>
      </c>
      <c r="BR116" s="946"/>
      <c r="BS116" s="946"/>
      <c r="BT116" s="946"/>
      <c r="BU116" s="946"/>
      <c r="BV116" s="946" t="s">
        <v>442</v>
      </c>
      <c r="BW116" s="946"/>
      <c r="BX116" s="946"/>
      <c r="BY116" s="946"/>
      <c r="BZ116" s="946"/>
      <c r="CA116" s="946" t="s">
        <v>442</v>
      </c>
      <c r="CB116" s="946"/>
      <c r="CC116" s="946"/>
      <c r="CD116" s="946"/>
      <c r="CE116" s="946"/>
      <c r="CF116" s="940" t="s">
        <v>442</v>
      </c>
      <c r="CG116" s="941"/>
      <c r="CH116" s="941"/>
      <c r="CI116" s="941"/>
      <c r="CJ116" s="941"/>
      <c r="CK116" s="968"/>
      <c r="CL116" s="969"/>
      <c r="CM116" s="942" t="s">
        <v>464</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78" t="s">
        <v>442</v>
      </c>
      <c r="DH116" s="979"/>
      <c r="DI116" s="979"/>
      <c r="DJ116" s="979"/>
      <c r="DK116" s="980"/>
      <c r="DL116" s="981" t="s">
        <v>442</v>
      </c>
      <c r="DM116" s="979"/>
      <c r="DN116" s="979"/>
      <c r="DO116" s="979"/>
      <c r="DP116" s="980"/>
      <c r="DQ116" s="981" t="s">
        <v>442</v>
      </c>
      <c r="DR116" s="979"/>
      <c r="DS116" s="979"/>
      <c r="DT116" s="979"/>
      <c r="DU116" s="980"/>
      <c r="DV116" s="982" t="s">
        <v>442</v>
      </c>
      <c r="DW116" s="983"/>
      <c r="DX116" s="983"/>
      <c r="DY116" s="983"/>
      <c r="DZ116" s="984"/>
    </row>
    <row r="117" spans="1:130" s="214" customFormat="1" ht="26.25" customHeight="1" x14ac:dyDescent="0.2">
      <c r="A117" s="932" t="s">
        <v>188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997" t="s">
        <v>465</v>
      </c>
      <c r="Z117" s="914"/>
      <c r="AA117" s="998">
        <v>435734</v>
      </c>
      <c r="AB117" s="999"/>
      <c r="AC117" s="999"/>
      <c r="AD117" s="999"/>
      <c r="AE117" s="1000"/>
      <c r="AF117" s="1001">
        <v>525503</v>
      </c>
      <c r="AG117" s="999"/>
      <c r="AH117" s="999"/>
      <c r="AI117" s="999"/>
      <c r="AJ117" s="1000"/>
      <c r="AK117" s="1001">
        <v>546137</v>
      </c>
      <c r="AL117" s="999"/>
      <c r="AM117" s="999"/>
      <c r="AN117" s="999"/>
      <c r="AO117" s="1000"/>
      <c r="AP117" s="1002"/>
      <c r="AQ117" s="1003"/>
      <c r="AR117" s="1003"/>
      <c r="AS117" s="1003"/>
      <c r="AT117" s="1004"/>
      <c r="AU117" s="928"/>
      <c r="AV117" s="929"/>
      <c r="AW117" s="929"/>
      <c r="AX117" s="929"/>
      <c r="AY117" s="929"/>
      <c r="AZ117" s="994" t="s">
        <v>466</v>
      </c>
      <c r="BA117" s="995"/>
      <c r="BB117" s="995"/>
      <c r="BC117" s="995"/>
      <c r="BD117" s="995"/>
      <c r="BE117" s="995"/>
      <c r="BF117" s="995"/>
      <c r="BG117" s="995"/>
      <c r="BH117" s="995"/>
      <c r="BI117" s="995"/>
      <c r="BJ117" s="995"/>
      <c r="BK117" s="995"/>
      <c r="BL117" s="995"/>
      <c r="BM117" s="995"/>
      <c r="BN117" s="995"/>
      <c r="BO117" s="995"/>
      <c r="BP117" s="996"/>
      <c r="BQ117" s="945" t="s">
        <v>467</v>
      </c>
      <c r="BR117" s="946"/>
      <c r="BS117" s="946"/>
      <c r="BT117" s="946"/>
      <c r="BU117" s="946"/>
      <c r="BV117" s="946" t="s">
        <v>126</v>
      </c>
      <c r="BW117" s="946"/>
      <c r="BX117" s="946"/>
      <c r="BY117" s="946"/>
      <c r="BZ117" s="946"/>
      <c r="CA117" s="946" t="s">
        <v>467</v>
      </c>
      <c r="CB117" s="946"/>
      <c r="CC117" s="946"/>
      <c r="CD117" s="946"/>
      <c r="CE117" s="946"/>
      <c r="CF117" s="940" t="s">
        <v>126</v>
      </c>
      <c r="CG117" s="941"/>
      <c r="CH117" s="941"/>
      <c r="CI117" s="941"/>
      <c r="CJ117" s="941"/>
      <c r="CK117" s="968"/>
      <c r="CL117" s="969"/>
      <c r="CM117" s="942" t="s">
        <v>468</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78" t="s">
        <v>415</v>
      </c>
      <c r="DH117" s="979"/>
      <c r="DI117" s="979"/>
      <c r="DJ117" s="979"/>
      <c r="DK117" s="980"/>
      <c r="DL117" s="981" t="s">
        <v>126</v>
      </c>
      <c r="DM117" s="979"/>
      <c r="DN117" s="979"/>
      <c r="DO117" s="979"/>
      <c r="DP117" s="980"/>
      <c r="DQ117" s="981" t="s">
        <v>445</v>
      </c>
      <c r="DR117" s="979"/>
      <c r="DS117" s="979"/>
      <c r="DT117" s="979"/>
      <c r="DU117" s="980"/>
      <c r="DV117" s="982" t="s">
        <v>442</v>
      </c>
      <c r="DW117" s="983"/>
      <c r="DX117" s="983"/>
      <c r="DY117" s="983"/>
      <c r="DZ117" s="984"/>
    </row>
    <row r="118" spans="1:130" s="214" customFormat="1" ht="26.25" customHeight="1" x14ac:dyDescent="0.2">
      <c r="A118" s="932" t="s">
        <v>437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434</v>
      </c>
      <c r="AB118" s="913"/>
      <c r="AC118" s="913"/>
      <c r="AD118" s="913"/>
      <c r="AE118" s="914"/>
      <c r="AF118" s="912" t="s">
        <v>435</v>
      </c>
      <c r="AG118" s="913"/>
      <c r="AH118" s="913"/>
      <c r="AI118" s="913"/>
      <c r="AJ118" s="914"/>
      <c r="AK118" s="912" t="s">
        <v>306</v>
      </c>
      <c r="AL118" s="913"/>
      <c r="AM118" s="913"/>
      <c r="AN118" s="913"/>
      <c r="AO118" s="914"/>
      <c r="AP118" s="990" t="s">
        <v>436</v>
      </c>
      <c r="AQ118" s="991"/>
      <c r="AR118" s="991"/>
      <c r="AS118" s="991"/>
      <c r="AT118" s="992"/>
      <c r="AU118" s="928"/>
      <c r="AV118" s="929"/>
      <c r="AW118" s="929"/>
      <c r="AX118" s="929"/>
      <c r="AY118" s="929"/>
      <c r="AZ118" s="993" t="s">
        <v>469</v>
      </c>
      <c r="BA118" s="985"/>
      <c r="BB118" s="985"/>
      <c r="BC118" s="985"/>
      <c r="BD118" s="985"/>
      <c r="BE118" s="985"/>
      <c r="BF118" s="985"/>
      <c r="BG118" s="985"/>
      <c r="BH118" s="985"/>
      <c r="BI118" s="985"/>
      <c r="BJ118" s="985"/>
      <c r="BK118" s="985"/>
      <c r="BL118" s="985"/>
      <c r="BM118" s="985"/>
      <c r="BN118" s="985"/>
      <c r="BO118" s="985"/>
      <c r="BP118" s="986"/>
      <c r="BQ118" s="1019" t="s">
        <v>442</v>
      </c>
      <c r="BR118" s="1020"/>
      <c r="BS118" s="1020"/>
      <c r="BT118" s="1020"/>
      <c r="BU118" s="1020"/>
      <c r="BV118" s="1020" t="s">
        <v>444</v>
      </c>
      <c r="BW118" s="1020"/>
      <c r="BX118" s="1020"/>
      <c r="BY118" s="1020"/>
      <c r="BZ118" s="1020"/>
      <c r="CA118" s="1020" t="s">
        <v>470</v>
      </c>
      <c r="CB118" s="1020"/>
      <c r="CC118" s="1020"/>
      <c r="CD118" s="1020"/>
      <c r="CE118" s="1020"/>
      <c r="CF118" s="940" t="s">
        <v>467</v>
      </c>
      <c r="CG118" s="941"/>
      <c r="CH118" s="941"/>
      <c r="CI118" s="941"/>
      <c r="CJ118" s="941"/>
      <c r="CK118" s="968"/>
      <c r="CL118" s="969"/>
      <c r="CM118" s="942" t="s">
        <v>471</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78" t="s">
        <v>444</v>
      </c>
      <c r="DH118" s="979"/>
      <c r="DI118" s="979"/>
      <c r="DJ118" s="979"/>
      <c r="DK118" s="980"/>
      <c r="DL118" s="981" t="s">
        <v>126</v>
      </c>
      <c r="DM118" s="979"/>
      <c r="DN118" s="979"/>
      <c r="DO118" s="979"/>
      <c r="DP118" s="980"/>
      <c r="DQ118" s="981" t="s">
        <v>444</v>
      </c>
      <c r="DR118" s="979"/>
      <c r="DS118" s="979"/>
      <c r="DT118" s="979"/>
      <c r="DU118" s="980"/>
      <c r="DV118" s="982" t="s">
        <v>442</v>
      </c>
      <c r="DW118" s="983"/>
      <c r="DX118" s="983"/>
      <c r="DY118" s="983"/>
      <c r="DZ118" s="984"/>
    </row>
    <row r="119" spans="1:130" s="214" customFormat="1" ht="26.25" customHeight="1" x14ac:dyDescent="0.2">
      <c r="A119" s="1076" t="s">
        <v>440</v>
      </c>
      <c r="B119" s="967"/>
      <c r="C119" s="949" t="s">
        <v>441</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919" t="s">
        <v>442</v>
      </c>
      <c r="AB119" s="920"/>
      <c r="AC119" s="920"/>
      <c r="AD119" s="920"/>
      <c r="AE119" s="921"/>
      <c r="AF119" s="922" t="s">
        <v>415</v>
      </c>
      <c r="AG119" s="920"/>
      <c r="AH119" s="920"/>
      <c r="AI119" s="920"/>
      <c r="AJ119" s="921"/>
      <c r="AK119" s="922" t="s">
        <v>444</v>
      </c>
      <c r="AL119" s="920"/>
      <c r="AM119" s="920"/>
      <c r="AN119" s="920"/>
      <c r="AO119" s="921"/>
      <c r="AP119" s="923" t="s">
        <v>442</v>
      </c>
      <c r="AQ119" s="924"/>
      <c r="AR119" s="924"/>
      <c r="AS119" s="924"/>
      <c r="AT119" s="925"/>
      <c r="AU119" s="930"/>
      <c r="AV119" s="931"/>
      <c r="AW119" s="931"/>
      <c r="AX119" s="931"/>
      <c r="AY119" s="931"/>
      <c r="AZ119" s="237" t="s">
        <v>188</v>
      </c>
      <c r="BA119" s="237"/>
      <c r="BB119" s="237"/>
      <c r="BC119" s="237"/>
      <c r="BD119" s="237"/>
      <c r="BE119" s="237"/>
      <c r="BF119" s="237"/>
      <c r="BG119" s="237"/>
      <c r="BH119" s="237"/>
      <c r="BI119" s="237"/>
      <c r="BJ119" s="237"/>
      <c r="BK119" s="237"/>
      <c r="BL119" s="237"/>
      <c r="BM119" s="237"/>
      <c r="BN119" s="237"/>
      <c r="BO119" s="997" t="s">
        <v>472</v>
      </c>
      <c r="BP119" s="1025"/>
      <c r="BQ119" s="1019">
        <v>5653456</v>
      </c>
      <c r="BR119" s="1020"/>
      <c r="BS119" s="1020"/>
      <c r="BT119" s="1020"/>
      <c r="BU119" s="1020"/>
      <c r="BV119" s="1020">
        <v>5516989</v>
      </c>
      <c r="BW119" s="1020"/>
      <c r="BX119" s="1020"/>
      <c r="BY119" s="1020"/>
      <c r="BZ119" s="1020"/>
      <c r="CA119" s="1020">
        <v>5202867</v>
      </c>
      <c r="CB119" s="1020"/>
      <c r="CC119" s="1020"/>
      <c r="CD119" s="1020"/>
      <c r="CE119" s="1020"/>
      <c r="CF119" s="1021"/>
      <c r="CG119" s="1022"/>
      <c r="CH119" s="1022"/>
      <c r="CI119" s="1022"/>
      <c r="CJ119" s="1023"/>
      <c r="CK119" s="970"/>
      <c r="CL119" s="971"/>
      <c r="CM119" s="993" t="s">
        <v>473</v>
      </c>
      <c r="CN119" s="985"/>
      <c r="CO119" s="985"/>
      <c r="CP119" s="985"/>
      <c r="CQ119" s="985"/>
      <c r="CR119" s="985"/>
      <c r="CS119" s="985"/>
      <c r="CT119" s="985"/>
      <c r="CU119" s="985"/>
      <c r="CV119" s="985"/>
      <c r="CW119" s="985"/>
      <c r="CX119" s="985"/>
      <c r="CY119" s="985"/>
      <c r="CZ119" s="985"/>
      <c r="DA119" s="985"/>
      <c r="DB119" s="985"/>
      <c r="DC119" s="985"/>
      <c r="DD119" s="985"/>
      <c r="DE119" s="985"/>
      <c r="DF119" s="986"/>
      <c r="DG119" s="1024" t="s">
        <v>126</v>
      </c>
      <c r="DH119" s="1006"/>
      <c r="DI119" s="1006"/>
      <c r="DJ119" s="1006"/>
      <c r="DK119" s="1007"/>
      <c r="DL119" s="1005" t="s">
        <v>470</v>
      </c>
      <c r="DM119" s="1006"/>
      <c r="DN119" s="1006"/>
      <c r="DO119" s="1006"/>
      <c r="DP119" s="1007"/>
      <c r="DQ119" s="1005" t="s">
        <v>442</v>
      </c>
      <c r="DR119" s="1006"/>
      <c r="DS119" s="1006"/>
      <c r="DT119" s="1006"/>
      <c r="DU119" s="1007"/>
      <c r="DV119" s="1008" t="s">
        <v>467</v>
      </c>
      <c r="DW119" s="1009"/>
      <c r="DX119" s="1009"/>
      <c r="DY119" s="1009"/>
      <c r="DZ119" s="1010"/>
    </row>
    <row r="120" spans="1:130" s="214" customFormat="1" ht="26.25" customHeight="1" x14ac:dyDescent="0.2">
      <c r="A120" s="1077"/>
      <c r="B120" s="969"/>
      <c r="C120" s="942" t="s">
        <v>448</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78" t="s">
        <v>444</v>
      </c>
      <c r="AB120" s="979"/>
      <c r="AC120" s="979"/>
      <c r="AD120" s="979"/>
      <c r="AE120" s="980"/>
      <c r="AF120" s="981" t="s">
        <v>467</v>
      </c>
      <c r="AG120" s="979"/>
      <c r="AH120" s="979"/>
      <c r="AI120" s="979"/>
      <c r="AJ120" s="980"/>
      <c r="AK120" s="981" t="s">
        <v>444</v>
      </c>
      <c r="AL120" s="979"/>
      <c r="AM120" s="979"/>
      <c r="AN120" s="979"/>
      <c r="AO120" s="980"/>
      <c r="AP120" s="982" t="s">
        <v>126</v>
      </c>
      <c r="AQ120" s="983"/>
      <c r="AR120" s="983"/>
      <c r="AS120" s="983"/>
      <c r="AT120" s="984"/>
      <c r="AU120" s="1011" t="s">
        <v>474</v>
      </c>
      <c r="AV120" s="1012"/>
      <c r="AW120" s="1012"/>
      <c r="AX120" s="1012"/>
      <c r="AY120" s="1013"/>
      <c r="AZ120" s="949" t="s">
        <v>475</v>
      </c>
      <c r="BA120" s="917"/>
      <c r="BB120" s="917"/>
      <c r="BC120" s="917"/>
      <c r="BD120" s="917"/>
      <c r="BE120" s="917"/>
      <c r="BF120" s="917"/>
      <c r="BG120" s="917"/>
      <c r="BH120" s="917"/>
      <c r="BI120" s="917"/>
      <c r="BJ120" s="917"/>
      <c r="BK120" s="917"/>
      <c r="BL120" s="917"/>
      <c r="BM120" s="917"/>
      <c r="BN120" s="917"/>
      <c r="BO120" s="917"/>
      <c r="BP120" s="918"/>
      <c r="BQ120" s="950">
        <v>1995998</v>
      </c>
      <c r="BR120" s="951"/>
      <c r="BS120" s="951"/>
      <c r="BT120" s="951"/>
      <c r="BU120" s="951"/>
      <c r="BV120" s="951">
        <v>2163820</v>
      </c>
      <c r="BW120" s="951"/>
      <c r="BX120" s="951"/>
      <c r="BY120" s="951"/>
      <c r="BZ120" s="951"/>
      <c r="CA120" s="951">
        <v>2406911</v>
      </c>
      <c r="CB120" s="951"/>
      <c r="CC120" s="951"/>
      <c r="CD120" s="951"/>
      <c r="CE120" s="951"/>
      <c r="CF120" s="964">
        <v>157.4</v>
      </c>
      <c r="CG120" s="965"/>
      <c r="CH120" s="965"/>
      <c r="CI120" s="965"/>
      <c r="CJ120" s="965"/>
      <c r="CK120" s="1026" t="s">
        <v>476</v>
      </c>
      <c r="CL120" s="1027"/>
      <c r="CM120" s="1027"/>
      <c r="CN120" s="1027"/>
      <c r="CO120" s="1028"/>
      <c r="CP120" s="1034" t="s">
        <v>477</v>
      </c>
      <c r="CQ120" s="1035"/>
      <c r="CR120" s="1035"/>
      <c r="CS120" s="1035"/>
      <c r="CT120" s="1035"/>
      <c r="CU120" s="1035"/>
      <c r="CV120" s="1035"/>
      <c r="CW120" s="1035"/>
      <c r="CX120" s="1035"/>
      <c r="CY120" s="1035"/>
      <c r="CZ120" s="1035"/>
      <c r="DA120" s="1035"/>
      <c r="DB120" s="1035"/>
      <c r="DC120" s="1035"/>
      <c r="DD120" s="1035"/>
      <c r="DE120" s="1035"/>
      <c r="DF120" s="1036"/>
      <c r="DG120" s="950">
        <v>502644</v>
      </c>
      <c r="DH120" s="951"/>
      <c r="DI120" s="951"/>
      <c r="DJ120" s="951"/>
      <c r="DK120" s="951"/>
      <c r="DL120" s="951">
        <v>495892</v>
      </c>
      <c r="DM120" s="951"/>
      <c r="DN120" s="951"/>
      <c r="DO120" s="951"/>
      <c r="DP120" s="951"/>
      <c r="DQ120" s="951">
        <v>470444</v>
      </c>
      <c r="DR120" s="951"/>
      <c r="DS120" s="951"/>
      <c r="DT120" s="951"/>
      <c r="DU120" s="951"/>
      <c r="DV120" s="952">
        <v>30.8</v>
      </c>
      <c r="DW120" s="952"/>
      <c r="DX120" s="952"/>
      <c r="DY120" s="952"/>
      <c r="DZ120" s="953"/>
    </row>
    <row r="121" spans="1:130" s="214" customFormat="1" ht="26.25" customHeight="1" x14ac:dyDescent="0.2">
      <c r="A121" s="1077"/>
      <c r="B121" s="969"/>
      <c r="C121" s="994" t="s">
        <v>478</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78" t="s">
        <v>442</v>
      </c>
      <c r="AB121" s="979"/>
      <c r="AC121" s="979"/>
      <c r="AD121" s="979"/>
      <c r="AE121" s="980"/>
      <c r="AF121" s="981" t="s">
        <v>126</v>
      </c>
      <c r="AG121" s="979"/>
      <c r="AH121" s="979"/>
      <c r="AI121" s="979"/>
      <c r="AJ121" s="980"/>
      <c r="AK121" s="981" t="s">
        <v>444</v>
      </c>
      <c r="AL121" s="979"/>
      <c r="AM121" s="979"/>
      <c r="AN121" s="979"/>
      <c r="AO121" s="980"/>
      <c r="AP121" s="982" t="s">
        <v>470</v>
      </c>
      <c r="AQ121" s="983"/>
      <c r="AR121" s="983"/>
      <c r="AS121" s="983"/>
      <c r="AT121" s="984"/>
      <c r="AU121" s="1014"/>
      <c r="AV121" s="1015"/>
      <c r="AW121" s="1015"/>
      <c r="AX121" s="1015"/>
      <c r="AY121" s="1016"/>
      <c r="AZ121" s="942" t="s">
        <v>479</v>
      </c>
      <c r="BA121" s="943"/>
      <c r="BB121" s="943"/>
      <c r="BC121" s="943"/>
      <c r="BD121" s="943"/>
      <c r="BE121" s="943"/>
      <c r="BF121" s="943"/>
      <c r="BG121" s="943"/>
      <c r="BH121" s="943"/>
      <c r="BI121" s="943"/>
      <c r="BJ121" s="943"/>
      <c r="BK121" s="943"/>
      <c r="BL121" s="943"/>
      <c r="BM121" s="943"/>
      <c r="BN121" s="943"/>
      <c r="BO121" s="943"/>
      <c r="BP121" s="944"/>
      <c r="BQ121" s="945" t="s">
        <v>445</v>
      </c>
      <c r="BR121" s="946"/>
      <c r="BS121" s="946"/>
      <c r="BT121" s="946"/>
      <c r="BU121" s="946"/>
      <c r="BV121" s="946" t="s">
        <v>444</v>
      </c>
      <c r="BW121" s="946"/>
      <c r="BX121" s="946"/>
      <c r="BY121" s="946"/>
      <c r="BZ121" s="946"/>
      <c r="CA121" s="946" t="s">
        <v>444</v>
      </c>
      <c r="CB121" s="946"/>
      <c r="CC121" s="946"/>
      <c r="CD121" s="946"/>
      <c r="CE121" s="946"/>
      <c r="CF121" s="940" t="s">
        <v>415</v>
      </c>
      <c r="CG121" s="941"/>
      <c r="CH121" s="941"/>
      <c r="CI121" s="941"/>
      <c r="CJ121" s="941"/>
      <c r="CK121" s="1029"/>
      <c r="CL121" s="1030"/>
      <c r="CM121" s="1030"/>
      <c r="CN121" s="1030"/>
      <c r="CO121" s="1031"/>
      <c r="CP121" s="1039" t="s">
        <v>480</v>
      </c>
      <c r="CQ121" s="1040"/>
      <c r="CR121" s="1040"/>
      <c r="CS121" s="1040"/>
      <c r="CT121" s="1040"/>
      <c r="CU121" s="1040"/>
      <c r="CV121" s="1040"/>
      <c r="CW121" s="1040"/>
      <c r="CX121" s="1040"/>
      <c r="CY121" s="1040"/>
      <c r="CZ121" s="1040"/>
      <c r="DA121" s="1040"/>
      <c r="DB121" s="1040"/>
      <c r="DC121" s="1040"/>
      <c r="DD121" s="1040"/>
      <c r="DE121" s="1040"/>
      <c r="DF121" s="1041"/>
      <c r="DG121" s="945">
        <v>351245</v>
      </c>
      <c r="DH121" s="946"/>
      <c r="DI121" s="946"/>
      <c r="DJ121" s="946"/>
      <c r="DK121" s="946"/>
      <c r="DL121" s="946">
        <v>283830</v>
      </c>
      <c r="DM121" s="946"/>
      <c r="DN121" s="946"/>
      <c r="DO121" s="946"/>
      <c r="DP121" s="946"/>
      <c r="DQ121" s="946">
        <v>275291</v>
      </c>
      <c r="DR121" s="946"/>
      <c r="DS121" s="946"/>
      <c r="DT121" s="946"/>
      <c r="DU121" s="946"/>
      <c r="DV121" s="947">
        <v>18</v>
      </c>
      <c r="DW121" s="947"/>
      <c r="DX121" s="947"/>
      <c r="DY121" s="947"/>
      <c r="DZ121" s="948"/>
    </row>
    <row r="122" spans="1:130" s="214" customFormat="1" ht="26.25" customHeight="1" x14ac:dyDescent="0.2">
      <c r="A122" s="1077"/>
      <c r="B122" s="969"/>
      <c r="C122" s="942" t="s">
        <v>458</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78" t="s">
        <v>415</v>
      </c>
      <c r="AB122" s="979"/>
      <c r="AC122" s="979"/>
      <c r="AD122" s="979"/>
      <c r="AE122" s="980"/>
      <c r="AF122" s="981" t="s">
        <v>126</v>
      </c>
      <c r="AG122" s="979"/>
      <c r="AH122" s="979"/>
      <c r="AI122" s="979"/>
      <c r="AJ122" s="980"/>
      <c r="AK122" s="981" t="s">
        <v>445</v>
      </c>
      <c r="AL122" s="979"/>
      <c r="AM122" s="979"/>
      <c r="AN122" s="979"/>
      <c r="AO122" s="980"/>
      <c r="AP122" s="982" t="s">
        <v>442</v>
      </c>
      <c r="AQ122" s="983"/>
      <c r="AR122" s="983"/>
      <c r="AS122" s="983"/>
      <c r="AT122" s="984"/>
      <c r="AU122" s="1014"/>
      <c r="AV122" s="1015"/>
      <c r="AW122" s="1015"/>
      <c r="AX122" s="1015"/>
      <c r="AY122" s="1016"/>
      <c r="AZ122" s="993" t="s">
        <v>481</v>
      </c>
      <c r="BA122" s="985"/>
      <c r="BB122" s="985"/>
      <c r="BC122" s="985"/>
      <c r="BD122" s="985"/>
      <c r="BE122" s="985"/>
      <c r="BF122" s="985"/>
      <c r="BG122" s="985"/>
      <c r="BH122" s="985"/>
      <c r="BI122" s="985"/>
      <c r="BJ122" s="985"/>
      <c r="BK122" s="985"/>
      <c r="BL122" s="985"/>
      <c r="BM122" s="985"/>
      <c r="BN122" s="985"/>
      <c r="BO122" s="985"/>
      <c r="BP122" s="986"/>
      <c r="BQ122" s="1019">
        <v>3893400</v>
      </c>
      <c r="BR122" s="1020"/>
      <c r="BS122" s="1020"/>
      <c r="BT122" s="1020"/>
      <c r="BU122" s="1020"/>
      <c r="BV122" s="1020">
        <v>3832204</v>
      </c>
      <c r="BW122" s="1020"/>
      <c r="BX122" s="1020"/>
      <c r="BY122" s="1020"/>
      <c r="BZ122" s="1020"/>
      <c r="CA122" s="1020">
        <v>3663771</v>
      </c>
      <c r="CB122" s="1020"/>
      <c r="CC122" s="1020"/>
      <c r="CD122" s="1020"/>
      <c r="CE122" s="1020"/>
      <c r="CF122" s="1037">
        <v>239.5</v>
      </c>
      <c r="CG122" s="1038"/>
      <c r="CH122" s="1038"/>
      <c r="CI122" s="1038"/>
      <c r="CJ122" s="1038"/>
      <c r="CK122" s="1029"/>
      <c r="CL122" s="1030"/>
      <c r="CM122" s="1030"/>
      <c r="CN122" s="1030"/>
      <c r="CO122" s="1031"/>
      <c r="CP122" s="1039" t="s">
        <v>482</v>
      </c>
      <c r="CQ122" s="1040"/>
      <c r="CR122" s="1040"/>
      <c r="CS122" s="1040"/>
      <c r="CT122" s="1040"/>
      <c r="CU122" s="1040"/>
      <c r="CV122" s="1040"/>
      <c r="CW122" s="1040"/>
      <c r="CX122" s="1040"/>
      <c r="CY122" s="1040"/>
      <c r="CZ122" s="1040"/>
      <c r="DA122" s="1040"/>
      <c r="DB122" s="1040"/>
      <c r="DC122" s="1040"/>
      <c r="DD122" s="1040"/>
      <c r="DE122" s="1040"/>
      <c r="DF122" s="1041"/>
      <c r="DG122" s="945" t="s">
        <v>442</v>
      </c>
      <c r="DH122" s="946"/>
      <c r="DI122" s="946"/>
      <c r="DJ122" s="946"/>
      <c r="DK122" s="946"/>
      <c r="DL122" s="946">
        <v>2867</v>
      </c>
      <c r="DM122" s="946"/>
      <c r="DN122" s="946"/>
      <c r="DO122" s="946"/>
      <c r="DP122" s="946"/>
      <c r="DQ122" s="946">
        <v>400</v>
      </c>
      <c r="DR122" s="946"/>
      <c r="DS122" s="946"/>
      <c r="DT122" s="946"/>
      <c r="DU122" s="946"/>
      <c r="DV122" s="947">
        <v>0</v>
      </c>
      <c r="DW122" s="947"/>
      <c r="DX122" s="947"/>
      <c r="DY122" s="947"/>
      <c r="DZ122" s="948"/>
    </row>
    <row r="123" spans="1:130" s="214" customFormat="1" ht="26.25" customHeight="1" x14ac:dyDescent="0.2">
      <c r="A123" s="1077"/>
      <c r="B123" s="969"/>
      <c r="C123" s="942" t="s">
        <v>464</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78" t="s">
        <v>415</v>
      </c>
      <c r="AB123" s="979"/>
      <c r="AC123" s="979"/>
      <c r="AD123" s="979"/>
      <c r="AE123" s="980"/>
      <c r="AF123" s="981" t="s">
        <v>445</v>
      </c>
      <c r="AG123" s="979"/>
      <c r="AH123" s="979"/>
      <c r="AI123" s="979"/>
      <c r="AJ123" s="980"/>
      <c r="AK123" s="981" t="s">
        <v>467</v>
      </c>
      <c r="AL123" s="979"/>
      <c r="AM123" s="979"/>
      <c r="AN123" s="979"/>
      <c r="AO123" s="980"/>
      <c r="AP123" s="982" t="s">
        <v>415</v>
      </c>
      <c r="AQ123" s="983"/>
      <c r="AR123" s="983"/>
      <c r="AS123" s="983"/>
      <c r="AT123" s="984"/>
      <c r="AU123" s="1017"/>
      <c r="AV123" s="1018"/>
      <c r="AW123" s="1018"/>
      <c r="AX123" s="1018"/>
      <c r="AY123" s="1018"/>
      <c r="AZ123" s="237" t="s">
        <v>188</v>
      </c>
      <c r="BA123" s="237"/>
      <c r="BB123" s="237"/>
      <c r="BC123" s="237"/>
      <c r="BD123" s="237"/>
      <c r="BE123" s="237"/>
      <c r="BF123" s="237"/>
      <c r="BG123" s="237"/>
      <c r="BH123" s="237"/>
      <c r="BI123" s="237"/>
      <c r="BJ123" s="237"/>
      <c r="BK123" s="237"/>
      <c r="BL123" s="237"/>
      <c r="BM123" s="237"/>
      <c r="BN123" s="237"/>
      <c r="BO123" s="997" t="s">
        <v>483</v>
      </c>
      <c r="BP123" s="1025"/>
      <c r="BQ123" s="1083">
        <v>5889398</v>
      </c>
      <c r="BR123" s="1084"/>
      <c r="BS123" s="1084"/>
      <c r="BT123" s="1084"/>
      <c r="BU123" s="1084"/>
      <c r="BV123" s="1084">
        <v>5996024</v>
      </c>
      <c r="BW123" s="1084"/>
      <c r="BX123" s="1084"/>
      <c r="BY123" s="1084"/>
      <c r="BZ123" s="1084"/>
      <c r="CA123" s="1084">
        <v>6070682</v>
      </c>
      <c r="CB123" s="1084"/>
      <c r="CC123" s="1084"/>
      <c r="CD123" s="1084"/>
      <c r="CE123" s="1084"/>
      <c r="CF123" s="1021"/>
      <c r="CG123" s="1022"/>
      <c r="CH123" s="1022"/>
      <c r="CI123" s="1022"/>
      <c r="CJ123" s="1023"/>
      <c r="CK123" s="1029"/>
      <c r="CL123" s="1030"/>
      <c r="CM123" s="1030"/>
      <c r="CN123" s="1030"/>
      <c r="CO123" s="1031"/>
      <c r="CP123" s="1039"/>
      <c r="CQ123" s="1040"/>
      <c r="CR123" s="1040"/>
      <c r="CS123" s="1040"/>
      <c r="CT123" s="1040"/>
      <c r="CU123" s="1040"/>
      <c r="CV123" s="1040"/>
      <c r="CW123" s="1040"/>
      <c r="CX123" s="1040"/>
      <c r="CY123" s="1040"/>
      <c r="CZ123" s="1040"/>
      <c r="DA123" s="1040"/>
      <c r="DB123" s="1040"/>
      <c r="DC123" s="1040"/>
      <c r="DD123" s="1040"/>
      <c r="DE123" s="1040"/>
      <c r="DF123" s="1041"/>
      <c r="DG123" s="978"/>
      <c r="DH123" s="979"/>
      <c r="DI123" s="979"/>
      <c r="DJ123" s="979"/>
      <c r="DK123" s="980"/>
      <c r="DL123" s="981"/>
      <c r="DM123" s="979"/>
      <c r="DN123" s="979"/>
      <c r="DO123" s="979"/>
      <c r="DP123" s="980"/>
      <c r="DQ123" s="981"/>
      <c r="DR123" s="979"/>
      <c r="DS123" s="979"/>
      <c r="DT123" s="979"/>
      <c r="DU123" s="980"/>
      <c r="DV123" s="982"/>
      <c r="DW123" s="983"/>
      <c r="DX123" s="983"/>
      <c r="DY123" s="983"/>
      <c r="DZ123" s="984"/>
    </row>
    <row r="124" spans="1:130" s="214" customFormat="1" ht="26.25" customHeight="1" thickBot="1" x14ac:dyDescent="0.25">
      <c r="A124" s="1077"/>
      <c r="B124" s="969"/>
      <c r="C124" s="942" t="s">
        <v>468</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78" t="s">
        <v>444</v>
      </c>
      <c r="AB124" s="979"/>
      <c r="AC124" s="979"/>
      <c r="AD124" s="979"/>
      <c r="AE124" s="980"/>
      <c r="AF124" s="981" t="s">
        <v>442</v>
      </c>
      <c r="AG124" s="979"/>
      <c r="AH124" s="979"/>
      <c r="AI124" s="979"/>
      <c r="AJ124" s="980"/>
      <c r="AK124" s="981" t="s">
        <v>126</v>
      </c>
      <c r="AL124" s="979"/>
      <c r="AM124" s="979"/>
      <c r="AN124" s="979"/>
      <c r="AO124" s="980"/>
      <c r="AP124" s="982" t="s">
        <v>415</v>
      </c>
      <c r="AQ124" s="983"/>
      <c r="AR124" s="983"/>
      <c r="AS124" s="983"/>
      <c r="AT124" s="984"/>
      <c r="AU124" s="1079" t="s">
        <v>484</v>
      </c>
      <c r="AV124" s="1080"/>
      <c r="AW124" s="1080"/>
      <c r="AX124" s="1080"/>
      <c r="AY124" s="1080"/>
      <c r="AZ124" s="1080"/>
      <c r="BA124" s="1080"/>
      <c r="BB124" s="1080"/>
      <c r="BC124" s="1080"/>
      <c r="BD124" s="1080"/>
      <c r="BE124" s="1080"/>
      <c r="BF124" s="1080"/>
      <c r="BG124" s="1080"/>
      <c r="BH124" s="1080"/>
      <c r="BI124" s="1080"/>
      <c r="BJ124" s="1080"/>
      <c r="BK124" s="1080"/>
      <c r="BL124" s="1080"/>
      <c r="BM124" s="1080"/>
      <c r="BN124" s="1080"/>
      <c r="BO124" s="1080"/>
      <c r="BP124" s="1081"/>
      <c r="BQ124" s="1082" t="s">
        <v>470</v>
      </c>
      <c r="BR124" s="1047"/>
      <c r="BS124" s="1047"/>
      <c r="BT124" s="1047"/>
      <c r="BU124" s="1047"/>
      <c r="BV124" s="1047" t="s">
        <v>467</v>
      </c>
      <c r="BW124" s="1047"/>
      <c r="BX124" s="1047"/>
      <c r="BY124" s="1047"/>
      <c r="BZ124" s="1047"/>
      <c r="CA124" s="1047" t="s">
        <v>467</v>
      </c>
      <c r="CB124" s="1047"/>
      <c r="CC124" s="1047"/>
      <c r="CD124" s="1047"/>
      <c r="CE124" s="1047"/>
      <c r="CF124" s="1048"/>
      <c r="CG124" s="1049"/>
      <c r="CH124" s="1049"/>
      <c r="CI124" s="1049"/>
      <c r="CJ124" s="1050"/>
      <c r="CK124" s="1032"/>
      <c r="CL124" s="1032"/>
      <c r="CM124" s="1032"/>
      <c r="CN124" s="1032"/>
      <c r="CO124" s="1033"/>
      <c r="CP124" s="1039" t="s">
        <v>485</v>
      </c>
      <c r="CQ124" s="1040"/>
      <c r="CR124" s="1040"/>
      <c r="CS124" s="1040"/>
      <c r="CT124" s="1040"/>
      <c r="CU124" s="1040"/>
      <c r="CV124" s="1040"/>
      <c r="CW124" s="1040"/>
      <c r="CX124" s="1040"/>
      <c r="CY124" s="1040"/>
      <c r="CZ124" s="1040"/>
      <c r="DA124" s="1040"/>
      <c r="DB124" s="1040"/>
      <c r="DC124" s="1040"/>
      <c r="DD124" s="1040"/>
      <c r="DE124" s="1040"/>
      <c r="DF124" s="1041"/>
      <c r="DG124" s="1024" t="s">
        <v>470</v>
      </c>
      <c r="DH124" s="1006"/>
      <c r="DI124" s="1006"/>
      <c r="DJ124" s="1006"/>
      <c r="DK124" s="1007"/>
      <c r="DL124" s="1005" t="s">
        <v>467</v>
      </c>
      <c r="DM124" s="1006"/>
      <c r="DN124" s="1006"/>
      <c r="DO124" s="1006"/>
      <c r="DP124" s="1007"/>
      <c r="DQ124" s="1005" t="s">
        <v>442</v>
      </c>
      <c r="DR124" s="1006"/>
      <c r="DS124" s="1006"/>
      <c r="DT124" s="1006"/>
      <c r="DU124" s="1007"/>
      <c r="DV124" s="1008" t="s">
        <v>126</v>
      </c>
      <c r="DW124" s="1009"/>
      <c r="DX124" s="1009"/>
      <c r="DY124" s="1009"/>
      <c r="DZ124" s="1010"/>
    </row>
    <row r="125" spans="1:130" s="214" customFormat="1" ht="26.25" customHeight="1" x14ac:dyDescent="0.2">
      <c r="A125" s="1077"/>
      <c r="B125" s="969"/>
      <c r="C125" s="942" t="s">
        <v>471</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78" t="s">
        <v>470</v>
      </c>
      <c r="AB125" s="979"/>
      <c r="AC125" s="979"/>
      <c r="AD125" s="979"/>
      <c r="AE125" s="980"/>
      <c r="AF125" s="981" t="s">
        <v>467</v>
      </c>
      <c r="AG125" s="979"/>
      <c r="AH125" s="979"/>
      <c r="AI125" s="979"/>
      <c r="AJ125" s="980"/>
      <c r="AK125" s="981" t="s">
        <v>470</v>
      </c>
      <c r="AL125" s="979"/>
      <c r="AM125" s="979"/>
      <c r="AN125" s="979"/>
      <c r="AO125" s="980"/>
      <c r="AP125" s="982" t="s">
        <v>442</v>
      </c>
      <c r="AQ125" s="983"/>
      <c r="AR125" s="983"/>
      <c r="AS125" s="983"/>
      <c r="AT125" s="984"/>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42" t="s">
        <v>486</v>
      </c>
      <c r="CL125" s="1027"/>
      <c r="CM125" s="1027"/>
      <c r="CN125" s="1027"/>
      <c r="CO125" s="1028"/>
      <c r="CP125" s="949" t="s">
        <v>487</v>
      </c>
      <c r="CQ125" s="917"/>
      <c r="CR125" s="917"/>
      <c r="CS125" s="917"/>
      <c r="CT125" s="917"/>
      <c r="CU125" s="917"/>
      <c r="CV125" s="917"/>
      <c r="CW125" s="917"/>
      <c r="CX125" s="917"/>
      <c r="CY125" s="917"/>
      <c r="CZ125" s="917"/>
      <c r="DA125" s="917"/>
      <c r="DB125" s="917"/>
      <c r="DC125" s="917"/>
      <c r="DD125" s="917"/>
      <c r="DE125" s="917"/>
      <c r="DF125" s="918"/>
      <c r="DG125" s="950" t="s">
        <v>470</v>
      </c>
      <c r="DH125" s="951"/>
      <c r="DI125" s="951"/>
      <c r="DJ125" s="951"/>
      <c r="DK125" s="951"/>
      <c r="DL125" s="951" t="s">
        <v>467</v>
      </c>
      <c r="DM125" s="951"/>
      <c r="DN125" s="951"/>
      <c r="DO125" s="951"/>
      <c r="DP125" s="951"/>
      <c r="DQ125" s="951" t="s">
        <v>467</v>
      </c>
      <c r="DR125" s="951"/>
      <c r="DS125" s="951"/>
      <c r="DT125" s="951"/>
      <c r="DU125" s="951"/>
      <c r="DV125" s="952" t="s">
        <v>442</v>
      </c>
      <c r="DW125" s="952"/>
      <c r="DX125" s="952"/>
      <c r="DY125" s="952"/>
      <c r="DZ125" s="953"/>
    </row>
    <row r="126" spans="1:130" s="214" customFormat="1" ht="26.25" customHeight="1" thickBot="1" x14ac:dyDescent="0.25">
      <c r="A126" s="1077"/>
      <c r="B126" s="969"/>
      <c r="C126" s="942" t="s">
        <v>473</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78" t="s">
        <v>467</v>
      </c>
      <c r="AB126" s="979"/>
      <c r="AC126" s="979"/>
      <c r="AD126" s="979"/>
      <c r="AE126" s="980"/>
      <c r="AF126" s="981" t="s">
        <v>442</v>
      </c>
      <c r="AG126" s="979"/>
      <c r="AH126" s="979"/>
      <c r="AI126" s="979"/>
      <c r="AJ126" s="980"/>
      <c r="AK126" s="981" t="s">
        <v>470</v>
      </c>
      <c r="AL126" s="979"/>
      <c r="AM126" s="979"/>
      <c r="AN126" s="979"/>
      <c r="AO126" s="980"/>
      <c r="AP126" s="982" t="s">
        <v>126</v>
      </c>
      <c r="AQ126" s="983"/>
      <c r="AR126" s="983"/>
      <c r="AS126" s="983"/>
      <c r="AT126" s="984"/>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43"/>
      <c r="CL126" s="1030"/>
      <c r="CM126" s="1030"/>
      <c r="CN126" s="1030"/>
      <c r="CO126" s="1031"/>
      <c r="CP126" s="942" t="s">
        <v>488</v>
      </c>
      <c r="CQ126" s="943"/>
      <c r="CR126" s="943"/>
      <c r="CS126" s="943"/>
      <c r="CT126" s="943"/>
      <c r="CU126" s="943"/>
      <c r="CV126" s="943"/>
      <c r="CW126" s="943"/>
      <c r="CX126" s="943"/>
      <c r="CY126" s="943"/>
      <c r="CZ126" s="943"/>
      <c r="DA126" s="943"/>
      <c r="DB126" s="943"/>
      <c r="DC126" s="943"/>
      <c r="DD126" s="943"/>
      <c r="DE126" s="943"/>
      <c r="DF126" s="944"/>
      <c r="DG126" s="945" t="s">
        <v>470</v>
      </c>
      <c r="DH126" s="946"/>
      <c r="DI126" s="946"/>
      <c r="DJ126" s="946"/>
      <c r="DK126" s="946"/>
      <c r="DL126" s="946" t="s">
        <v>470</v>
      </c>
      <c r="DM126" s="946"/>
      <c r="DN126" s="946"/>
      <c r="DO126" s="946"/>
      <c r="DP126" s="946"/>
      <c r="DQ126" s="946" t="s">
        <v>126</v>
      </c>
      <c r="DR126" s="946"/>
      <c r="DS126" s="946"/>
      <c r="DT126" s="946"/>
      <c r="DU126" s="946"/>
      <c r="DV126" s="947" t="s">
        <v>467</v>
      </c>
      <c r="DW126" s="947"/>
      <c r="DX126" s="947"/>
      <c r="DY126" s="947"/>
      <c r="DZ126" s="948"/>
    </row>
    <row r="127" spans="1:130" s="214" customFormat="1" ht="26.25" customHeight="1" x14ac:dyDescent="0.2">
      <c r="A127" s="1078"/>
      <c r="B127" s="971"/>
      <c r="C127" s="993" t="s">
        <v>489</v>
      </c>
      <c r="D127" s="985"/>
      <c r="E127" s="985"/>
      <c r="F127" s="985"/>
      <c r="G127" s="985"/>
      <c r="H127" s="985"/>
      <c r="I127" s="985"/>
      <c r="J127" s="985"/>
      <c r="K127" s="985"/>
      <c r="L127" s="985"/>
      <c r="M127" s="985"/>
      <c r="N127" s="985"/>
      <c r="O127" s="985"/>
      <c r="P127" s="985"/>
      <c r="Q127" s="985"/>
      <c r="R127" s="985"/>
      <c r="S127" s="985"/>
      <c r="T127" s="985"/>
      <c r="U127" s="985"/>
      <c r="V127" s="985"/>
      <c r="W127" s="985"/>
      <c r="X127" s="985"/>
      <c r="Y127" s="985"/>
      <c r="Z127" s="986"/>
      <c r="AA127" s="978" t="s">
        <v>467</v>
      </c>
      <c r="AB127" s="979"/>
      <c r="AC127" s="979"/>
      <c r="AD127" s="979"/>
      <c r="AE127" s="980"/>
      <c r="AF127" s="981" t="s">
        <v>442</v>
      </c>
      <c r="AG127" s="979"/>
      <c r="AH127" s="979"/>
      <c r="AI127" s="979"/>
      <c r="AJ127" s="980"/>
      <c r="AK127" s="981" t="s">
        <v>467</v>
      </c>
      <c r="AL127" s="979"/>
      <c r="AM127" s="979"/>
      <c r="AN127" s="979"/>
      <c r="AO127" s="980"/>
      <c r="AP127" s="982" t="s">
        <v>126</v>
      </c>
      <c r="AQ127" s="983"/>
      <c r="AR127" s="983"/>
      <c r="AS127" s="983"/>
      <c r="AT127" s="984"/>
      <c r="AU127" s="216"/>
      <c r="AV127" s="216"/>
      <c r="AW127" s="216"/>
      <c r="AX127" s="1051" t="s">
        <v>490</v>
      </c>
      <c r="AY127" s="1052"/>
      <c r="AZ127" s="1052"/>
      <c r="BA127" s="1052"/>
      <c r="BB127" s="1052"/>
      <c r="BC127" s="1052"/>
      <c r="BD127" s="1052"/>
      <c r="BE127" s="1053"/>
      <c r="BF127" s="1054" t="s">
        <v>491</v>
      </c>
      <c r="BG127" s="1052"/>
      <c r="BH127" s="1052"/>
      <c r="BI127" s="1052"/>
      <c r="BJ127" s="1052"/>
      <c r="BK127" s="1052"/>
      <c r="BL127" s="1053"/>
      <c r="BM127" s="1054" t="s">
        <v>492</v>
      </c>
      <c r="BN127" s="1052"/>
      <c r="BO127" s="1052"/>
      <c r="BP127" s="1052"/>
      <c r="BQ127" s="1052"/>
      <c r="BR127" s="1052"/>
      <c r="BS127" s="1053"/>
      <c r="BT127" s="1054" t="s">
        <v>493</v>
      </c>
      <c r="BU127" s="1052"/>
      <c r="BV127" s="1052"/>
      <c r="BW127" s="1052"/>
      <c r="BX127" s="1052"/>
      <c r="BY127" s="1052"/>
      <c r="BZ127" s="1075"/>
      <c r="CA127" s="216"/>
      <c r="CB127" s="216"/>
      <c r="CC127" s="216"/>
      <c r="CD127" s="239"/>
      <c r="CE127" s="239"/>
      <c r="CF127" s="239"/>
      <c r="CG127" s="216"/>
      <c r="CH127" s="216"/>
      <c r="CI127" s="216"/>
      <c r="CJ127" s="238"/>
      <c r="CK127" s="1043"/>
      <c r="CL127" s="1030"/>
      <c r="CM127" s="1030"/>
      <c r="CN127" s="1030"/>
      <c r="CO127" s="1031"/>
      <c r="CP127" s="942" t="s">
        <v>494</v>
      </c>
      <c r="CQ127" s="943"/>
      <c r="CR127" s="943"/>
      <c r="CS127" s="943"/>
      <c r="CT127" s="943"/>
      <c r="CU127" s="943"/>
      <c r="CV127" s="943"/>
      <c r="CW127" s="943"/>
      <c r="CX127" s="943"/>
      <c r="CY127" s="943"/>
      <c r="CZ127" s="943"/>
      <c r="DA127" s="943"/>
      <c r="DB127" s="943"/>
      <c r="DC127" s="943"/>
      <c r="DD127" s="943"/>
      <c r="DE127" s="943"/>
      <c r="DF127" s="944"/>
      <c r="DG127" s="945" t="s">
        <v>467</v>
      </c>
      <c r="DH127" s="946"/>
      <c r="DI127" s="946"/>
      <c r="DJ127" s="946"/>
      <c r="DK127" s="946"/>
      <c r="DL127" s="946" t="s">
        <v>126</v>
      </c>
      <c r="DM127" s="946"/>
      <c r="DN127" s="946"/>
      <c r="DO127" s="946"/>
      <c r="DP127" s="946"/>
      <c r="DQ127" s="946" t="s">
        <v>442</v>
      </c>
      <c r="DR127" s="946"/>
      <c r="DS127" s="946"/>
      <c r="DT127" s="946"/>
      <c r="DU127" s="946"/>
      <c r="DV127" s="947" t="s">
        <v>470</v>
      </c>
      <c r="DW127" s="947"/>
      <c r="DX127" s="947"/>
      <c r="DY127" s="947"/>
      <c r="DZ127" s="948"/>
    </row>
    <row r="128" spans="1:130" s="214" customFormat="1" ht="26.25" customHeight="1" thickBot="1" x14ac:dyDescent="0.25">
      <c r="A128" s="1061" t="s">
        <v>495</v>
      </c>
      <c r="B128" s="1062"/>
      <c r="C128" s="1062"/>
      <c r="D128" s="1062"/>
      <c r="E128" s="1062"/>
      <c r="F128" s="1062"/>
      <c r="G128" s="1062"/>
      <c r="H128" s="1062"/>
      <c r="I128" s="1062"/>
      <c r="J128" s="1062"/>
      <c r="K128" s="1062"/>
      <c r="L128" s="1062"/>
      <c r="M128" s="1062"/>
      <c r="N128" s="1062"/>
      <c r="O128" s="1062"/>
      <c r="P128" s="1062"/>
      <c r="Q128" s="1062"/>
      <c r="R128" s="1062"/>
      <c r="S128" s="1062"/>
      <c r="T128" s="1062"/>
      <c r="U128" s="1062"/>
      <c r="V128" s="1062"/>
      <c r="W128" s="1063" t="s">
        <v>496</v>
      </c>
      <c r="X128" s="1063"/>
      <c r="Y128" s="1063"/>
      <c r="Z128" s="1064"/>
      <c r="AA128" s="1065" t="s">
        <v>442</v>
      </c>
      <c r="AB128" s="1066"/>
      <c r="AC128" s="1066"/>
      <c r="AD128" s="1066"/>
      <c r="AE128" s="1067"/>
      <c r="AF128" s="1068" t="s">
        <v>442</v>
      </c>
      <c r="AG128" s="1066"/>
      <c r="AH128" s="1066"/>
      <c r="AI128" s="1066"/>
      <c r="AJ128" s="1067"/>
      <c r="AK128" s="1068" t="s">
        <v>467</v>
      </c>
      <c r="AL128" s="1066"/>
      <c r="AM128" s="1066"/>
      <c r="AN128" s="1066"/>
      <c r="AO128" s="1067"/>
      <c r="AP128" s="1069"/>
      <c r="AQ128" s="1070"/>
      <c r="AR128" s="1070"/>
      <c r="AS128" s="1070"/>
      <c r="AT128" s="1071"/>
      <c r="AU128" s="216"/>
      <c r="AV128" s="216"/>
      <c r="AW128" s="216"/>
      <c r="AX128" s="916" t="s">
        <v>497</v>
      </c>
      <c r="AY128" s="917"/>
      <c r="AZ128" s="917"/>
      <c r="BA128" s="917"/>
      <c r="BB128" s="917"/>
      <c r="BC128" s="917"/>
      <c r="BD128" s="917"/>
      <c r="BE128" s="918"/>
      <c r="BF128" s="1072" t="s">
        <v>442</v>
      </c>
      <c r="BG128" s="1073"/>
      <c r="BH128" s="1073"/>
      <c r="BI128" s="1073"/>
      <c r="BJ128" s="1073"/>
      <c r="BK128" s="1073"/>
      <c r="BL128" s="1074"/>
      <c r="BM128" s="1072">
        <v>15</v>
      </c>
      <c r="BN128" s="1073"/>
      <c r="BO128" s="1073"/>
      <c r="BP128" s="1073"/>
      <c r="BQ128" s="1073"/>
      <c r="BR128" s="1073"/>
      <c r="BS128" s="1074"/>
      <c r="BT128" s="1072">
        <v>20</v>
      </c>
      <c r="BU128" s="1073"/>
      <c r="BV128" s="1073"/>
      <c r="BW128" s="1073"/>
      <c r="BX128" s="1073"/>
      <c r="BY128" s="1073"/>
      <c r="BZ128" s="1096"/>
      <c r="CA128" s="239"/>
      <c r="CB128" s="239"/>
      <c r="CC128" s="239"/>
      <c r="CD128" s="239"/>
      <c r="CE128" s="239"/>
      <c r="CF128" s="239"/>
      <c r="CG128" s="216"/>
      <c r="CH128" s="216"/>
      <c r="CI128" s="216"/>
      <c r="CJ128" s="238"/>
      <c r="CK128" s="1044"/>
      <c r="CL128" s="1045"/>
      <c r="CM128" s="1045"/>
      <c r="CN128" s="1045"/>
      <c r="CO128" s="1046"/>
      <c r="CP128" s="1055" t="s">
        <v>498</v>
      </c>
      <c r="CQ128" s="741"/>
      <c r="CR128" s="741"/>
      <c r="CS128" s="741"/>
      <c r="CT128" s="741"/>
      <c r="CU128" s="741"/>
      <c r="CV128" s="741"/>
      <c r="CW128" s="741"/>
      <c r="CX128" s="741"/>
      <c r="CY128" s="741"/>
      <c r="CZ128" s="741"/>
      <c r="DA128" s="741"/>
      <c r="DB128" s="741"/>
      <c r="DC128" s="741"/>
      <c r="DD128" s="741"/>
      <c r="DE128" s="741"/>
      <c r="DF128" s="1056"/>
      <c r="DG128" s="1057" t="s">
        <v>467</v>
      </c>
      <c r="DH128" s="1058"/>
      <c r="DI128" s="1058"/>
      <c r="DJ128" s="1058"/>
      <c r="DK128" s="1058"/>
      <c r="DL128" s="1058" t="s">
        <v>467</v>
      </c>
      <c r="DM128" s="1058"/>
      <c r="DN128" s="1058"/>
      <c r="DO128" s="1058"/>
      <c r="DP128" s="1058"/>
      <c r="DQ128" s="1058" t="s">
        <v>467</v>
      </c>
      <c r="DR128" s="1058"/>
      <c r="DS128" s="1058"/>
      <c r="DT128" s="1058"/>
      <c r="DU128" s="1058"/>
      <c r="DV128" s="1059" t="s">
        <v>442</v>
      </c>
      <c r="DW128" s="1059"/>
      <c r="DX128" s="1059"/>
      <c r="DY128" s="1059"/>
      <c r="DZ128" s="1060"/>
    </row>
    <row r="129" spans="1:131" s="214" customFormat="1" ht="26.25" customHeight="1" x14ac:dyDescent="0.2">
      <c r="A129" s="954" t="s">
        <v>105</v>
      </c>
      <c r="B129" s="955"/>
      <c r="C129" s="955"/>
      <c r="D129" s="955"/>
      <c r="E129" s="955"/>
      <c r="F129" s="955"/>
      <c r="G129" s="955"/>
      <c r="H129" s="955"/>
      <c r="I129" s="955"/>
      <c r="J129" s="955"/>
      <c r="K129" s="955"/>
      <c r="L129" s="955"/>
      <c r="M129" s="955"/>
      <c r="N129" s="955"/>
      <c r="O129" s="955"/>
      <c r="P129" s="955"/>
      <c r="Q129" s="955"/>
      <c r="R129" s="955"/>
      <c r="S129" s="955"/>
      <c r="T129" s="955"/>
      <c r="U129" s="955"/>
      <c r="V129" s="955"/>
      <c r="W129" s="1090" t="s">
        <v>499</v>
      </c>
      <c r="X129" s="1091"/>
      <c r="Y129" s="1091"/>
      <c r="Z129" s="1092"/>
      <c r="AA129" s="978">
        <v>1516058</v>
      </c>
      <c r="AB129" s="979"/>
      <c r="AC129" s="979"/>
      <c r="AD129" s="979"/>
      <c r="AE129" s="980"/>
      <c r="AF129" s="981">
        <v>1736857</v>
      </c>
      <c r="AG129" s="979"/>
      <c r="AH129" s="979"/>
      <c r="AI129" s="979"/>
      <c r="AJ129" s="980"/>
      <c r="AK129" s="981">
        <v>1945923</v>
      </c>
      <c r="AL129" s="979"/>
      <c r="AM129" s="979"/>
      <c r="AN129" s="979"/>
      <c r="AO129" s="980"/>
      <c r="AP129" s="1093"/>
      <c r="AQ129" s="1094"/>
      <c r="AR129" s="1094"/>
      <c r="AS129" s="1094"/>
      <c r="AT129" s="1095"/>
      <c r="AU129" s="217"/>
      <c r="AV129" s="217"/>
      <c r="AW129" s="217"/>
      <c r="AX129" s="1085" t="s">
        <v>500</v>
      </c>
      <c r="AY129" s="943"/>
      <c r="AZ129" s="943"/>
      <c r="BA129" s="943"/>
      <c r="BB129" s="943"/>
      <c r="BC129" s="943"/>
      <c r="BD129" s="943"/>
      <c r="BE129" s="944"/>
      <c r="BF129" s="1086" t="s">
        <v>501</v>
      </c>
      <c r="BG129" s="1087"/>
      <c r="BH129" s="1087"/>
      <c r="BI129" s="1087"/>
      <c r="BJ129" s="1087"/>
      <c r="BK129" s="1087"/>
      <c r="BL129" s="1088"/>
      <c r="BM129" s="1086">
        <v>20</v>
      </c>
      <c r="BN129" s="1087"/>
      <c r="BO129" s="1087"/>
      <c r="BP129" s="1087"/>
      <c r="BQ129" s="1087"/>
      <c r="BR129" s="1087"/>
      <c r="BS129" s="1088"/>
      <c r="BT129" s="1086">
        <v>30</v>
      </c>
      <c r="BU129" s="1087"/>
      <c r="BV129" s="1087"/>
      <c r="BW129" s="1087"/>
      <c r="BX129" s="1087"/>
      <c r="BY129" s="1087"/>
      <c r="BZ129" s="1089"/>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954" t="s">
        <v>502</v>
      </c>
      <c r="B130" s="955"/>
      <c r="C130" s="955"/>
      <c r="D130" s="955"/>
      <c r="E130" s="955"/>
      <c r="F130" s="955"/>
      <c r="G130" s="955"/>
      <c r="H130" s="955"/>
      <c r="I130" s="955"/>
      <c r="J130" s="955"/>
      <c r="K130" s="955"/>
      <c r="L130" s="955"/>
      <c r="M130" s="955"/>
      <c r="N130" s="955"/>
      <c r="O130" s="955"/>
      <c r="P130" s="955"/>
      <c r="Q130" s="955"/>
      <c r="R130" s="955"/>
      <c r="S130" s="955"/>
      <c r="T130" s="955"/>
      <c r="U130" s="955"/>
      <c r="V130" s="955"/>
      <c r="W130" s="1090" t="s">
        <v>503</v>
      </c>
      <c r="X130" s="1091"/>
      <c r="Y130" s="1091"/>
      <c r="Z130" s="1092"/>
      <c r="AA130" s="978">
        <v>344206</v>
      </c>
      <c r="AB130" s="979"/>
      <c r="AC130" s="979"/>
      <c r="AD130" s="979"/>
      <c r="AE130" s="980"/>
      <c r="AF130" s="981">
        <v>413355</v>
      </c>
      <c r="AG130" s="979"/>
      <c r="AH130" s="979"/>
      <c r="AI130" s="979"/>
      <c r="AJ130" s="980"/>
      <c r="AK130" s="981">
        <v>416460</v>
      </c>
      <c r="AL130" s="979"/>
      <c r="AM130" s="979"/>
      <c r="AN130" s="979"/>
      <c r="AO130" s="980"/>
      <c r="AP130" s="1093"/>
      <c r="AQ130" s="1094"/>
      <c r="AR130" s="1094"/>
      <c r="AS130" s="1094"/>
      <c r="AT130" s="1095"/>
      <c r="AU130" s="217"/>
      <c r="AV130" s="217"/>
      <c r="AW130" s="217"/>
      <c r="AX130" s="1085" t="s">
        <v>504</v>
      </c>
      <c r="AY130" s="943"/>
      <c r="AZ130" s="943"/>
      <c r="BA130" s="943"/>
      <c r="BB130" s="943"/>
      <c r="BC130" s="943"/>
      <c r="BD130" s="943"/>
      <c r="BE130" s="944"/>
      <c r="BF130" s="1121">
        <v>8.1999999999999993</v>
      </c>
      <c r="BG130" s="1122"/>
      <c r="BH130" s="1122"/>
      <c r="BI130" s="1122"/>
      <c r="BJ130" s="1122"/>
      <c r="BK130" s="1122"/>
      <c r="BL130" s="1123"/>
      <c r="BM130" s="1121">
        <v>25</v>
      </c>
      <c r="BN130" s="1122"/>
      <c r="BO130" s="1122"/>
      <c r="BP130" s="1122"/>
      <c r="BQ130" s="1122"/>
      <c r="BR130" s="1122"/>
      <c r="BS130" s="1123"/>
      <c r="BT130" s="1121">
        <v>35</v>
      </c>
      <c r="BU130" s="1122"/>
      <c r="BV130" s="1122"/>
      <c r="BW130" s="1122"/>
      <c r="BX130" s="1122"/>
      <c r="BY130" s="1122"/>
      <c r="BZ130" s="1124"/>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1125"/>
      <c r="B131" s="1126"/>
      <c r="C131" s="1126"/>
      <c r="D131" s="1126"/>
      <c r="E131" s="1126"/>
      <c r="F131" s="1126"/>
      <c r="G131" s="1126"/>
      <c r="H131" s="1126"/>
      <c r="I131" s="1126"/>
      <c r="J131" s="1126"/>
      <c r="K131" s="1126"/>
      <c r="L131" s="1126"/>
      <c r="M131" s="1126"/>
      <c r="N131" s="1126"/>
      <c r="O131" s="1126"/>
      <c r="P131" s="1126"/>
      <c r="Q131" s="1126"/>
      <c r="R131" s="1126"/>
      <c r="S131" s="1126"/>
      <c r="T131" s="1126"/>
      <c r="U131" s="1126"/>
      <c r="V131" s="1126"/>
      <c r="W131" s="1127" t="s">
        <v>505</v>
      </c>
      <c r="X131" s="1128"/>
      <c r="Y131" s="1128"/>
      <c r="Z131" s="1129"/>
      <c r="AA131" s="1024">
        <v>1171852</v>
      </c>
      <c r="AB131" s="1006"/>
      <c r="AC131" s="1006"/>
      <c r="AD131" s="1006"/>
      <c r="AE131" s="1007"/>
      <c r="AF131" s="1005">
        <v>1323502</v>
      </c>
      <c r="AG131" s="1006"/>
      <c r="AH131" s="1006"/>
      <c r="AI131" s="1006"/>
      <c r="AJ131" s="1007"/>
      <c r="AK131" s="1005">
        <v>1529463</v>
      </c>
      <c r="AL131" s="1006"/>
      <c r="AM131" s="1006"/>
      <c r="AN131" s="1006"/>
      <c r="AO131" s="1007"/>
      <c r="AP131" s="1130"/>
      <c r="AQ131" s="1131"/>
      <c r="AR131" s="1131"/>
      <c r="AS131" s="1131"/>
      <c r="AT131" s="1132"/>
      <c r="AU131" s="217"/>
      <c r="AV131" s="217"/>
      <c r="AW131" s="217"/>
      <c r="AX131" s="1103" t="s">
        <v>506</v>
      </c>
      <c r="AY131" s="741"/>
      <c r="AZ131" s="741"/>
      <c r="BA131" s="741"/>
      <c r="BB131" s="741"/>
      <c r="BC131" s="741"/>
      <c r="BD131" s="741"/>
      <c r="BE131" s="1056"/>
      <c r="BF131" s="1104" t="s">
        <v>126</v>
      </c>
      <c r="BG131" s="1105"/>
      <c r="BH131" s="1105"/>
      <c r="BI131" s="1105"/>
      <c r="BJ131" s="1105"/>
      <c r="BK131" s="1105"/>
      <c r="BL131" s="1106"/>
      <c r="BM131" s="1104">
        <v>350</v>
      </c>
      <c r="BN131" s="1105"/>
      <c r="BO131" s="1105"/>
      <c r="BP131" s="1105"/>
      <c r="BQ131" s="1105"/>
      <c r="BR131" s="1105"/>
      <c r="BS131" s="1106"/>
      <c r="BT131" s="1107"/>
      <c r="BU131" s="1108"/>
      <c r="BV131" s="1108"/>
      <c r="BW131" s="1108"/>
      <c r="BX131" s="1108"/>
      <c r="BY131" s="1108"/>
      <c r="BZ131" s="1109"/>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1110" t="s">
        <v>507</v>
      </c>
      <c r="B132" s="1111"/>
      <c r="C132" s="1111"/>
      <c r="D132" s="1111"/>
      <c r="E132" s="1111"/>
      <c r="F132" s="1111"/>
      <c r="G132" s="1111"/>
      <c r="H132" s="1111"/>
      <c r="I132" s="1111"/>
      <c r="J132" s="1111"/>
      <c r="K132" s="1111"/>
      <c r="L132" s="1111"/>
      <c r="M132" s="1111"/>
      <c r="N132" s="1111"/>
      <c r="O132" s="1111"/>
      <c r="P132" s="1111"/>
      <c r="Q132" s="1111"/>
      <c r="R132" s="1111"/>
      <c r="S132" s="1111"/>
      <c r="T132" s="1111"/>
      <c r="U132" s="1111"/>
      <c r="V132" s="1114" t="s">
        <v>508</v>
      </c>
      <c r="W132" s="1114"/>
      <c r="X132" s="1114"/>
      <c r="Y132" s="1114"/>
      <c r="Z132" s="1115"/>
      <c r="AA132" s="1116">
        <v>7.8105426280000003</v>
      </c>
      <c r="AB132" s="1117"/>
      <c r="AC132" s="1117"/>
      <c r="AD132" s="1117"/>
      <c r="AE132" s="1118"/>
      <c r="AF132" s="1119">
        <v>8.4735799420000006</v>
      </c>
      <c r="AG132" s="1117"/>
      <c r="AH132" s="1117"/>
      <c r="AI132" s="1117"/>
      <c r="AJ132" s="1118"/>
      <c r="AK132" s="1119">
        <v>8.4785967360000001</v>
      </c>
      <c r="AL132" s="1117"/>
      <c r="AM132" s="1117"/>
      <c r="AN132" s="1117"/>
      <c r="AO132" s="1118"/>
      <c r="AP132" s="1021"/>
      <c r="AQ132" s="1022"/>
      <c r="AR132" s="1022"/>
      <c r="AS132" s="1022"/>
      <c r="AT132" s="1120"/>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1112"/>
      <c r="B133" s="1113"/>
      <c r="C133" s="1113"/>
      <c r="D133" s="1113"/>
      <c r="E133" s="1113"/>
      <c r="F133" s="1113"/>
      <c r="G133" s="1113"/>
      <c r="H133" s="1113"/>
      <c r="I133" s="1113"/>
      <c r="J133" s="1113"/>
      <c r="K133" s="1113"/>
      <c r="L133" s="1113"/>
      <c r="M133" s="1113"/>
      <c r="N133" s="1113"/>
      <c r="O133" s="1113"/>
      <c r="P133" s="1113"/>
      <c r="Q133" s="1113"/>
      <c r="R133" s="1113"/>
      <c r="S133" s="1113"/>
      <c r="T133" s="1113"/>
      <c r="U133" s="1113"/>
      <c r="V133" s="1097" t="s">
        <v>509</v>
      </c>
      <c r="W133" s="1097"/>
      <c r="X133" s="1097"/>
      <c r="Y133" s="1097"/>
      <c r="Z133" s="1098"/>
      <c r="AA133" s="1099">
        <v>6.5</v>
      </c>
      <c r="AB133" s="1100"/>
      <c r="AC133" s="1100"/>
      <c r="AD133" s="1100"/>
      <c r="AE133" s="1101"/>
      <c r="AF133" s="1099">
        <v>7.5</v>
      </c>
      <c r="AG133" s="1100"/>
      <c r="AH133" s="1100"/>
      <c r="AI133" s="1100"/>
      <c r="AJ133" s="1101"/>
      <c r="AK133" s="1099">
        <v>8.1999999999999993</v>
      </c>
      <c r="AL133" s="1100"/>
      <c r="AM133" s="1100"/>
      <c r="AN133" s="1100"/>
      <c r="AO133" s="1101"/>
      <c r="AP133" s="1048"/>
      <c r="AQ133" s="1049"/>
      <c r="AR133" s="1049"/>
      <c r="AS133" s="1049"/>
      <c r="AT133" s="1102"/>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3S7YwcxmhxKcNGdnX7t8IlOig28jcMdqSdYzlQqwd3ciTfRAqT+naZG2j+qu85aabmP0vFU7tUSvO3bmwcb/7g==" saltValue="RS0TusgxZI0UHfLeW7WD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S72" sqref="CS72"/>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510</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F55"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xnhdiROIZbdoo2c8pC3WlJhDQjqZfgrEG84XKcYcCSOweeavea/DBEBSEPBqFhCRG5hcOJtzTmhQXJUuL8thg==" saltValue="tktF4hOkFX/7N0iIdfIvH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511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512</v>
      </c>
      <c r="AL6" s="250"/>
      <c r="AM6" s="250"/>
      <c r="AN6" s="250"/>
    </row>
    <row r="7" spans="1:46" ht="13.5" customHeight="1" x14ac:dyDescent="0.2">
      <c r="A7" s="249"/>
      <c r="AK7" s="252"/>
      <c r="AL7" s="253"/>
      <c r="AM7" s="253"/>
      <c r="AN7" s="254"/>
      <c r="AO7" s="1134" t="s">
        <v>513</v>
      </c>
      <c r="AP7" s="255"/>
      <c r="AQ7" s="256" t="s">
        <v>514</v>
      </c>
      <c r="AR7" s="257"/>
    </row>
    <row r="8" spans="1:46" ht="13.2" x14ac:dyDescent="0.2">
      <c r="A8" s="249"/>
      <c r="AK8" s="258"/>
      <c r="AL8" s="259"/>
      <c r="AM8" s="259"/>
      <c r="AN8" s="260"/>
      <c r="AO8" s="1135"/>
      <c r="AP8" s="261" t="s">
        <v>515</v>
      </c>
      <c r="AQ8" s="262" t="s">
        <v>516</v>
      </c>
      <c r="AR8" s="263" t="s">
        <v>517</v>
      </c>
    </row>
    <row r="9" spans="1:46" ht="13.2" x14ac:dyDescent="0.2">
      <c r="A9" s="249"/>
      <c r="AK9" s="1136" t="s">
        <v>518</v>
      </c>
      <c r="AL9" s="1137"/>
      <c r="AM9" s="1137"/>
      <c r="AN9" s="1138"/>
      <c r="AO9" s="264">
        <v>620784</v>
      </c>
      <c r="AP9" s="264">
        <v>312109</v>
      </c>
      <c r="AQ9" s="265">
        <v>231388</v>
      </c>
      <c r="AR9" s="266">
        <v>34.9</v>
      </c>
    </row>
    <row r="10" spans="1:46" ht="13.5" customHeight="1" x14ac:dyDescent="0.2">
      <c r="A10" s="249"/>
      <c r="AK10" s="1136" t="s">
        <v>519</v>
      </c>
      <c r="AL10" s="1137"/>
      <c r="AM10" s="1137"/>
      <c r="AN10" s="1138"/>
      <c r="AO10" s="267">
        <v>52737</v>
      </c>
      <c r="AP10" s="267">
        <v>26514</v>
      </c>
      <c r="AQ10" s="268">
        <v>33497</v>
      </c>
      <c r="AR10" s="269">
        <v>-20.8</v>
      </c>
    </row>
    <row r="11" spans="1:46" ht="13.5" customHeight="1" x14ac:dyDescent="0.2">
      <c r="A11" s="249"/>
      <c r="AK11" s="1136" t="s">
        <v>520</v>
      </c>
      <c r="AL11" s="1137"/>
      <c r="AM11" s="1137"/>
      <c r="AN11" s="1138"/>
      <c r="AO11" s="267" t="s">
        <v>521</v>
      </c>
      <c r="AP11" s="267" t="s">
        <v>521</v>
      </c>
      <c r="AQ11" s="268">
        <v>3588</v>
      </c>
      <c r="AR11" s="269" t="s">
        <v>521</v>
      </c>
    </row>
    <row r="12" spans="1:46" ht="13.5" customHeight="1" x14ac:dyDescent="0.2">
      <c r="A12" s="249"/>
      <c r="AK12" s="1136" t="s">
        <v>522</v>
      </c>
      <c r="AL12" s="1137"/>
      <c r="AM12" s="1137"/>
      <c r="AN12" s="1138"/>
      <c r="AO12" s="267" t="s">
        <v>521</v>
      </c>
      <c r="AP12" s="267" t="s">
        <v>521</v>
      </c>
      <c r="AQ12" s="268" t="s">
        <v>521</v>
      </c>
      <c r="AR12" s="269" t="s">
        <v>521</v>
      </c>
    </row>
    <row r="13" spans="1:46" ht="13.5" customHeight="1" x14ac:dyDescent="0.2">
      <c r="A13" s="249"/>
      <c r="AK13" s="1136" t="s">
        <v>523</v>
      </c>
      <c r="AL13" s="1137"/>
      <c r="AM13" s="1137"/>
      <c r="AN13" s="1138"/>
      <c r="AO13" s="267">
        <v>15184</v>
      </c>
      <c r="AP13" s="267">
        <v>7634</v>
      </c>
      <c r="AQ13" s="268">
        <v>10932</v>
      </c>
      <c r="AR13" s="269">
        <v>-30.2</v>
      </c>
    </row>
    <row r="14" spans="1:46" ht="13.5" customHeight="1" x14ac:dyDescent="0.2">
      <c r="A14" s="249"/>
      <c r="AK14" s="1136" t="s">
        <v>524</v>
      </c>
      <c r="AL14" s="1137"/>
      <c r="AM14" s="1137"/>
      <c r="AN14" s="1138"/>
      <c r="AO14" s="267">
        <v>24021</v>
      </c>
      <c r="AP14" s="267">
        <v>12077</v>
      </c>
      <c r="AQ14" s="268">
        <v>4261</v>
      </c>
      <c r="AR14" s="269">
        <v>183.4</v>
      </c>
    </row>
    <row r="15" spans="1:46" ht="13.5" customHeight="1" x14ac:dyDescent="0.2">
      <c r="A15" s="249"/>
      <c r="AK15" s="1139" t="s">
        <v>525</v>
      </c>
      <c r="AL15" s="1140"/>
      <c r="AM15" s="1140"/>
      <c r="AN15" s="1141"/>
      <c r="AO15" s="267">
        <v>-52647</v>
      </c>
      <c r="AP15" s="267">
        <v>-26469</v>
      </c>
      <c r="AQ15" s="268">
        <v>-17972</v>
      </c>
      <c r="AR15" s="269">
        <v>47.3</v>
      </c>
    </row>
    <row r="16" spans="1:46" ht="13.2" x14ac:dyDescent="0.2">
      <c r="A16" s="249"/>
      <c r="AK16" s="1139" t="s">
        <v>188</v>
      </c>
      <c r="AL16" s="1140"/>
      <c r="AM16" s="1140"/>
      <c r="AN16" s="1141"/>
      <c r="AO16" s="267">
        <v>660079</v>
      </c>
      <c r="AP16" s="267">
        <v>331865</v>
      </c>
      <c r="AQ16" s="268">
        <v>265695</v>
      </c>
      <c r="AR16" s="269">
        <v>24.9</v>
      </c>
    </row>
    <row r="17" spans="1:46" ht="13.2" x14ac:dyDescent="0.2">
      <c r="A17" s="249"/>
    </row>
    <row r="18" spans="1:46" ht="13.2" x14ac:dyDescent="0.2">
      <c r="A18" s="249"/>
      <c r="AQ18" s="270"/>
      <c r="AR18" s="270"/>
    </row>
    <row r="19" spans="1:46" ht="13.2" x14ac:dyDescent="0.2">
      <c r="A19" s="249"/>
      <c r="AK19" s="245" t="s">
        <v>526</v>
      </c>
    </row>
    <row r="20" spans="1:46" ht="13.2" x14ac:dyDescent="0.2">
      <c r="A20" s="249"/>
      <c r="AK20" s="271"/>
      <c r="AL20" s="272"/>
      <c r="AM20" s="272"/>
      <c r="AN20" s="273"/>
      <c r="AO20" s="274" t="s">
        <v>527</v>
      </c>
      <c r="AP20" s="275" t="s">
        <v>528</v>
      </c>
      <c r="AQ20" s="276" t="s">
        <v>529</v>
      </c>
      <c r="AR20" s="277"/>
    </row>
    <row r="21" spans="1:46" s="250" customFormat="1" ht="13.2" x14ac:dyDescent="0.2">
      <c r="A21" s="278"/>
      <c r="AK21" s="1142" t="s">
        <v>530</v>
      </c>
      <c r="AL21" s="1143"/>
      <c r="AM21" s="1143"/>
      <c r="AN21" s="1144"/>
      <c r="AO21" s="279">
        <v>31.17</v>
      </c>
      <c r="AP21" s="280">
        <v>23.14</v>
      </c>
      <c r="AQ21" s="281">
        <v>8.0299999999999994</v>
      </c>
      <c r="AS21" s="282"/>
      <c r="AT21" s="278"/>
    </row>
    <row r="22" spans="1:46" s="250" customFormat="1" ht="13.2" x14ac:dyDescent="0.2">
      <c r="A22" s="278"/>
      <c r="AK22" s="1142" t="s">
        <v>531</v>
      </c>
      <c r="AL22" s="1143"/>
      <c r="AM22" s="1143"/>
      <c r="AN22" s="1144"/>
      <c r="AO22" s="283">
        <v>98.2</v>
      </c>
      <c r="AP22" s="284">
        <v>95.7</v>
      </c>
      <c r="AQ22" s="285">
        <v>2.5</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33" t="s">
        <v>532</v>
      </c>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c r="AN26" s="1133"/>
      <c r="AO26" s="1133"/>
      <c r="AP26" s="1133"/>
      <c r="AQ26" s="1133"/>
      <c r="AR26" s="1133"/>
      <c r="AS26" s="1133"/>
    </row>
    <row r="27" spans="1:46" ht="13.2" x14ac:dyDescent="0.2">
      <c r="A27" s="290"/>
      <c r="AS27" s="245"/>
      <c r="AT27" s="245"/>
    </row>
    <row r="28" spans="1:46" ht="16.2" x14ac:dyDescent="0.2">
      <c r="A28" s="246" t="s">
        <v>533</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534</v>
      </c>
      <c r="AL29" s="250"/>
      <c r="AM29" s="250"/>
      <c r="AN29" s="250"/>
      <c r="AS29" s="292"/>
    </row>
    <row r="30" spans="1:46" ht="13.5" customHeight="1" x14ac:dyDescent="0.2">
      <c r="A30" s="249"/>
      <c r="AK30" s="252"/>
      <c r="AL30" s="253"/>
      <c r="AM30" s="253"/>
      <c r="AN30" s="254"/>
      <c r="AO30" s="1134" t="s">
        <v>513</v>
      </c>
      <c r="AP30" s="255"/>
      <c r="AQ30" s="256" t="s">
        <v>514</v>
      </c>
      <c r="AR30" s="257"/>
    </row>
    <row r="31" spans="1:46" ht="13.2" x14ac:dyDescent="0.2">
      <c r="A31" s="249"/>
      <c r="AK31" s="258"/>
      <c r="AL31" s="259"/>
      <c r="AM31" s="259"/>
      <c r="AN31" s="260"/>
      <c r="AO31" s="1135"/>
      <c r="AP31" s="261" t="s">
        <v>515</v>
      </c>
      <c r="AQ31" s="262" t="s">
        <v>516</v>
      </c>
      <c r="AR31" s="263" t="s">
        <v>517</v>
      </c>
    </row>
    <row r="32" spans="1:46" ht="27" customHeight="1" x14ac:dyDescent="0.2">
      <c r="A32" s="249"/>
      <c r="AK32" s="1150" t="s">
        <v>535</v>
      </c>
      <c r="AL32" s="1151"/>
      <c r="AM32" s="1151"/>
      <c r="AN32" s="1152"/>
      <c r="AO32" s="293">
        <v>456501</v>
      </c>
      <c r="AP32" s="293">
        <v>229513</v>
      </c>
      <c r="AQ32" s="294">
        <v>153945</v>
      </c>
      <c r="AR32" s="295">
        <v>49.1</v>
      </c>
    </row>
    <row r="33" spans="1:46" ht="13.5" customHeight="1" x14ac:dyDescent="0.2">
      <c r="A33" s="249"/>
      <c r="AK33" s="1150" t="s">
        <v>536</v>
      </c>
      <c r="AL33" s="1151"/>
      <c r="AM33" s="1151"/>
      <c r="AN33" s="1152"/>
      <c r="AO33" s="293" t="s">
        <v>521</v>
      </c>
      <c r="AP33" s="293" t="s">
        <v>521</v>
      </c>
      <c r="AQ33" s="294" t="s">
        <v>521</v>
      </c>
      <c r="AR33" s="295" t="s">
        <v>521</v>
      </c>
    </row>
    <row r="34" spans="1:46" ht="27" customHeight="1" x14ac:dyDescent="0.2">
      <c r="A34" s="249"/>
      <c r="AK34" s="1150" t="s">
        <v>537</v>
      </c>
      <c r="AL34" s="1151"/>
      <c r="AM34" s="1151"/>
      <c r="AN34" s="1152"/>
      <c r="AO34" s="293" t="s">
        <v>521</v>
      </c>
      <c r="AP34" s="293" t="s">
        <v>521</v>
      </c>
      <c r="AQ34" s="294">
        <v>4</v>
      </c>
      <c r="AR34" s="295" t="s">
        <v>521</v>
      </c>
    </row>
    <row r="35" spans="1:46" ht="27" customHeight="1" x14ac:dyDescent="0.2">
      <c r="A35" s="249"/>
      <c r="AK35" s="1150" t="s">
        <v>538</v>
      </c>
      <c r="AL35" s="1151"/>
      <c r="AM35" s="1151"/>
      <c r="AN35" s="1152"/>
      <c r="AO35" s="293">
        <v>85688</v>
      </c>
      <c r="AP35" s="293">
        <v>43081</v>
      </c>
      <c r="AQ35" s="294">
        <v>31105</v>
      </c>
      <c r="AR35" s="295">
        <v>38.5</v>
      </c>
    </row>
    <row r="36" spans="1:46" ht="27" customHeight="1" x14ac:dyDescent="0.2">
      <c r="A36" s="249"/>
      <c r="AK36" s="1150" t="s">
        <v>539</v>
      </c>
      <c r="AL36" s="1151"/>
      <c r="AM36" s="1151"/>
      <c r="AN36" s="1152"/>
      <c r="AO36" s="293">
        <v>3948</v>
      </c>
      <c r="AP36" s="293">
        <v>1985</v>
      </c>
      <c r="AQ36" s="294">
        <v>3257</v>
      </c>
      <c r="AR36" s="295">
        <v>-39.1</v>
      </c>
    </row>
    <row r="37" spans="1:46" ht="13.5" customHeight="1" x14ac:dyDescent="0.2">
      <c r="A37" s="249"/>
      <c r="AK37" s="1150" t="s">
        <v>540</v>
      </c>
      <c r="AL37" s="1151"/>
      <c r="AM37" s="1151"/>
      <c r="AN37" s="1152"/>
      <c r="AO37" s="293" t="s">
        <v>521</v>
      </c>
      <c r="AP37" s="293" t="s">
        <v>521</v>
      </c>
      <c r="AQ37" s="294">
        <v>1590</v>
      </c>
      <c r="AR37" s="295" t="s">
        <v>521</v>
      </c>
    </row>
    <row r="38" spans="1:46" ht="27" customHeight="1" x14ac:dyDescent="0.2">
      <c r="A38" s="249"/>
      <c r="AK38" s="1153" t="s">
        <v>541</v>
      </c>
      <c r="AL38" s="1154"/>
      <c r="AM38" s="1154"/>
      <c r="AN38" s="1155"/>
      <c r="AO38" s="296" t="s">
        <v>521</v>
      </c>
      <c r="AP38" s="296" t="s">
        <v>521</v>
      </c>
      <c r="AQ38" s="297">
        <v>20</v>
      </c>
      <c r="AR38" s="285" t="s">
        <v>521</v>
      </c>
      <c r="AS38" s="292"/>
    </row>
    <row r="39" spans="1:46" ht="13.2" x14ac:dyDescent="0.2">
      <c r="A39" s="249"/>
      <c r="AK39" s="1153" t="s">
        <v>542</v>
      </c>
      <c r="AL39" s="1154"/>
      <c r="AM39" s="1154"/>
      <c r="AN39" s="1155"/>
      <c r="AO39" s="293" t="s">
        <v>521</v>
      </c>
      <c r="AP39" s="293" t="s">
        <v>521</v>
      </c>
      <c r="AQ39" s="294">
        <v>-7358</v>
      </c>
      <c r="AR39" s="295" t="s">
        <v>521</v>
      </c>
      <c r="AS39" s="292"/>
    </row>
    <row r="40" spans="1:46" ht="27" customHeight="1" x14ac:dyDescent="0.2">
      <c r="A40" s="249"/>
      <c r="AK40" s="1150" t="s">
        <v>543</v>
      </c>
      <c r="AL40" s="1151"/>
      <c r="AM40" s="1151"/>
      <c r="AN40" s="1152"/>
      <c r="AO40" s="293">
        <v>-416460</v>
      </c>
      <c r="AP40" s="293">
        <v>-209382</v>
      </c>
      <c r="AQ40" s="294">
        <v>-130450</v>
      </c>
      <c r="AR40" s="295">
        <v>60.5</v>
      </c>
      <c r="AS40" s="292"/>
    </row>
    <row r="41" spans="1:46" ht="13.2" x14ac:dyDescent="0.2">
      <c r="A41" s="249"/>
      <c r="AK41" s="1156" t="s">
        <v>299</v>
      </c>
      <c r="AL41" s="1157"/>
      <c r="AM41" s="1157"/>
      <c r="AN41" s="1158"/>
      <c r="AO41" s="293">
        <v>129677</v>
      </c>
      <c r="AP41" s="293">
        <v>65197</v>
      </c>
      <c r="AQ41" s="294">
        <v>52112</v>
      </c>
      <c r="AR41" s="295">
        <v>25.1</v>
      </c>
      <c r="AS41" s="292"/>
    </row>
    <row r="42" spans="1:46" ht="13.2" x14ac:dyDescent="0.2">
      <c r="A42" s="249"/>
      <c r="AK42" s="298" t="s">
        <v>544</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545</v>
      </c>
    </row>
    <row r="48" spans="1:46" ht="13.2" x14ac:dyDescent="0.2">
      <c r="A48" s="249"/>
      <c r="AK48" s="303" t="s">
        <v>546</v>
      </c>
      <c r="AL48" s="303"/>
      <c r="AM48" s="303"/>
      <c r="AN48" s="303"/>
      <c r="AO48" s="303"/>
      <c r="AP48" s="303"/>
      <c r="AQ48" s="304"/>
      <c r="AR48" s="303"/>
    </row>
    <row r="49" spans="1:44" ht="13.5" customHeight="1" x14ac:dyDescent="0.2">
      <c r="A49" s="249"/>
      <c r="AK49" s="305"/>
      <c r="AL49" s="306"/>
      <c r="AM49" s="1145" t="s">
        <v>513</v>
      </c>
      <c r="AN49" s="1147" t="s">
        <v>547</v>
      </c>
      <c r="AO49" s="1148"/>
      <c r="AP49" s="1148"/>
      <c r="AQ49" s="1148"/>
      <c r="AR49" s="1149"/>
    </row>
    <row r="50" spans="1:44" ht="13.2" x14ac:dyDescent="0.2">
      <c r="A50" s="249"/>
      <c r="AK50" s="307"/>
      <c r="AL50" s="308"/>
      <c r="AM50" s="1146"/>
      <c r="AN50" s="309" t="s">
        <v>548</v>
      </c>
      <c r="AO50" s="310" t="s">
        <v>549</v>
      </c>
      <c r="AP50" s="311" t="s">
        <v>550</v>
      </c>
      <c r="AQ50" s="312" t="s">
        <v>551</v>
      </c>
      <c r="AR50" s="313" t="s">
        <v>552</v>
      </c>
    </row>
    <row r="51" spans="1:44" ht="13.2" x14ac:dyDescent="0.2">
      <c r="A51" s="249"/>
      <c r="AK51" s="305" t="s">
        <v>553</v>
      </c>
      <c r="AL51" s="306"/>
      <c r="AM51" s="314">
        <v>967941</v>
      </c>
      <c r="AN51" s="315">
        <v>451676</v>
      </c>
      <c r="AO51" s="316">
        <v>-8.6</v>
      </c>
      <c r="AP51" s="317">
        <v>291173</v>
      </c>
      <c r="AQ51" s="318">
        <v>-0.3</v>
      </c>
      <c r="AR51" s="319">
        <v>-8.3000000000000007</v>
      </c>
    </row>
    <row r="52" spans="1:44" ht="13.2" x14ac:dyDescent="0.2">
      <c r="A52" s="249"/>
      <c r="AK52" s="320"/>
      <c r="AL52" s="321" t="s">
        <v>554</v>
      </c>
      <c r="AM52" s="322">
        <v>565023</v>
      </c>
      <c r="AN52" s="323">
        <v>263660</v>
      </c>
      <c r="AO52" s="324">
        <v>-21.1</v>
      </c>
      <c r="AP52" s="325">
        <v>119071</v>
      </c>
      <c r="AQ52" s="326">
        <v>-6.7</v>
      </c>
      <c r="AR52" s="327">
        <v>-14.4</v>
      </c>
    </row>
    <row r="53" spans="1:44" ht="13.2" x14ac:dyDescent="0.2">
      <c r="A53" s="249"/>
      <c r="AK53" s="305" t="s">
        <v>555</v>
      </c>
      <c r="AL53" s="306"/>
      <c r="AM53" s="314">
        <v>675238</v>
      </c>
      <c r="AN53" s="315">
        <v>320018</v>
      </c>
      <c r="AO53" s="316">
        <v>-29.1</v>
      </c>
      <c r="AP53" s="317">
        <v>271581</v>
      </c>
      <c r="AQ53" s="318">
        <v>-6.7</v>
      </c>
      <c r="AR53" s="319">
        <v>-22.4</v>
      </c>
    </row>
    <row r="54" spans="1:44" ht="13.2" x14ac:dyDescent="0.2">
      <c r="A54" s="249"/>
      <c r="AK54" s="320"/>
      <c r="AL54" s="321" t="s">
        <v>554</v>
      </c>
      <c r="AM54" s="322">
        <v>294914</v>
      </c>
      <c r="AN54" s="323">
        <v>139770</v>
      </c>
      <c r="AO54" s="324">
        <v>-47</v>
      </c>
      <c r="AP54" s="325">
        <v>117844</v>
      </c>
      <c r="AQ54" s="326">
        <v>-1</v>
      </c>
      <c r="AR54" s="327">
        <v>-46</v>
      </c>
    </row>
    <row r="55" spans="1:44" ht="13.2" x14ac:dyDescent="0.2">
      <c r="A55" s="249"/>
      <c r="AK55" s="305" t="s">
        <v>556</v>
      </c>
      <c r="AL55" s="306"/>
      <c r="AM55" s="314">
        <v>814901</v>
      </c>
      <c r="AN55" s="315">
        <v>392913</v>
      </c>
      <c r="AO55" s="316">
        <v>22.8</v>
      </c>
      <c r="AP55" s="317">
        <v>268375</v>
      </c>
      <c r="AQ55" s="318">
        <v>-1.2</v>
      </c>
      <c r="AR55" s="319">
        <v>24</v>
      </c>
    </row>
    <row r="56" spans="1:44" ht="13.2" x14ac:dyDescent="0.2">
      <c r="A56" s="249"/>
      <c r="AK56" s="320"/>
      <c r="AL56" s="321" t="s">
        <v>554</v>
      </c>
      <c r="AM56" s="322">
        <v>517319</v>
      </c>
      <c r="AN56" s="323">
        <v>249431</v>
      </c>
      <c r="AO56" s="324">
        <v>78.5</v>
      </c>
      <c r="AP56" s="325">
        <v>119602</v>
      </c>
      <c r="AQ56" s="326">
        <v>1.5</v>
      </c>
      <c r="AR56" s="327">
        <v>77</v>
      </c>
    </row>
    <row r="57" spans="1:44" ht="13.2" x14ac:dyDescent="0.2">
      <c r="A57" s="249"/>
      <c r="AK57" s="305" t="s">
        <v>557</v>
      </c>
      <c r="AL57" s="306"/>
      <c r="AM57" s="314">
        <v>721098</v>
      </c>
      <c r="AN57" s="315">
        <v>355046</v>
      </c>
      <c r="AO57" s="316">
        <v>-9.6</v>
      </c>
      <c r="AP57" s="317">
        <v>301035</v>
      </c>
      <c r="AQ57" s="318">
        <v>12.2</v>
      </c>
      <c r="AR57" s="319">
        <v>-21.8</v>
      </c>
    </row>
    <row r="58" spans="1:44" ht="13.2" x14ac:dyDescent="0.2">
      <c r="A58" s="249"/>
      <c r="AK58" s="320"/>
      <c r="AL58" s="321" t="s">
        <v>554</v>
      </c>
      <c r="AM58" s="322">
        <v>347403</v>
      </c>
      <c r="AN58" s="323">
        <v>171050</v>
      </c>
      <c r="AO58" s="324">
        <v>-31.4</v>
      </c>
      <c r="AP58" s="325">
        <v>154376</v>
      </c>
      <c r="AQ58" s="326">
        <v>29.1</v>
      </c>
      <c r="AR58" s="327">
        <v>-60.5</v>
      </c>
    </row>
    <row r="59" spans="1:44" ht="13.2" x14ac:dyDescent="0.2">
      <c r="A59" s="249"/>
      <c r="AK59" s="305" t="s">
        <v>558</v>
      </c>
      <c r="AL59" s="306"/>
      <c r="AM59" s="314">
        <v>500513</v>
      </c>
      <c r="AN59" s="315">
        <v>251641</v>
      </c>
      <c r="AO59" s="316">
        <v>-29.1</v>
      </c>
      <c r="AP59" s="317">
        <v>277467</v>
      </c>
      <c r="AQ59" s="318">
        <v>-7.8</v>
      </c>
      <c r="AR59" s="319">
        <v>-21.3</v>
      </c>
    </row>
    <row r="60" spans="1:44" ht="13.2" x14ac:dyDescent="0.2">
      <c r="A60" s="249"/>
      <c r="AK60" s="320"/>
      <c r="AL60" s="321" t="s">
        <v>554</v>
      </c>
      <c r="AM60" s="322">
        <v>172946</v>
      </c>
      <c r="AN60" s="323">
        <v>86951</v>
      </c>
      <c r="AO60" s="324">
        <v>-49.2</v>
      </c>
      <c r="AP60" s="325">
        <v>128378</v>
      </c>
      <c r="AQ60" s="326">
        <v>-16.8</v>
      </c>
      <c r="AR60" s="327">
        <v>-32.4</v>
      </c>
    </row>
    <row r="61" spans="1:44" ht="13.2" x14ac:dyDescent="0.2">
      <c r="A61" s="249"/>
      <c r="AK61" s="305" t="s">
        <v>559</v>
      </c>
      <c r="AL61" s="328"/>
      <c r="AM61" s="314">
        <v>735938</v>
      </c>
      <c r="AN61" s="315">
        <v>354259</v>
      </c>
      <c r="AO61" s="316">
        <v>-10.7</v>
      </c>
      <c r="AP61" s="317">
        <v>281926</v>
      </c>
      <c r="AQ61" s="329">
        <v>-0.8</v>
      </c>
      <c r="AR61" s="319">
        <v>-9.9</v>
      </c>
    </row>
    <row r="62" spans="1:44" ht="13.2" x14ac:dyDescent="0.2">
      <c r="A62" s="249"/>
      <c r="AK62" s="320"/>
      <c r="AL62" s="321" t="s">
        <v>554</v>
      </c>
      <c r="AM62" s="322">
        <v>379521</v>
      </c>
      <c r="AN62" s="323">
        <v>182172</v>
      </c>
      <c r="AO62" s="324">
        <v>-14</v>
      </c>
      <c r="AP62" s="325">
        <v>127854</v>
      </c>
      <c r="AQ62" s="326">
        <v>1.2</v>
      </c>
      <c r="AR62" s="327">
        <v>-15.2</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auTVp126/Nq8ZCYoEVyYFAC1DLMNH17SuQSyfJYX14Td5dnYmigJoeStlZV79weKJmUA4cBFJmQjYEoH+eHrQ==" saltValue="eHvZqQfPnTWf4S94jZxr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election activeCell="AE102" sqref="AE102"/>
    </sheetView>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561</v>
      </c>
    </row>
    <row r="121" spans="125:125" ht="13.5" hidden="1" customHeight="1" x14ac:dyDescent="0.2">
      <c r="DU121" s="243"/>
    </row>
  </sheetData>
  <sheetProtection algorithmName="SHA-512" hashValue="kPUwsTbHJJKUcuOas7dSIHY0es5rmTy9fc35fSO1IAwQnHFWbdKYcGvFa+BvENXuvOxPXKC+BMaIw0wXj/i9AQ==" saltValue="Dt22yvm9NtV7YVeZQPKt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election activeCell="CP56" sqref="CP56"/>
    </sheetView>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562</v>
      </c>
    </row>
  </sheetData>
  <sheetProtection algorithmName="SHA-512" hashValue="OREkqu6riXMW7XXk5o2/YA9t15B/6746ANuLn0YWu7QwUBB+9foP9tb6dTHyQnFGVHrKwVaYc0Q+rrHeETcTqg==" saltValue="H4e86+WGZjL1QxE385kq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34" zoomScaleSheetLayoutView="100" workbookViewId="0">
      <selection activeCell="M45" sqref="M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59" t="s">
        <v>3</v>
      </c>
      <c r="D47" s="1159"/>
      <c r="E47" s="1160"/>
      <c r="F47" s="11">
        <v>29.93</v>
      </c>
      <c r="G47" s="12">
        <v>25.91</v>
      </c>
      <c r="H47" s="12">
        <v>34.31</v>
      </c>
      <c r="I47" s="12">
        <v>36.21</v>
      </c>
      <c r="J47" s="13">
        <v>35.28</v>
      </c>
    </row>
    <row r="48" spans="2:10" ht="57.75" customHeight="1" x14ac:dyDescent="0.2">
      <c r="B48" s="14"/>
      <c r="C48" s="1161" t="s">
        <v>4</v>
      </c>
      <c r="D48" s="1161"/>
      <c r="E48" s="1162"/>
      <c r="F48" s="15">
        <v>11.63</v>
      </c>
      <c r="G48" s="16">
        <v>7.81</v>
      </c>
      <c r="H48" s="16">
        <v>18.36</v>
      </c>
      <c r="I48" s="16">
        <v>11.88</v>
      </c>
      <c r="J48" s="17">
        <v>10.44</v>
      </c>
    </row>
    <row r="49" spans="2:10" ht="57.75" customHeight="1" thickBot="1" x14ac:dyDescent="0.25">
      <c r="B49" s="18"/>
      <c r="C49" s="1163" t="s">
        <v>5</v>
      </c>
      <c r="D49" s="1163"/>
      <c r="E49" s="1164"/>
      <c r="F49" s="19" t="s">
        <v>568</v>
      </c>
      <c r="G49" s="20" t="s">
        <v>569</v>
      </c>
      <c r="H49" s="20">
        <v>33.56</v>
      </c>
      <c r="I49" s="20">
        <v>2.12</v>
      </c>
      <c r="J49" s="21">
        <v>7.86</v>
      </c>
    </row>
    <row r="50" spans="2:10" ht="13.2" x14ac:dyDescent="0.2"/>
  </sheetData>
  <sheetProtection algorithmName="SHA-512" hashValue="zEDH6TzPpx1yj1iLyn63BA2SAwNCLjQ6hvv6EKydsbrdWN+9fYlzrKyuUT8EFHRhdxOYyFt7+FDbZy2i6qWGNQ==" saltValue="K+zSmRSAcpm+AaJF+fQF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kamiokas</dc:creator>
  <cp:lastModifiedBy> </cp:lastModifiedBy>
  <cp:lastPrinted>2023-03-16T00:31:25Z</cp:lastPrinted>
  <dcterms:created xsi:type="dcterms:W3CDTF">2023-03-08T04:07:09Z</dcterms:created>
  <dcterms:modified xsi:type="dcterms:W3CDTF">2023-10-12T08:29:12Z</dcterms:modified>
</cp:coreProperties>
</file>