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C38" i="9"/>
  <c r="BE37" i="9"/>
  <c r="AM37" i="9"/>
  <c r="C37" i="9"/>
  <c r="AM36" i="9"/>
  <c r="C36"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l="1"/>
  <c r="BE36" i="9" s="1"/>
  <c r="BW34" i="9"/>
  <c r="BW35" i="9" s="1"/>
  <c r="BW36" i="9" s="1"/>
  <c r="BW37" i="9" s="1"/>
  <c r="BW38" i="9" s="1"/>
  <c r="BW39" i="9" s="1"/>
  <c r="CO34" i="9" l="1"/>
  <c r="CO35" i="9" s="1"/>
  <c r="CO36" i="9" s="1"/>
  <c r="CO37" i="9" s="1"/>
  <c r="CO38" i="9" s="1"/>
</calcChain>
</file>

<file path=xl/sharedStrings.xml><?xml version="1.0" encoding="utf-8"?>
<sst xmlns="http://schemas.openxmlformats.org/spreadsheetml/2006/main" count="1046" uniqueCount="565">
  <si>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</si>
  <si>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</si>
  <si>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</si>
  <si>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</si>
  <si>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</si>
  <si>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</si>
  <si>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</si>
  <si>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</si>
  <si>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</si>
  <si>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</si>
  <si>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</si>
  <si>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</si>
  <si>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</si>
  <si>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</si>
  <si>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</si>
  <si>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</si>
  <si>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</si>
  <si>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</si>
  <si>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</si>
  <si>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</si>
  <si>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</si>
  <si>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</si>
  <si>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</si>
  <si>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</si>
  <si>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</si>
  <si>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</si>
  <si>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</si>
  <si>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</si>
  <si>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</si>
  <si>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</si>
  <si>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</si>
  <si>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</si>
  <si>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</si>
  <si>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</si>
  <si>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</si>
  <si>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</si>
  <si>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</si>
  <si>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</si>
  <si>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</si>
  <si>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</si>
  <si>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</si>
  <si>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</si>
  <si>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</si>
  <si>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</si>
  <si>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</si>
  <si>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</si>
  <si>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</si>
  <si>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</si>
  <si>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</si>
  <si>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</si>
  <si>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</si>
  <si>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</si>
  <si>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</si>
  <si>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</si>
  <si>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</si>
  <si>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</si>
  <si>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</si>
  <si>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</si>
  <si>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</si>
  <si>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</si>
  <si>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</si>
  <si>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</si>
  <si>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</si>
  <si>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</si>
  <si>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</si>
  <si>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</si>
  <si>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</si>
  <si>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</si>
  <si>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</si>
  <si>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</si>
  <si>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</si>
  <si>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</si>
  <si>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</si>
  <si>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</si>
  <si>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</si>
  <si>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</si>
  <si>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</si>
  <si>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</si>
  <si>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</si>
  <si>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</si>
  <si>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</si>
  <si>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</si>
  <si>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</si>
  <si>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</si>
  <si>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</si>
  <si>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</si>
  <si>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</si>
  <si>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</si>
  <si>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</si>
  <si>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</si>
  <si>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</si>
  <si>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</si>
  <si>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</si>
  <si>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</si>
  <si>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</si>
  <si>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</si>
  <si>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</si>
  <si>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</si>
  <si>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</si>
  <si>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</si>
  <si>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</si>
  <si>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</si>
  <si>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</si>
  <si>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</si>
  <si>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</si>
  <si>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</si>
  <si>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</si>
  <si>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</si>
  <si>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</si>
  <si>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</si>
  <si>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</si>
  <si>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</si>
  <si>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</si>
  <si>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</si>
  <si>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</si>
  <si>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</si>
  <si>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</si>
  <si>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</si>
  <si>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</si>
  <si>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</si>
  <si>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</si>
  <si>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</si>
  <si>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</si>
  <si>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</si>
  <si>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</si>
  <si>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</si>
  <si>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</si>
  <si>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</si>
  <si>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</si>
  <si>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</si>
  <si>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</si>
  <si>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</si>
  <si>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</si>
  <si>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</si>
  <si>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</si>
  <si>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</si>
  <si>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</si>
  <si>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</si>
  <si>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</si>
  <si>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</si>
  <si>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</si>
  <si>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</si>
  <si>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</si>
  <si>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</si>
  <si>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</si>
  <si>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</si>
  <si>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</si>
  <si>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</si>
  <si>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</si>
  <si>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</si>
  <si>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</si>
  <si>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</si>
  <si>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</si>
  <si>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</si>
  <si>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</si>
  <si>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</si>
  <si>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</si>
  <si>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</si>
  <si>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</si>
  <si>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</si>
  <si>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</si>
  <si>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</si>
  <si>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</si>
  <si>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</si>
  <si>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</si>
  <si>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</si>
  <si>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</si>
  <si>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</si>
  <si>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</si>
  <si>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</si>
  <si>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</si>
  <si>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</si>
  <si>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</si>
  <si>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</si>
  <si>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</si>
  <si>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</si>
  <si>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</si>
  <si>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</si>
  <si>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</si>
  <si>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</si>
  <si>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</si>
  <si>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</si>
  <si>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</si>
  <si>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</si>
  <si>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</si>
  <si>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</si>
  <si>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</si>
  <si>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</si>
  <si>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</si>
  <si>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</si>
  <si>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</si>
  <si>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</si>
  <si>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京都府舞鶴市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</si>
  <si>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</si>
  <si>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</si>
  <si>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</si>
  <si>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</si>
  <si>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</si>
  <si>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</si>
  <si>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</si>
  <si>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</si>
  <si>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</si>
  <si>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</si>
  <si>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</si>
  <si>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</si>
  <si>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</si>
  <si>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</si>
  <si>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</si>
  <si>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</si>
  <si>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</si>
  <si>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</si>
  <si>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</si>
  <si>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</si>
  <si>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</si>
  <si>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</si>
  <si>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</si>
  <si>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</si>
  <si>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</si>
  <si>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</si>
  <si>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</si>
  <si>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</si>
  <si>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</si>
  <si>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</si>
  <si>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</si>
  <si>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</si>
  <si>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</si>
  <si>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</si>
  <si>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</si>
  <si>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</si>
  <si>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</si>
  <si>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</si>
  <si>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</si>
  <si>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</si>
  <si>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</si>
  <si>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</si>
  <si>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</si>
  <si>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</si>
  <si>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</si>
  <si>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</si>
  <si>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</si>
  <si>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</si>
  <si>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</si>
  <si>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</si>
  <si>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</si>
  <si>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</si>
  <si>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</si>
  <si>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</si>
  <si>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</si>
  <si>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</si>
  <si>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</si>
  <si>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</si>
  <si>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</si>
  <si>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</si>
  <si>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</si>
  <si>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</si>
  <si>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</si>
  <si>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</si>
  <si>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</si>
  <si>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</si>
  <si>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</si>
  <si>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</si>
  <si>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</si>
  <si>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</si>
  <si>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</si>
  <si>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</si>
  <si>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</si>
  <si>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</si>
  <si>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</si>
  <si>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</si>
  <si>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</si>
  <si>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</si>
  <si>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</si>
  <si>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</si>
  <si>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</si>
  <si>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</si>
  <si>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</si>
  <si>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</si>
  <si>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</si>
  <si>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</si>
  <si>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</si>
  <si>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</si>
  <si>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</si>
  <si>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</si>
  <si>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</si>
  <si>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</si>
  <si>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</si>
  <si>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</si>
  <si>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</si>
  <si>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</si>
  <si>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</si>
  <si>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</si>
  <si>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</si>
  <si>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</si>
  <si>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</si>
  <si>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</si>
  <si>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</si>
  <si>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</si>
  <si>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</si>
  <si>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</si>
  <si>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</si>
  <si>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</si>
  <si>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</si>
  <si>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</si>
  <si>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</si>
  <si>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</si>
  <si>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</si>
  <si>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</si>
  <si>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</si>
  <si>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</si>
  <si>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</si>
  <si>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</si>
  <si>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</si>
  <si>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</si>
  <si>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</si>
  <si>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</si>
  <si>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</si>
  <si>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</si>
  <si>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</si>
  <si>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</si>
  <si>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</si>
  <si>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</si>
  <si>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</si>
  <si>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</si>
  <si>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</si>
  <si>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</si>
  <si>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</si>
  <si>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</si>
  <si>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</si>
  <si>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</si>
  <si>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</si>
  <si>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</si>
  <si>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</si>
  <si>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</si>
  <si>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</si>
  <si>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</si>
  <si>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</si>
  <si>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</si>
  <si>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</si>
  <si>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</si>
  <si>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</si>
  <si>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京都府舞鶴市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</si>
  <si>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</si>
  <si>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</si>
  <si>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</si>
  <si>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</si>
  <si>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</si>
  <si>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</si>
  <si>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</si>
  <si>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</si>
  <si>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</si>
  <si>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</si>
  <si>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</si>
  <si>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</si>
  <si>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</si>
  <si>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</si>
  <si>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</si>
  <si>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</si>
  <si>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</si>
  <si>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</si>
  <si>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</si>
  <si>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</si>
  <si>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土地建物造成事業会計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</si>
  <si>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</si>
  <si>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</si>
  <si>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</si>
  <si>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</si>
  <si>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</si>
  <si>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</si>
  <si>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</si>
  <si>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</si>
  <si>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</si>
  <si>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</si>
  <si>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</si>
  <si>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</si>
  <si>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</si>
  <si>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</si>
  <si>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</si>
  <si>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</si>
  <si>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</si>
  <si>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</si>
  <si>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</si>
  <si>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病院事業会計</t>
    <phoneticPr fontId="5"/>
  </si>
  <si>
    <t>簡易水道事業会計</t>
    <phoneticPr fontId="5"/>
  </si>
  <si>
    <t>下水道事業会計</t>
    <phoneticPr fontId="5"/>
  </si>
  <si>
    <t>貯木事業会計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</si>
  <si>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</si>
  <si>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</si>
  <si>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</si>
  <si>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</si>
  <si>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</si>
  <si>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</si>
  <si>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</si>
  <si>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</si>
  <si>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</si>
  <si>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</si>
  <si>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</si>
  <si>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</si>
  <si>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</si>
  <si>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</si>
  <si>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</si>
  <si>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</si>
  <si>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</si>
  <si>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</si>
  <si>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</si>
  <si>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</si>
  <si>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</si>
  <si>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</si>
  <si>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</si>
  <si>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</si>
  <si>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</si>
  <si>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</si>
  <si>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</si>
  <si>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</si>
  <si>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</si>
  <si>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</si>
  <si>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</si>
  <si>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</si>
  <si>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</si>
  <si>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</si>
  <si>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</si>
  <si>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</si>
  <si>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</si>
  <si>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</si>
  <si>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</si>
  <si>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</si>
  <si>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</si>
  <si>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</si>
  <si>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</si>
  <si>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</si>
  <si>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</si>
  <si>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</si>
  <si>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</si>
  <si>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</si>
  <si>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</si>
  <si>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</si>
  <si>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</si>
  <si>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</si>
  <si>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</si>
  <si>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</si>
  <si>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</si>
  <si>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</si>
  <si>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</si>
  <si>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</si>
  <si>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</si>
  <si>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</si>
  <si>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</si>
  <si>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</si>
  <si>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</si>
  <si>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</si>
  <si>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</si>
  <si>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</si>
  <si>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</si>
  <si>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</si>
  <si>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</si>
  <si>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</si>
  <si>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</si>
  <si>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</si>
  <si>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</si>
  <si>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</si>
  <si>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</si>
  <si>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</si>
  <si>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</si>
  <si>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</si>
  <si>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</si>
  <si>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</si>
  <si>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</si>
  <si>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</si>
  <si>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</si>
  <si>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</si>
  <si>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</si>
  <si>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</si>
  <si>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</si>
  <si>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</si>
  <si>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</si>
  <si>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</si>
  <si>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</si>
  <si>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</si>
  <si>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</si>
  <si>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</si>
  <si>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</si>
  <si>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</si>
  <si>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</si>
  <si>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</si>
  <si>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</si>
  <si>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</si>
  <si>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</si>
  <si>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</si>
  <si>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</si>
  <si>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</si>
  <si>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</si>
  <si>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</si>
  <si>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</si>
  <si>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</si>
  <si>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</si>
  <si>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</si>
  <si>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</si>
  <si>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</si>
  <si>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</si>
  <si>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</si>
  <si>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</si>
  <si>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</si>
  <si>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</si>
  <si>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</si>
  <si>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</si>
  <si>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</si>
  <si>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</si>
  <si>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</si>
  <si>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</si>
  <si>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</si>
  <si>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</si>
  <si>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</si>
  <si>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</si>
  <si>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</si>
  <si>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</si>
  <si>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</si>
  <si>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</si>
  <si>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</si>
  <si>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</si>
  <si>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</si>
  <si>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</si>
  <si>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</si>
  <si>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</si>
  <si>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</si>
  <si>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</si>
  <si>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0.43</t>
  </si>
  <si>
    <t>▲ 4.84</t>
  </si>
  <si>
    <t>病院事業会計</t>
  </si>
  <si>
    <t>水道事業会計</t>
  </si>
  <si>
    <t>一般会計</t>
  </si>
  <si>
    <t>介護保険事業会計(保険事業勘定）</t>
  </si>
  <si>
    <t>駐車場事業会計</t>
  </si>
  <si>
    <t>国民健康保険事業会計</t>
  </si>
  <si>
    <t>土地建物造成事業会計</t>
  </si>
  <si>
    <t>簡易水道事業会計</t>
  </si>
  <si>
    <t>その他会計（赤字）</t>
  </si>
  <si>
    <t>▲ 0.05</t>
  </si>
  <si>
    <t>その他会計（黒字）</t>
  </si>
  <si>
    <t>-</t>
    <phoneticPr fontId="2"/>
  </si>
  <si>
    <t>法適用企業</t>
    <phoneticPr fontId="5"/>
  </si>
  <si>
    <t>法非適用企業</t>
    <phoneticPr fontId="5"/>
  </si>
  <si>
    <t>-</t>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</si>
  <si>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</si>
  <si>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</si>
  <si>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京都地方税機構</t>
    <rPh sb="0" eb="2">
      <t>キョウト</t>
    </rPh>
    <rPh sb="2" eb="5">
      <t>チホウゼイ</t>
    </rPh>
    <rPh sb="5" eb="7">
      <t>キコウ</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</si>
  <si>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</si>
  <si>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</si>
  <si>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京都府自治会館管理組合</t>
    <rPh sb="0" eb="3">
      <t>キョウトフ</t>
    </rPh>
    <rPh sb="3" eb="5">
      <t>ジチ</t>
    </rPh>
    <rPh sb="5" eb="7">
      <t>カイカン</t>
    </rPh>
    <rPh sb="7" eb="9">
      <t>カンリ</t>
    </rPh>
    <rPh sb="9" eb="11">
      <t>クミアイ</t>
    </rPh>
    <phoneticPr fontId="5"/>
  </si>
  <si>
    <t>舞鶴勤労者福祉センター協議会</t>
    <phoneticPr fontId="2"/>
  </si>
  <si>
    <t>舞鶴市文化事業団</t>
    <phoneticPr fontId="2"/>
  </si>
  <si>
    <t>○</t>
    <phoneticPr fontId="2"/>
  </si>
  <si>
    <t>舞鶴市土地開発公社</t>
    <phoneticPr fontId="2"/>
  </si>
  <si>
    <t>舞鶴市花と緑の公社</t>
    <phoneticPr fontId="2"/>
  </si>
  <si>
    <t>舞鶴地域医療連携機構</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</si>
  <si>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</si>
  <si>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</si>
  <si>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</si>
  <si>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</si>
  <si>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</si>
  <si>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より高いものの、実質公債費比率は平成２５年度以降、年々低下しており、今後、地方債発行額を償還額以下に抑制し、地方財政措置のある地方債を活用することにより、類似団体平均値に近づくことが予想される。一方、将来負担比率は類似団体の平均を上回っており、平成２５年度以降上昇傾向にあるが、平成２６年の主な上昇要因である基金の取崩しについては平成２７年度では抑制を図っており、平成２７年は基準財政需要額算入見込公債費（臨時財政対策債を除く）の減少が上昇要因となったが、地方債現在高（臨時財政対策債を除く）は減少傾向にあることから、今後の基準財政需要額算入公債費は一定の水準を維持すると考えられ、実質公債費比率同様、地方債発行額の抑制と、地方財政措置のある地方債の活用により、上昇から減少に転じることが予想され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</si>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</sst>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62888</c:v>
                </c:pt>
                <c:pt idx="1">
                  <c:v>58380</c:v>
                </c:pt>
                <c:pt idx="2">
                  <c:v>52574</c:v>
                </c:pt>
                <c:pt idx="3">
                  <c:v>72528</c:v>
                </c:pt>
                <c:pt idx="4">
                  <c:v>51895</c:v>
                </c:pt>
              </c:numCache>
            </c:numRef>
          </c:val>
          <c:smooth val="0"/>
        </c:ser>
        <c:dLbls>
          <c:showLegendKey val="0"/>
          <c:showVal val="0"/>
          <c:showCatName val="0"/>
          <c:showSerName val="0"/>
          <c:showPercent val="0"/>
          <c:showBubbleSize val="0"/>
        </c:dLbls>
        <c:marker val="1"/>
        <c:smooth val="0"/>
        <c:axId val="83197312"/>
        <c:axId val="83219968"/>
      </c:lineChart>
      <c:catAx>
        <c:axId val="8319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9968"/>
        <c:crosses val="autoZero"/>
        <c:auto val="1"/>
        <c:lblAlgn val="ctr"/>
        <c:lblOffset val="100"/>
        <c:tickLblSkip val="1"/>
        <c:tickMarkSkip val="1"/>
        <c:noMultiLvlLbl val="0"/>
      </c:catAx>
      <c:valAx>
        <c:axId val="83219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9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7.14</c:v>
                </c:pt>
                <c:pt idx="1">
                  <c:v>2.86</c:v>
                </c:pt>
                <c:pt idx="2">
                  <c:v>1.65</c:v>
                </c:pt>
                <c:pt idx="3">
                  <c:v>0.71</c:v>
                </c:pt>
                <c:pt idx="4">
                  <c:v>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15.11</c:v>
                </c:pt>
                <c:pt idx="1">
                  <c:v>19.100000000000001</c:v>
                </c:pt>
                <c:pt idx="2">
                  <c:v>21.11</c:v>
                </c:pt>
                <c:pt idx="3">
                  <c:v>17.48</c:v>
                </c:pt>
                <c:pt idx="4">
                  <c:v>17.75</c:v>
                </c:pt>
              </c:numCache>
            </c:numRef>
          </c:val>
        </c:ser>
        <c:dLbls>
          <c:showLegendKey val="0"/>
          <c:showVal val="0"/>
          <c:showCatName val="0"/>
          <c:showSerName val="0"/>
          <c:showPercent val="0"/>
          <c:showBubbleSize val="0"/>
        </c:dLbls>
        <c:gapWidth val="250"/>
        <c:overlap val="100"/>
        <c:axId val="98327552"/>
        <c:axId val="9833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6.31</c:v>
                </c:pt>
                <c:pt idx="1">
                  <c:v>-0.43</c:v>
                </c:pt>
                <c:pt idx="2">
                  <c:v>0.9</c:v>
                </c:pt>
                <c:pt idx="3">
                  <c:v>-4.84</c:v>
                </c:pt>
                <c:pt idx="4">
                  <c:v>0.6</c:v>
                </c:pt>
              </c:numCache>
            </c:numRef>
          </c:val>
          <c:smooth val="0"/>
        </c:ser>
        <c:dLbls>
          <c:showLegendKey val="0"/>
          <c:showVal val="0"/>
          <c:showCatName val="0"/>
          <c:showSerName val="0"/>
          <c:showPercent val="0"/>
          <c:showBubbleSize val="0"/>
        </c:dLbls>
        <c:marker val="1"/>
        <c:smooth val="0"/>
        <c:axId val="98327552"/>
        <c:axId val="98333824"/>
      </c:lineChart>
      <c:catAx>
        <c:axId val="983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33824"/>
        <c:crosses val="autoZero"/>
        <c:auto val="1"/>
        <c:lblAlgn val="ctr"/>
        <c:lblOffset val="100"/>
        <c:tickLblSkip val="1"/>
        <c:tickMarkSkip val="1"/>
        <c:noMultiLvlLbl val="0"/>
      </c:catAx>
      <c:valAx>
        <c:axId val="9833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0.08</c:v>
                </c:pt>
                <c:pt idx="4">
                  <c:v>#N/A</c:v>
                </c:pt>
                <c:pt idx="5">
                  <c:v>0.01</c:v>
                </c:pt>
                <c:pt idx="6">
                  <c:v>#N/A</c:v>
                </c:pt>
                <c:pt idx="7">
                  <c:v>0.03</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0.05</c:v>
                </c:pt>
                <c:pt idx="3">
                  <c:v>#N/A</c:v>
                </c:pt>
                <c:pt idx="4">
                  <c:v>0</c:v>
                </c:pt>
                <c:pt idx="5">
                  <c:v>0</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0.05</c:v>
                </c:pt>
                <c:pt idx="4">
                  <c:v>#N/A</c:v>
                </c:pt>
                <c:pt idx="5">
                  <c:v>7.0000000000000007E-2</c:v>
                </c:pt>
                <c:pt idx="6">
                  <c:v>#N/A</c:v>
                </c:pt>
                <c:pt idx="7">
                  <c:v>0.04</c:v>
                </c:pt>
                <c:pt idx="8">
                  <c:v>#N/A</c:v>
                </c:pt>
                <c:pt idx="9">
                  <c:v>0.08</c:v>
                </c:pt>
              </c:numCache>
            </c:numRef>
          </c:val>
        </c:ser>
        <c:ser>
          <c:idx val="3"/>
          <c:order val="3"/>
          <c:tx>
            <c:strRef>
              <c:f>データシート!$A$30</c:f>
              <c:strCache>
                <c:ptCount val="1"/>
                <c:pt idx="0">
                  <c:v>土地建物造成事業会計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0.17</c:v>
                </c:pt>
                <c:pt idx="4">
                  <c:v>#N/A</c:v>
                </c:pt>
                <c:pt idx="5">
                  <c:v>0.17</c:v>
                </c:pt>
                <c:pt idx="6">
                  <c:v>#N/A</c:v>
                </c:pt>
                <c:pt idx="7">
                  <c:v>0.17</c:v>
                </c:pt>
                <c:pt idx="8">
                  <c:v>#N/A</c:v>
                </c:pt>
                <c:pt idx="9">
                  <c:v>0.17</c:v>
                </c:pt>
              </c:numCache>
            </c:numRef>
          </c:val>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0.47</c:v>
                </c:pt>
                <c:pt idx="2">
                  <c:v>#N/A</c:v>
                </c:pt>
                <c:pt idx="3">
                  <c:v>1.72</c:v>
                </c:pt>
                <c:pt idx="4">
                  <c:v>#N/A</c:v>
                </c:pt>
                <c:pt idx="5">
                  <c:v>0.73</c:v>
                </c:pt>
                <c:pt idx="6">
                  <c:v>#N/A</c:v>
                </c:pt>
                <c:pt idx="7">
                  <c:v>0.67</c:v>
                </c:pt>
                <c:pt idx="8">
                  <c:v>#N/A</c:v>
                </c:pt>
                <c:pt idx="9">
                  <c:v>0.25</c:v>
                </c:pt>
              </c:numCache>
            </c:numRef>
          </c:val>
        </c:ser>
        <c:ser>
          <c:idx val="5"/>
          <c:order val="5"/>
          <c:tx>
            <c:strRef>
              <c:f>データシート!$A$32</c:f>
              <c:strCache>
                <c:ptCount val="1"/>
                <c:pt idx="0">
                  <c:v>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0.14000000000000001</c:v>
                </c:pt>
                <c:pt idx="4">
                  <c:v>#N/A</c:v>
                </c:pt>
                <c:pt idx="5">
                  <c:v>0.08</c:v>
                </c:pt>
                <c:pt idx="6">
                  <c:v>#N/A</c:v>
                </c:pt>
                <c:pt idx="7">
                  <c:v>0.19</c:v>
                </c:pt>
                <c:pt idx="8">
                  <c:v>#N/A</c:v>
                </c:pt>
                <c:pt idx="9">
                  <c:v>0.28999999999999998</c:v>
                </c:pt>
              </c:numCache>
            </c:numRef>
          </c:val>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0.61</c:v>
                </c:pt>
                <c:pt idx="4">
                  <c:v>#N/A</c:v>
                </c:pt>
                <c:pt idx="5">
                  <c:v>1.44</c:v>
                </c:pt>
                <c:pt idx="6">
                  <c:v>#N/A</c:v>
                </c:pt>
                <c:pt idx="7">
                  <c:v>2.02</c:v>
                </c:pt>
                <c:pt idx="8">
                  <c:v>#N/A</c:v>
                </c:pt>
                <c:pt idx="9">
                  <c:v>0.56000000000000005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6.97</c:v>
                </c:pt>
                <c:pt idx="2">
                  <c:v>#N/A</c:v>
                </c:pt>
                <c:pt idx="3">
                  <c:v>2.68</c:v>
                </c:pt>
                <c:pt idx="4">
                  <c:v>#N/A</c:v>
                </c:pt>
                <c:pt idx="5">
                  <c:v>1.48</c:v>
                </c:pt>
                <c:pt idx="6">
                  <c:v>#N/A</c:v>
                </c:pt>
                <c:pt idx="7">
                  <c:v>0.52</c:v>
                </c:pt>
                <c:pt idx="8">
                  <c:v>#N/A</c:v>
                </c:pt>
                <c:pt idx="9">
                  <c:v>0.71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2.41</c:v>
                </c:pt>
                <c:pt idx="2">
                  <c:v>#N/A</c:v>
                </c:pt>
                <c:pt idx="3">
                  <c:v>3.03</c:v>
                </c:pt>
                <c:pt idx="4">
                  <c:v>#N/A</c:v>
                </c:pt>
                <c:pt idx="5">
                  <c:v>1.1599999999999999</c:v>
                </c:pt>
                <c:pt idx="6">
                  <c:v>#N/A</c:v>
                </c:pt>
                <c:pt idx="7">
                  <c:v>0.47</c:v>
                </c:pt>
                <c:pt idx="8">
                  <c:v>#N/A</c:v>
                </c:pt>
                <c:pt idx="9">
                  <c:v>1.27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0.53</c:v>
                </c:pt>
                <c:pt idx="2">
                  <c:v>#N/A</c:v>
                </c:pt>
                <c:pt idx="3">
                  <c:v>0.69</c:v>
                </c:pt>
                <c:pt idx="4">
                  <c:v>#N/A</c:v>
                </c:pt>
                <c:pt idx="5">
                  <c:v>1.1399999999999999</c:v>
                </c:pt>
                <c:pt idx="6">
                  <c:v>#N/A</c:v>
                </c:pt>
                <c:pt idx="7">
                  <c:v>1.54</c:v>
                </c:pt>
                <c:pt idx="8">
                  <c:v>#N/A</c:v>
                </c:pt>
                <c:pt idx="9">
                  <c:v>1.66</c:v>
                </c:pt>
              </c:numCache>
            </c:numRef>
          </c:val>
        </c:ser>
        <c:dLbls>
          <c:showLegendKey val="0"/>
          <c:showVal val="0"/>
          <c:showCatName val="0"/>
          <c:showSerName val="0"/>
          <c:showPercent val="0"/>
          <c:showBubbleSize val="0"/>
        </c:dLbls>
        <c:gapWidth val="150"/>
        <c:overlap val="100"/>
        <c:axId val="98403456"/>
        <c:axId val="98404992"/>
      </c:barChart>
      <c:catAx>
        <c:axId val="984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04992"/>
        <c:crosses val="autoZero"/>
        <c:auto val="1"/>
        <c:lblAlgn val="ctr"/>
        <c:lblOffset val="100"/>
        <c:tickLblSkip val="1"/>
        <c:tickMarkSkip val="1"/>
        <c:noMultiLvlLbl val="0"/>
      </c:catAx>
      <c:valAx>
        <c:axId val="984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0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3106</c:v>
                </c:pt>
                <c:pt idx="5">
                  <c:v>3089</c:v>
                </c:pt>
                <c:pt idx="8">
                  <c:v>3086</c:v>
                </c:pt>
                <c:pt idx="11">
                  <c:v>3199</c:v>
                </c:pt>
                <c:pt idx="14">
                  <c:v>3067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1276</c:v>
                </c:pt>
                <c:pt idx="3">
                  <c:v>1284</c:v>
                </c:pt>
                <c:pt idx="6">
                  <c:v>1305</c:v>
                </c:pt>
                <c:pt idx="9">
                  <c:v>1334</c:v>
                </c:pt>
                <c:pt idx="12">
                  <c:v>1343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3643</c:v>
                </c:pt>
                <c:pt idx="3">
                  <c:v>3595</c:v>
                </c:pt>
                <c:pt idx="6">
                  <c:v>3517</c:v>
                </c:pt>
                <c:pt idx="9">
                  <c:v>3542</c:v>
                </c:pt>
                <c:pt idx="12">
                  <c:v>3382</c:v>
                </c:pt>
              </c:numCache>
            </c:numRef>
          </c:val>
        </c:ser>
        <c:dLbls>
          <c:showLegendKey val="0"/>
          <c:showVal val="0"/>
          <c:showCatName val="0"/>
          <c:showSerName val="0"/>
          <c:showPercent val="0"/>
          <c:showBubbleSize val="0"/>
        </c:dLbls>
        <c:gapWidth val="100"/>
        <c:overlap val="100"/>
        <c:axId val="98616064"/>
        <c:axId val="9861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1816</c:v>
                </c:pt>
                <c:pt idx="2">
                  <c:v>#N/A</c:v>
                </c:pt>
                <c:pt idx="3">
                  <c:v>#N/A</c:v>
                </c:pt>
                <c:pt idx="4">
                  <c:v>1790</c:v>
                </c:pt>
                <c:pt idx="5">
                  <c:v>#N/A</c:v>
                </c:pt>
                <c:pt idx="6">
                  <c:v>#N/A</c:v>
                </c:pt>
                <c:pt idx="7">
                  <c:v>1739</c:v>
                </c:pt>
                <c:pt idx="8">
                  <c:v>#N/A</c:v>
                </c:pt>
                <c:pt idx="9">
                  <c:v>#N/A</c:v>
                </c:pt>
                <c:pt idx="10">
                  <c:v>1679</c:v>
                </c:pt>
                <c:pt idx="11">
                  <c:v>#N/A</c:v>
                </c:pt>
                <c:pt idx="12">
                  <c:v>#N/A</c:v>
                </c:pt>
                <c:pt idx="13">
                  <c:v>1660</c:v>
                </c:pt>
                <c:pt idx="14">
                  <c:v>#N/A</c:v>
                </c:pt>
              </c:numCache>
            </c:numRef>
          </c:val>
          <c:smooth val="0"/>
        </c:ser>
        <c:dLbls>
          <c:showLegendKey val="0"/>
          <c:showVal val="0"/>
          <c:showCatName val="0"/>
          <c:showSerName val="0"/>
          <c:showPercent val="0"/>
          <c:showBubbleSize val="0"/>
        </c:dLbls>
        <c:marker val="1"/>
        <c:smooth val="0"/>
        <c:axId val="98616064"/>
        <c:axId val="98617984"/>
      </c:lineChart>
      <c:catAx>
        <c:axId val="986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17984"/>
        <c:crosses val="autoZero"/>
        <c:auto val="1"/>
        <c:lblAlgn val="ctr"/>
        <c:lblOffset val="100"/>
        <c:tickLblSkip val="1"/>
        <c:tickMarkSkip val="1"/>
        <c:noMultiLvlLbl val="0"/>
      </c:catAx>
      <c:valAx>
        <c:axId val="986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35094</c:v>
                </c:pt>
                <c:pt idx="5">
                  <c:v>35951</c:v>
                </c:pt>
                <c:pt idx="8">
                  <c:v>36892</c:v>
                </c:pt>
                <c:pt idx="11">
                  <c:v>37486</c:v>
                </c:pt>
                <c:pt idx="14">
                  <c:v>37577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866</c:v>
                </c:pt>
                <c:pt idx="5">
                  <c:v>718</c:v>
                </c:pt>
                <c:pt idx="8">
                  <c:v>726</c:v>
                </c:pt>
                <c:pt idx="11">
                  <c:v>684</c:v>
                </c:pt>
                <c:pt idx="14">
                  <c:v>588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12677</c:v>
                </c:pt>
                <c:pt idx="5">
                  <c:v>13489</c:v>
                </c:pt>
                <c:pt idx="8">
                  <c:v>13743</c:v>
                </c:pt>
                <c:pt idx="11">
                  <c:v>11883</c:v>
                </c:pt>
                <c:pt idx="14">
                  <c:v>11852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c:v>
                </c:pt>
                <c:pt idx="3">
                  <c:v>1</c:v>
                </c:pt>
                <c:pt idx="6">
                  <c:v>18</c:v>
                </c:pt>
                <c:pt idx="9">
                  <c:v>16</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7440</c:v>
                </c:pt>
                <c:pt idx="3">
                  <c:v>7256</c:v>
                </c:pt>
                <c:pt idx="6">
                  <c:v>7327</c:v>
                </c:pt>
                <c:pt idx="9">
                  <c:v>6698</c:v>
                </c:pt>
                <c:pt idx="12">
                  <c:v>6440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c:v>
                </c:pt>
                <c:pt idx="3">
                  <c:v>7</c:v>
                </c:pt>
                <c:pt idx="6">
                  <c:v>6</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21536</c:v>
                </c:pt>
                <c:pt idx="3">
                  <c:v>22411</c:v>
                </c:pt>
                <c:pt idx="6">
                  <c:v>23673</c:v>
                </c:pt>
                <c:pt idx="9">
                  <c:v>23922</c:v>
                </c:pt>
                <c:pt idx="12">
                  <c:v>23984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c:v>
                </c:pt>
                <c:pt idx="3">
                  <c:v>11</c:v>
                </c:pt>
                <c:pt idx="6">
                  <c:v>2</c:v>
                </c:pt>
                <c:pt idx="9">
                  <c:v>210</c:v>
                </c:pt>
                <c:pt idx="12">
                  <c:v>476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32468</c:v>
                </c:pt>
                <c:pt idx="3">
                  <c:v>33227</c:v>
                </c:pt>
                <c:pt idx="6">
                  <c:v>33983</c:v>
                </c:pt>
                <c:pt idx="9">
                  <c:v>35445</c:v>
                </c:pt>
                <c:pt idx="12">
                  <c:v>35877</c:v>
                </c:pt>
              </c:numCache>
            </c:numRef>
          </c:val>
        </c:ser>
        <c:dLbls>
          <c:showLegendKey val="0"/>
          <c:showVal val="0"/>
          <c:showCatName val="0"/>
          <c:showSerName val="0"/>
          <c:showPercent val="0"/>
          <c:showBubbleSize val="0"/>
        </c:dLbls>
        <c:gapWidth val="100"/>
        <c:overlap val="100"/>
        <c:axId val="98794112"/>
        <c:axId val="9881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12840</c:v>
                </c:pt>
                <c:pt idx="2">
                  <c:v>#N/A</c:v>
                </c:pt>
                <c:pt idx="3">
                  <c:v>#N/A</c:v>
                </c:pt>
                <c:pt idx="4">
                  <c:v>12755</c:v>
                </c:pt>
                <c:pt idx="5">
                  <c:v>#N/A</c:v>
                </c:pt>
                <c:pt idx="6">
                  <c:v>#N/A</c:v>
                </c:pt>
                <c:pt idx="7">
                  <c:v>13648</c:v>
                </c:pt>
                <c:pt idx="8">
                  <c:v>#N/A</c:v>
                </c:pt>
                <c:pt idx="9">
                  <c:v>#N/A</c:v>
                </c:pt>
                <c:pt idx="10">
                  <c:v>16242</c:v>
                </c:pt>
                <c:pt idx="11">
                  <c:v>#N/A</c:v>
                </c:pt>
                <c:pt idx="12">
                  <c:v>#N/A</c:v>
                </c:pt>
                <c:pt idx="13">
                  <c:v>16779</c:v>
                </c:pt>
                <c:pt idx="14">
                  <c:v>#N/A</c:v>
                </c:pt>
              </c:numCache>
            </c:numRef>
          </c:val>
          <c:smooth val="0"/>
        </c:ser>
        <c:dLbls>
          <c:showLegendKey val="0"/>
          <c:showVal val="0"/>
          <c:showCatName val="0"/>
          <c:showSerName val="0"/>
          <c:showPercent val="0"/>
          <c:showBubbleSize val="0"/>
        </c:dLbls>
        <c:marker val="1"/>
        <c:smooth val="0"/>
        <c:axId val="98794112"/>
        <c:axId val="98812672"/>
      </c:lineChart>
      <c:catAx>
        <c:axId val="987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12672"/>
        <c:crosses val="autoZero"/>
        <c:auto val="1"/>
        <c:lblAlgn val="ctr"/>
        <c:lblOffset val="100"/>
        <c:tickLblSkip val="1"/>
        <c:tickMarkSkip val="1"/>
        <c:noMultiLvlLbl val="0"/>
      </c:catAx>
      <c:valAx>
        <c:axId val="988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736704"/>
        <c:axId val="131738624"/>
      </c:scatterChart>
      <c:valAx>
        <c:axId val="131736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38624"/>
        <c:crosses val="autoZero"/>
        <c:crossBetween val="midCat"/>
      </c:valAx>
      <c:valAx>
        <c:axId val="131738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3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954248366013043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8954248366013081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10.4</c:v>
                </c:pt>
                <c:pt idx="1">
                  <c:v>10.4</c:v>
                </c:pt>
                <c:pt idx="2">
                  <c:v>10.5</c:v>
                </c:pt>
                <c:pt idx="3">
                  <c:v>10.3</c:v>
                </c:pt>
                <c:pt idx="4">
                  <c:v>10.1</c:v>
                </c:pt>
              </c:numCache>
            </c:numRef>
          </c:xVal>
          <c:yVal>
            <c:numRef>
              <c:f>公会計指標分析・財政指標組合せ分析表!$K$73:$O$73</c:f>
              <c:numCache>
                <c:formatCode>#,##0.0;"▲ "#,##0.0</c:formatCode>
                <c:ptCount val="5"/>
                <c:pt idx="0">
                  <c:v>75.3</c:v>
                </c:pt>
                <c:pt idx="1">
                  <c:v>75.3</c:v>
                </c:pt>
                <c:pt idx="2">
                  <c:v>80.900000000000006</c:v>
                </c:pt>
                <c:pt idx="3">
                  <c:v>99.1</c:v>
                </c:pt>
                <c:pt idx="4">
                  <c:v>101.3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31883392"/>
        <c:axId val="131885312"/>
      </c:scatterChart>
      <c:valAx>
        <c:axId val="131883392"/>
        <c:scaling>
          <c:orientation val="minMax"/>
          <c:max val="11.3"/>
          <c:min val="8.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85312"/>
        <c:crosses val="autoZero"/>
        <c:crossBetween val="midCat"/>
      </c:valAx>
      <c:valAx>
        <c:axId val="131885312"/>
        <c:scaling>
          <c:orientation val="minMax"/>
          <c:max val="112"/>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83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元利償還金は微減傾向で推移するものの、簡易水道事業、下水道事業に係る公営企業債の元利償還に対する準公債費は増加傾向にある。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今後も地方財政措置のある地方債の優先的な活用や事業の精査等を行い、良好な比率となるよう財政運営に努める。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将来負担額は増加傾向となっており、平成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年度は、地方債現在高の増加、公共用地取得事業による債務負担行為に基づく支出予定額の増加が主な要因となっている。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充当可能財源等については、近年、臨時財政対策債の継続発行による基準財政需要額算入見込額の増加や充当可能基金の増加によって、増加傾向にあったものの、平成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年度には多額の基金の取崩しを行った。平成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年度においては、充当可能基金の取崩しの抑制等によって、充当可能財源を前年度並に確保したものの、将来負担額の増加に伴い数値は微増となった。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今後は、歳出の抑制などによって基金の取り崩し額を最小限に抑えるとともに、地方財政措置のある地方債の優先的な活用等を通じて、適正な水準の維持に努める。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市内の発電所の稼働等によって、平成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年度以降、類似団体平均を上回る水準にあるが、固定資産税における償却資産の減少が見込まれることから、今後も安定的な歳入の確保に努める。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77258</xdr:rowOff>
    </xdr:to>
    <xdr:cxnSp macro="">
      <xdr:nvCxnSpPr>
        <xdr:cNvPr id="68" name="直線コネクタ 67"/>
        <xdr:cNvCxnSpPr/>
      </xdr:nvCxnSpPr>
      <xdr:spPr>
        <a:xfrm>
          <a:off x="4114800" y="67235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57150</xdr:rowOff>
    </xdr:to>
    <xdr:cxnSp macro="">
      <xdr:nvCxnSpPr>
        <xdr:cNvPr id="77" name="直線コネクタ 76"/>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prstClr val="black"/>
              </a:solidFill>
              <a:effectLst/>
              <a:uLnTx/>
              <a:uFillTx/>
              <a:latin typeface="+mn-lt"/>
              <a:ea typeface="+mn-ea"/>
              <a:cs typeface="+mn-cs"/>
            </a:rPr>
            <a:t>市内の発電所の稼働等に</a:t>
          </a:r>
          <a:r>
            <a:rPr kumimoji="1" lang="ja-JP" altLang="en-US" sz="1050" b="0" i="0" u="none" strike="noStrike" kern="0" cap="none" spc="0" normalizeH="0" baseline="0" noProof="0">
              <a:ln>
                <a:noFill/>
              </a:ln>
              <a:solidFill>
                <a:prstClr val="black"/>
              </a:solidFill>
              <a:effectLst/>
              <a:uLnTx/>
              <a:uFillTx/>
              <a:latin typeface="+mn-lt"/>
              <a:ea typeface="+mn-ea"/>
              <a:cs typeface="+mn-cs"/>
            </a:rPr>
            <a:t>よって、</a:t>
          </a:r>
          <a:r>
            <a:rPr kumimoji="1" lang="ja-JP" altLang="ja-JP" sz="1050" b="0" i="0" u="none" strike="noStrike" kern="0" cap="none" spc="0" normalizeH="0" baseline="0" noProof="0">
              <a:ln>
                <a:noFill/>
              </a:ln>
              <a:solidFill>
                <a:prstClr val="black"/>
              </a:solidFill>
              <a:effectLst/>
              <a:uLnTx/>
              <a:uFillTx/>
              <a:latin typeface="+mn-lt"/>
              <a:ea typeface="+mn-ea"/>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年度に市税収入が大幅に増加し比率は改善されていたが、それ以降は固定資産税における償却資産の減少や扶助費の増加により上昇傾向が続いている。</a:t>
          </a:r>
          <a:r>
            <a:rPr kumimoji="1" lang="ja-JP" altLang="en-US" sz="1050" b="0" i="0" u="none" strike="noStrike" kern="0" cap="none" spc="0" normalizeH="0" baseline="0" noProof="0">
              <a:ln>
                <a:noFill/>
              </a:ln>
              <a:solidFill>
                <a:prstClr val="black"/>
              </a:solidFill>
              <a:effectLst/>
              <a:uLnTx/>
              <a:uFillTx/>
              <a:latin typeface="+mn-lt"/>
              <a:ea typeface="+mn-ea"/>
              <a:cs typeface="+mn-cs"/>
            </a:rPr>
            <a:t>平成２７年度は、歳入で地方消費税交付金、地方交付税など経常一般財源の増加に加え、歳出では、生活保護費など扶助費の減少や公債費の減少が要因となり、一定改善されている。しかしながら、</a:t>
          </a:r>
          <a:r>
            <a:rPr kumimoji="1" lang="ja-JP" altLang="ja-JP" sz="1050" b="0" i="0" u="none" strike="noStrike" kern="0" cap="none" spc="0" normalizeH="0" baseline="0" noProof="0">
              <a:ln>
                <a:noFill/>
              </a:ln>
              <a:solidFill>
                <a:prstClr val="black"/>
              </a:solidFill>
              <a:effectLst/>
              <a:uLnTx/>
              <a:uFillTx/>
              <a:latin typeface="+mn-lt"/>
              <a:ea typeface="+mn-ea"/>
              <a:cs typeface="+mn-cs"/>
            </a:rPr>
            <a:t>今後、一般財源総額は減少傾向に推移すると考えられる一方で</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歳出面の大幅な削減</a:t>
          </a:r>
          <a:r>
            <a:rPr kumimoji="1" lang="ja-JP" altLang="en-US" sz="1050" b="0" i="0" u="none" strike="noStrike" kern="0" cap="none" spc="0" normalizeH="0" baseline="0" noProof="0">
              <a:ln>
                <a:noFill/>
              </a:ln>
              <a:solidFill>
                <a:prstClr val="black"/>
              </a:solidFill>
              <a:effectLst/>
              <a:uLnTx/>
              <a:uFillTx/>
              <a:latin typeface="+mn-lt"/>
              <a:ea typeface="+mn-ea"/>
              <a:cs typeface="+mn-cs"/>
            </a:rPr>
            <a:t>は</a:t>
          </a:r>
          <a:r>
            <a:rPr kumimoji="1" lang="ja-JP" altLang="ja-JP" sz="1050" b="0" i="0" u="none" strike="noStrike" kern="0" cap="none" spc="0" normalizeH="0" baseline="0" noProof="0">
              <a:ln>
                <a:noFill/>
              </a:ln>
              <a:solidFill>
                <a:prstClr val="black"/>
              </a:solidFill>
              <a:effectLst/>
              <a:uLnTx/>
              <a:uFillTx/>
              <a:latin typeface="+mn-lt"/>
              <a:ea typeface="+mn-ea"/>
              <a:cs typeface="+mn-cs"/>
            </a:rPr>
            <a:t>難しくなってきており、改善要素が見出し難い状況である</a:t>
          </a:r>
          <a:r>
            <a:rPr kumimoji="1" lang="ja-JP" altLang="en-US" sz="105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1050" b="0" i="0" u="none" strike="noStrike" kern="0" cap="none" spc="0" normalizeH="0" baseline="0" noProof="0">
              <a:ln>
                <a:noFill/>
              </a:ln>
              <a:solidFill>
                <a:prstClr val="black"/>
              </a:solidFill>
              <a:effectLst/>
              <a:uLnTx/>
              <a:uFillTx/>
              <a:latin typeface="+mn-lt"/>
              <a:ea typeface="+mn-ea"/>
              <a:cs typeface="+mn-cs"/>
            </a:rPr>
            <a:t>、公共施設の見直しや適正な施設使用料等の改定など、抜本的な改革に取り組む必要がある。</a:t>
          </a:r>
          <a:endParaRPr kumimoji="1" lang="en-US" altLang="ja-JP" sz="105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64407</xdr:rowOff>
    </xdr:from>
    <xdr:to>
      <xdr:col>7</xdr:col>
      <xdr:colOff>152400</xdr:colOff>
      <xdr:row>66</xdr:row>
      <xdr:rowOff>92891</xdr:rowOff>
    </xdr:to>
    <xdr:cxnSp macro="">
      <xdr:nvCxnSpPr>
        <xdr:cNvPr id="133" name="直線コネクタ 132"/>
        <xdr:cNvCxnSpPr/>
      </xdr:nvCxnSpPr>
      <xdr:spPr>
        <a:xfrm flipV="1">
          <a:off x="4114800" y="11208657"/>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62593</xdr:rowOff>
    </xdr:from>
    <xdr:to>
      <xdr:col>6</xdr:col>
      <xdr:colOff>0</xdr:colOff>
      <xdr:row>66</xdr:row>
      <xdr:rowOff>92891</xdr:rowOff>
    </xdr:to>
    <xdr:cxnSp macro="">
      <xdr:nvCxnSpPr>
        <xdr:cNvPr id="136" name="直線コネクタ 135"/>
        <xdr:cNvCxnSpPr/>
      </xdr:nvCxnSpPr>
      <xdr:spPr>
        <a:xfrm>
          <a:off x="3225800" y="10863943"/>
          <a:ext cx="889000" cy="5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64</xdr:row>
      <xdr:rowOff>42817</xdr:rowOff>
    </xdr:to>
    <xdr:cxnSp macro="">
      <xdr:nvCxnSpPr>
        <xdr:cNvPr id="139" name="直線コネクタ 138"/>
        <xdr:cNvCxnSpPr/>
      </xdr:nvCxnSpPr>
      <xdr:spPr>
        <a:xfrm flipV="1">
          <a:off x="2336800" y="1086394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122827</xdr:rowOff>
    </xdr:from>
    <xdr:to>
      <xdr:col>3</xdr:col>
      <xdr:colOff>279400</xdr:colOff>
      <xdr:row>64</xdr:row>
      <xdr:rowOff>42817</xdr:rowOff>
    </xdr:to>
    <xdr:cxnSp macro="">
      <xdr:nvCxnSpPr>
        <xdr:cNvPr id="142" name="直線コネクタ 141"/>
        <xdr:cNvCxnSpPr/>
      </xdr:nvCxnSpPr>
      <xdr:spPr>
        <a:xfrm>
          <a:off x="1447800" y="1058127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52" name="円/楕円 151"/>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157134</xdr:rowOff>
    </xdr:from>
    <xdr:ext cx="762000" cy="259045"/>
    <xdr:sp macro="" textlink="">
      <xdr:nvSpPr>
        <xdr:cNvPr id="153"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42091</xdr:rowOff>
    </xdr:from>
    <xdr:to>
      <xdr:col>6</xdr:col>
      <xdr:colOff>50800</xdr:colOff>
      <xdr:row>66</xdr:row>
      <xdr:rowOff>143691</xdr:rowOff>
    </xdr:to>
    <xdr:sp macro="" textlink="">
      <xdr:nvSpPr>
        <xdr:cNvPr id="154" name="円/楕円 153"/>
        <xdr:cNvSpPr/>
      </xdr:nvSpPr>
      <xdr:spPr>
        <a:xfrm>
          <a:off x="4064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128468</xdr:rowOff>
    </xdr:from>
    <xdr:ext cx="736600" cy="259045"/>
    <xdr:sp macro="" textlink="">
      <xdr:nvSpPr>
        <xdr:cNvPr id="155" name="テキスト ボックス 154"/>
        <xdr:cNvSpPr txBox="1"/>
      </xdr:nvSpPr>
      <xdr:spPr>
        <a:xfrm>
          <a:off x="3733800" y="1144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11793</xdr:rowOff>
    </xdr:from>
    <xdr:to>
      <xdr:col>4</xdr:col>
      <xdr:colOff>533400</xdr:colOff>
      <xdr:row>63</xdr:row>
      <xdr:rowOff>113393</xdr:rowOff>
    </xdr:to>
    <xdr:sp macro="" textlink="">
      <xdr:nvSpPr>
        <xdr:cNvPr id="156" name="円/楕円 155"/>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123570</xdr:rowOff>
    </xdr:from>
    <xdr:ext cx="762000" cy="259045"/>
    <xdr:sp macro="" textlink="">
      <xdr:nvSpPr>
        <xdr:cNvPr id="157" name="テキスト ボックス 156"/>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163467</xdr:rowOff>
    </xdr:from>
    <xdr:to>
      <xdr:col>3</xdr:col>
      <xdr:colOff>330200</xdr:colOff>
      <xdr:row>64</xdr:row>
      <xdr:rowOff>93617</xdr:rowOff>
    </xdr:to>
    <xdr:sp macro="" textlink="">
      <xdr:nvSpPr>
        <xdr:cNvPr id="158" name="円/楕円 157"/>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78394</xdr:rowOff>
    </xdr:from>
    <xdr:ext cx="762000" cy="259045"/>
    <xdr:sp macro="" textlink="">
      <xdr:nvSpPr>
        <xdr:cNvPr id="159" name="テキスト ボックス 158"/>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72027</xdr:rowOff>
    </xdr:from>
    <xdr:to>
      <xdr:col>2</xdr:col>
      <xdr:colOff>127000</xdr:colOff>
      <xdr:row>62</xdr:row>
      <xdr:rowOff>2177</xdr:rowOff>
    </xdr:to>
    <xdr:sp macro="" textlink="">
      <xdr:nvSpPr>
        <xdr:cNvPr id="160" name="円/楕円 159"/>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12354</xdr:rowOff>
    </xdr:from>
    <xdr:ext cx="762000" cy="259045"/>
    <xdr:sp macro="" textlink="">
      <xdr:nvSpPr>
        <xdr:cNvPr id="161" name="テキスト ボックス 160"/>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年度は類似団体平均を上回ったものの、類似団体平均を下回る水準を維持している。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、前年度に比べ、</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新たな任用制度による一般非常勤職員の</a:t>
          </a:r>
          <a:r>
            <a:rPr kumimoji="1" lang="ja-JP" altLang="en-US" sz="1300" b="0" i="0" u="none" strike="noStrike" kern="0" cap="none" spc="0" normalizeH="0" baseline="0" noProof="0">
              <a:ln>
                <a:noFill/>
              </a:ln>
              <a:solidFill>
                <a:prstClr val="black"/>
              </a:solidFill>
              <a:effectLst/>
              <a:uLnTx/>
              <a:uFillTx/>
              <a:latin typeface="+mn-lt"/>
              <a:ea typeface="+mn-ea"/>
              <a:cs typeface="+mn-cs"/>
            </a:rPr>
            <a:t>導入</a:t>
          </a:r>
          <a:r>
            <a:rPr kumimoji="1" lang="ja-JP" altLang="ja-JP" sz="1300" b="0" i="0" u="none" strike="noStrike" kern="0" cap="none" spc="0" normalizeH="0" baseline="0" noProof="0">
              <a:ln>
                <a:noFill/>
              </a:ln>
              <a:solidFill>
                <a:prstClr val="black"/>
              </a:solidFill>
              <a:effectLst/>
              <a:uLnTx/>
              <a:uFillTx/>
              <a:latin typeface="+mn-lt"/>
              <a:ea typeface="+mn-ea"/>
              <a:cs typeface="+mn-cs"/>
            </a:rPr>
            <a:t>に伴い、当該賃金が物件費から人件費に移行したことに</a:t>
          </a:r>
          <a:r>
            <a:rPr kumimoji="1" lang="ja-JP" altLang="en-US" sz="1300" b="0" i="0" u="none" strike="noStrike" kern="0" cap="none" spc="0" normalizeH="0" baseline="0" noProof="0">
              <a:ln>
                <a:noFill/>
              </a:ln>
              <a:solidFill>
                <a:prstClr val="black"/>
              </a:solidFill>
              <a:effectLst/>
              <a:uLnTx/>
              <a:uFillTx/>
              <a:latin typeface="+mn-lt"/>
              <a:ea typeface="+mn-ea"/>
              <a:cs typeface="+mn-cs"/>
            </a:rPr>
            <a:t>よる増加や、物件費については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、前年度に実施した情報システム関連経費</a:t>
          </a:r>
          <a:r>
            <a:rPr kumimoji="1" lang="ja-JP" altLang="en-US" sz="1300" b="0" i="0" u="none" strike="noStrike" kern="0" cap="none" spc="0" normalizeH="0" baseline="0" noProof="0">
              <a:ln>
                <a:noFill/>
              </a:ln>
              <a:solidFill>
                <a:prstClr val="black"/>
              </a:solidFill>
              <a:effectLst/>
              <a:uLnTx/>
              <a:uFillTx/>
              <a:latin typeface="+mn-lt"/>
              <a:ea typeface="+mn-ea"/>
              <a:cs typeface="+mn-cs"/>
            </a:rPr>
            <a:t>等の事業終了の影響や選挙経費の減少などの増減事由があり、結果的に決算額は減少している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169263</xdr:rowOff>
    </xdr:from>
    <xdr:to>
      <xdr:col>7</xdr:col>
      <xdr:colOff>152400</xdr:colOff>
      <xdr:row>81</xdr:row>
      <xdr:rowOff>2237</xdr:rowOff>
    </xdr:to>
    <xdr:cxnSp macro="">
      <xdr:nvCxnSpPr>
        <xdr:cNvPr id="197" name="直線コネクタ 196"/>
        <xdr:cNvCxnSpPr/>
      </xdr:nvCxnSpPr>
      <xdr:spPr>
        <a:xfrm>
          <a:off x="4114800" y="13885263"/>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158464</xdr:rowOff>
    </xdr:from>
    <xdr:ext cx="762000" cy="259045"/>
    <xdr:sp macro="" textlink="">
      <xdr:nvSpPr>
        <xdr:cNvPr id="198" name="人件費・物件費等の状況平均値テキスト"/>
        <xdr:cNvSpPr txBox="1"/>
      </xdr:nvSpPr>
      <xdr:spPr>
        <a:xfrm>
          <a:off x="5041900" y="13874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164205</xdr:rowOff>
    </xdr:from>
    <xdr:to>
      <xdr:col>6</xdr:col>
      <xdr:colOff>0</xdr:colOff>
      <xdr:row>80</xdr:row>
      <xdr:rowOff>169263</xdr:rowOff>
    </xdr:to>
    <xdr:cxnSp macro="">
      <xdr:nvCxnSpPr>
        <xdr:cNvPr id="200" name="直線コネクタ 199"/>
        <xdr:cNvCxnSpPr/>
      </xdr:nvCxnSpPr>
      <xdr:spPr>
        <a:xfrm>
          <a:off x="3225800" y="13880205"/>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156607</xdr:rowOff>
    </xdr:from>
    <xdr:to>
      <xdr:col>4</xdr:col>
      <xdr:colOff>482600</xdr:colOff>
      <xdr:row>80</xdr:row>
      <xdr:rowOff>164205</xdr:rowOff>
    </xdr:to>
    <xdr:cxnSp macro="">
      <xdr:nvCxnSpPr>
        <xdr:cNvPr id="203" name="直線コネクタ 202"/>
        <xdr:cNvCxnSpPr/>
      </xdr:nvCxnSpPr>
      <xdr:spPr>
        <a:xfrm>
          <a:off x="2336800" y="13872607"/>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156607</xdr:rowOff>
    </xdr:from>
    <xdr:to>
      <xdr:col>3</xdr:col>
      <xdr:colOff>279400</xdr:colOff>
      <xdr:row>80</xdr:row>
      <xdr:rowOff>161068</xdr:rowOff>
    </xdr:to>
    <xdr:cxnSp macro="">
      <xdr:nvCxnSpPr>
        <xdr:cNvPr id="206" name="直線コネクタ 205"/>
        <xdr:cNvCxnSpPr/>
      </xdr:nvCxnSpPr>
      <xdr:spPr>
        <a:xfrm flipV="1">
          <a:off x="1447800" y="13872607"/>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122887</xdr:rowOff>
    </xdr:from>
    <xdr:to>
      <xdr:col>7</xdr:col>
      <xdr:colOff>203200</xdr:colOff>
      <xdr:row>81</xdr:row>
      <xdr:rowOff>53037</xdr:rowOff>
    </xdr:to>
    <xdr:sp macro="" textlink="">
      <xdr:nvSpPr>
        <xdr:cNvPr id="216" name="円/楕円 215"/>
        <xdr:cNvSpPr/>
      </xdr:nvSpPr>
      <xdr:spPr>
        <a:xfrm>
          <a:off x="4902200" y="138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44164</xdr:rowOff>
    </xdr:from>
    <xdr:ext cx="762000" cy="259045"/>
    <xdr:sp macro="" textlink="">
      <xdr:nvSpPr>
        <xdr:cNvPr id="217" name="人件費・物件費等の状況該当値テキスト"/>
        <xdr:cNvSpPr txBox="1"/>
      </xdr:nvSpPr>
      <xdr:spPr>
        <a:xfrm>
          <a:off x="5041900" y="1376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118463</xdr:rowOff>
    </xdr:from>
    <xdr:to>
      <xdr:col>6</xdr:col>
      <xdr:colOff>50800</xdr:colOff>
      <xdr:row>81</xdr:row>
      <xdr:rowOff>48613</xdr:rowOff>
    </xdr:to>
    <xdr:sp macro="" textlink="">
      <xdr:nvSpPr>
        <xdr:cNvPr id="218" name="円/楕円 217"/>
        <xdr:cNvSpPr/>
      </xdr:nvSpPr>
      <xdr:spPr>
        <a:xfrm>
          <a:off x="4064000" y="138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33390</xdr:rowOff>
    </xdr:from>
    <xdr:ext cx="736600" cy="259045"/>
    <xdr:sp macro="" textlink="">
      <xdr:nvSpPr>
        <xdr:cNvPr id="219" name="テキスト ボックス 218"/>
        <xdr:cNvSpPr txBox="1"/>
      </xdr:nvSpPr>
      <xdr:spPr>
        <a:xfrm>
          <a:off x="3733800" y="139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113405</xdr:rowOff>
    </xdr:from>
    <xdr:to>
      <xdr:col>4</xdr:col>
      <xdr:colOff>533400</xdr:colOff>
      <xdr:row>81</xdr:row>
      <xdr:rowOff>43555</xdr:rowOff>
    </xdr:to>
    <xdr:sp macro="" textlink="">
      <xdr:nvSpPr>
        <xdr:cNvPr id="220" name="円/楕円 219"/>
        <xdr:cNvSpPr/>
      </xdr:nvSpPr>
      <xdr:spPr>
        <a:xfrm>
          <a:off x="3175000" y="13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53732</xdr:rowOff>
    </xdr:from>
    <xdr:ext cx="762000" cy="259045"/>
    <xdr:sp macro="" textlink="">
      <xdr:nvSpPr>
        <xdr:cNvPr id="221" name="テキスト ボックス 220"/>
        <xdr:cNvSpPr txBox="1"/>
      </xdr:nvSpPr>
      <xdr:spPr>
        <a:xfrm>
          <a:off x="2844800" y="135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105807</xdr:rowOff>
    </xdr:from>
    <xdr:to>
      <xdr:col>3</xdr:col>
      <xdr:colOff>330200</xdr:colOff>
      <xdr:row>81</xdr:row>
      <xdr:rowOff>35957</xdr:rowOff>
    </xdr:to>
    <xdr:sp macro="" textlink="">
      <xdr:nvSpPr>
        <xdr:cNvPr id="222" name="円/楕円 221"/>
        <xdr:cNvSpPr/>
      </xdr:nvSpPr>
      <xdr:spPr>
        <a:xfrm>
          <a:off x="2286000" y="13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46134</xdr:rowOff>
    </xdr:from>
    <xdr:ext cx="762000" cy="259045"/>
    <xdr:sp macro="" textlink="">
      <xdr:nvSpPr>
        <xdr:cNvPr id="223" name="テキスト ボックス 222"/>
        <xdr:cNvSpPr txBox="1"/>
      </xdr:nvSpPr>
      <xdr:spPr>
        <a:xfrm>
          <a:off x="1955800" y="1359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110268</xdr:rowOff>
    </xdr:from>
    <xdr:to>
      <xdr:col>2</xdr:col>
      <xdr:colOff>127000</xdr:colOff>
      <xdr:row>81</xdr:row>
      <xdr:rowOff>40418</xdr:rowOff>
    </xdr:to>
    <xdr:sp macro="" textlink="">
      <xdr:nvSpPr>
        <xdr:cNvPr id="224" name="円/楕円 223"/>
        <xdr:cNvSpPr/>
      </xdr:nvSpPr>
      <xdr:spPr>
        <a:xfrm>
          <a:off x="1397000" y="138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50595</xdr:rowOff>
    </xdr:from>
    <xdr:ext cx="762000" cy="259045"/>
    <xdr:sp macro="" textlink="">
      <xdr:nvSpPr>
        <xdr:cNvPr id="225" name="テキスト ボックス 224"/>
        <xdr:cNvSpPr txBox="1"/>
      </xdr:nvSpPr>
      <xdr:spPr>
        <a:xfrm>
          <a:off x="1066800" y="135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国家公務員給与に準拠することとし、引き続き給与の適正化に努める。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53339</xdr:rowOff>
    </xdr:to>
    <xdr:cxnSp macro="">
      <xdr:nvCxnSpPr>
        <xdr:cNvPr id="259" name="直線コネクタ 258"/>
        <xdr:cNvCxnSpPr/>
      </xdr:nvCxnSpPr>
      <xdr:spPr>
        <a:xfrm flipV="1">
          <a:off x="16179800" y="147819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53339</xdr:rowOff>
    </xdr:to>
    <xdr:cxnSp macro="">
      <xdr:nvCxnSpPr>
        <xdr:cNvPr id="262" name="直線コネクタ 261"/>
        <xdr:cNvCxnSpPr/>
      </xdr:nvCxnSpPr>
      <xdr:spPr>
        <a:xfrm>
          <a:off x="15290800" y="14789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89</xdr:row>
      <xdr:rowOff>166370</xdr:rowOff>
    </xdr:to>
    <xdr:cxnSp macro="">
      <xdr:nvCxnSpPr>
        <xdr:cNvPr id="265" name="直線コネクタ 264"/>
        <xdr:cNvCxnSpPr/>
      </xdr:nvCxnSpPr>
      <xdr:spPr>
        <a:xfrm flipV="1">
          <a:off x="14401800" y="147899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89</xdr:row>
      <xdr:rowOff>166370</xdr:rowOff>
    </xdr:to>
    <xdr:cxnSp macro="">
      <xdr:nvCxnSpPr>
        <xdr:cNvPr id="268" name="直線コネクタ 267"/>
        <xdr:cNvCxnSpPr/>
      </xdr:nvCxnSpPr>
      <xdr:spPr>
        <a:xfrm>
          <a:off x="13512800" y="153530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8" name="円/楕円 277"/>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9"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80" name="円/楕円 279"/>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81" name="テキスト ボックス 280"/>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82" name="円/楕円 281"/>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3" name="テキスト ボックス 282"/>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84" name="円/楕円 283"/>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85" name="テキスト ボックス 284"/>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6" name="円/楕円 285"/>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7" name="テキスト ボックス 286"/>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引き続き最少の人員で最大の市民サービスが提供できるよう、適切な定員管理に努める。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46990</xdr:rowOff>
    </xdr:to>
    <xdr:cxnSp macro="">
      <xdr:nvCxnSpPr>
        <xdr:cNvPr id="324" name="直線コネクタ 323"/>
        <xdr:cNvCxnSpPr/>
      </xdr:nvCxnSpPr>
      <xdr:spPr>
        <a:xfrm>
          <a:off x="16179800" y="1050199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43543</xdr:rowOff>
    </xdr:from>
    <xdr:to>
      <xdr:col>23</xdr:col>
      <xdr:colOff>406400</xdr:colOff>
      <xdr:row>61</xdr:row>
      <xdr:rowOff>45841</xdr:rowOff>
    </xdr:to>
    <xdr:cxnSp macro="">
      <xdr:nvCxnSpPr>
        <xdr:cNvPr id="327" name="直線コネクタ 326"/>
        <xdr:cNvCxnSpPr/>
      </xdr:nvCxnSpPr>
      <xdr:spPr>
        <a:xfrm flipV="1">
          <a:off x="15290800" y="1050199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32052</xdr:rowOff>
    </xdr:from>
    <xdr:to>
      <xdr:col>22</xdr:col>
      <xdr:colOff>203200</xdr:colOff>
      <xdr:row>61</xdr:row>
      <xdr:rowOff>45841</xdr:rowOff>
    </xdr:to>
    <xdr:cxnSp macro="">
      <xdr:nvCxnSpPr>
        <xdr:cNvPr id="330" name="直線コネクタ 329"/>
        <xdr:cNvCxnSpPr/>
      </xdr:nvCxnSpPr>
      <xdr:spPr>
        <a:xfrm>
          <a:off x="14401800" y="104905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34351</xdr:rowOff>
    </xdr:to>
    <xdr:cxnSp macro="">
      <xdr:nvCxnSpPr>
        <xdr:cNvPr id="333" name="直線コネクタ 332"/>
        <xdr:cNvCxnSpPr/>
      </xdr:nvCxnSpPr>
      <xdr:spPr>
        <a:xfrm flipV="1">
          <a:off x="13512800" y="1049050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3" name="円/楕円 342"/>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139717</xdr:rowOff>
    </xdr:from>
    <xdr:ext cx="762000" cy="259045"/>
    <xdr:sp macro="" textlink="">
      <xdr:nvSpPr>
        <xdr:cNvPr id="344"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45" name="円/楕円 344"/>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79120</xdr:rowOff>
    </xdr:from>
    <xdr:ext cx="736600" cy="259045"/>
    <xdr:sp macro="" textlink="">
      <xdr:nvSpPr>
        <xdr:cNvPr id="346" name="テキスト ボックス 345"/>
        <xdr:cNvSpPr txBox="1"/>
      </xdr:nvSpPr>
      <xdr:spPr>
        <a:xfrm>
          <a:off x="15798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166491</xdr:rowOff>
    </xdr:from>
    <xdr:to>
      <xdr:col>22</xdr:col>
      <xdr:colOff>254000</xdr:colOff>
      <xdr:row>61</xdr:row>
      <xdr:rowOff>96641</xdr:rowOff>
    </xdr:to>
    <xdr:sp macro="" textlink="">
      <xdr:nvSpPr>
        <xdr:cNvPr id="347" name="円/楕円 346"/>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81418</xdr:rowOff>
    </xdr:from>
    <xdr:ext cx="762000" cy="259045"/>
    <xdr:sp macro="" textlink="">
      <xdr:nvSpPr>
        <xdr:cNvPr id="348" name="テキスト ボックス 347"/>
        <xdr:cNvSpPr txBox="1"/>
      </xdr:nvSpPr>
      <xdr:spPr>
        <a:xfrm>
          <a:off x="14909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152702</xdr:rowOff>
    </xdr:from>
    <xdr:to>
      <xdr:col>21</xdr:col>
      <xdr:colOff>50800</xdr:colOff>
      <xdr:row>61</xdr:row>
      <xdr:rowOff>82852</xdr:rowOff>
    </xdr:to>
    <xdr:sp macro="" textlink="">
      <xdr:nvSpPr>
        <xdr:cNvPr id="349" name="円/楕円 348"/>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67629</xdr:rowOff>
    </xdr:from>
    <xdr:ext cx="762000" cy="259045"/>
    <xdr:sp macro="" textlink="">
      <xdr:nvSpPr>
        <xdr:cNvPr id="350" name="テキスト ボックス 349"/>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155001</xdr:rowOff>
    </xdr:from>
    <xdr:to>
      <xdr:col>19</xdr:col>
      <xdr:colOff>533400</xdr:colOff>
      <xdr:row>61</xdr:row>
      <xdr:rowOff>85151</xdr:rowOff>
    </xdr:to>
    <xdr:sp macro="" textlink="">
      <xdr:nvSpPr>
        <xdr:cNvPr id="351" name="円/楕円 350"/>
        <xdr:cNvSpPr/>
      </xdr:nvSpPr>
      <xdr:spPr>
        <a:xfrm>
          <a:off x="13462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69928</xdr:rowOff>
    </xdr:from>
    <xdr:ext cx="762000" cy="259045"/>
    <xdr:sp macro="" textlink="">
      <xdr:nvSpPr>
        <xdr:cNvPr id="352" name="テキスト ボックス 351"/>
        <xdr:cNvSpPr txBox="1"/>
      </xdr:nvSpPr>
      <xdr:spPr>
        <a:xfrm>
          <a:off x="13131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27</a:t>
          </a:r>
          <a:r>
            <a:rPr kumimoji="0" lang="ja-JP" altLang="en-US" sz="1300" b="0" i="0" u="none" strike="noStrike" kern="0" cap="none" spc="0" normalizeH="0" baseline="0" noProof="0">
              <a:ln>
                <a:noFill/>
              </a:ln>
              <a:solidFill>
                <a:prstClr val="black"/>
              </a:solidFill>
              <a:effectLst/>
              <a:uLnTx/>
              <a:uFillTx/>
              <a:latin typeface="+mn-lt"/>
              <a:ea typeface="+mn-ea"/>
              <a:cs typeface="+mn-cs"/>
            </a:rPr>
            <a:t>年度は、前年度に比べ、建設地方債に係る公債費並びに基準財政需要額に算入された公債費が減額する一方、普通交付税の増等によって標準財政規模は前年並みを維持し、実質公債費比率は微減となってる。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その結果、実質公債費比率は一定水準を維持しているが、平成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24</a:t>
          </a:r>
          <a:r>
            <a:rPr kumimoji="0" lang="ja-JP" altLang="en-US" sz="1300" b="0" i="0" u="none" strike="noStrike" kern="0" cap="none" spc="0" normalizeH="0" baseline="0" noProof="0">
              <a:ln>
                <a:noFill/>
              </a:ln>
              <a:solidFill>
                <a:prstClr val="black"/>
              </a:solidFill>
              <a:effectLst/>
              <a:uLnTx/>
              <a:uFillTx/>
              <a:latin typeface="+mn-lt"/>
              <a:ea typeface="+mn-ea"/>
              <a:cs typeface="+mn-cs"/>
            </a:rPr>
            <a:t>年度から類似団体平均を上回っており、今後も地方財政措置のある地方債の活用や事業の精査を行うことで適切な地方債の償還水準の維持に努める。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41</xdr:row>
      <xdr:rowOff>148590</xdr:rowOff>
    </xdr:to>
    <xdr:cxnSp macro="">
      <xdr:nvCxnSpPr>
        <xdr:cNvPr id="387" name="直線コネクタ 386"/>
        <xdr:cNvCxnSpPr/>
      </xdr:nvCxnSpPr>
      <xdr:spPr>
        <a:xfrm flipV="1">
          <a:off x="16179800" y="71642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41</xdr:row>
      <xdr:rowOff>162378</xdr:rowOff>
    </xdr:to>
    <xdr:cxnSp macro="">
      <xdr:nvCxnSpPr>
        <xdr:cNvPr id="390" name="直線コネクタ 389"/>
        <xdr:cNvCxnSpPr/>
      </xdr:nvCxnSpPr>
      <xdr:spPr>
        <a:xfrm flipV="1">
          <a:off x="15290800" y="71780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155484</xdr:rowOff>
    </xdr:from>
    <xdr:to>
      <xdr:col>22</xdr:col>
      <xdr:colOff>203200</xdr:colOff>
      <xdr:row>41</xdr:row>
      <xdr:rowOff>162378</xdr:rowOff>
    </xdr:to>
    <xdr:cxnSp macro="">
      <xdr:nvCxnSpPr>
        <xdr:cNvPr id="393" name="直線コネクタ 392"/>
        <xdr:cNvCxnSpPr/>
      </xdr:nvCxnSpPr>
      <xdr:spPr>
        <a:xfrm>
          <a:off x="14401800" y="71849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41</xdr:row>
      <xdr:rowOff>155484</xdr:rowOff>
    </xdr:to>
    <xdr:cxnSp macro="">
      <xdr:nvCxnSpPr>
        <xdr:cNvPr id="396" name="直線コネクタ 395"/>
        <xdr:cNvCxnSpPr/>
      </xdr:nvCxnSpPr>
      <xdr:spPr>
        <a:xfrm>
          <a:off x="13512800" y="7184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6" name="円/楕円 405"/>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7"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8" name="円/楕円 40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9" name="テキスト ボックス 40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10" name="円/楕円 409"/>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11" name="テキスト ボックス 410"/>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104684</xdr:rowOff>
    </xdr:from>
    <xdr:to>
      <xdr:col>21</xdr:col>
      <xdr:colOff>50800</xdr:colOff>
      <xdr:row>42</xdr:row>
      <xdr:rowOff>34834</xdr:rowOff>
    </xdr:to>
    <xdr:sp macro="" textlink="">
      <xdr:nvSpPr>
        <xdr:cNvPr id="412" name="円/楕円 411"/>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413" name="テキスト ボックス 412"/>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414" name="円/楕円 413"/>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415" name="テキスト ボックス 414"/>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年度以降、類似団体の平均を上回るようになっており、平成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地方債現在高の増加、公共用地取得事業による債務負担行為に基づく支出予定額の増加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等の要因によって、将来負担比率は微増となった。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今後は、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地方債や基金等への財源依存度を低減させ、健全な財政運営に努める。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81661</xdr:rowOff>
    </xdr:from>
    <xdr:to>
      <xdr:col>24</xdr:col>
      <xdr:colOff>558800</xdr:colOff>
      <xdr:row>18</xdr:row>
      <xdr:rowOff>99356</xdr:rowOff>
    </xdr:to>
    <xdr:cxnSp macro="">
      <xdr:nvCxnSpPr>
        <xdr:cNvPr id="449" name="直線コネクタ 448"/>
        <xdr:cNvCxnSpPr/>
      </xdr:nvCxnSpPr>
      <xdr:spPr>
        <a:xfrm>
          <a:off x="16179800" y="3167761"/>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106722</xdr:rowOff>
    </xdr:from>
    <xdr:to>
      <xdr:col>23</xdr:col>
      <xdr:colOff>406400</xdr:colOff>
      <xdr:row>18</xdr:row>
      <xdr:rowOff>81661</xdr:rowOff>
    </xdr:to>
    <xdr:cxnSp macro="">
      <xdr:nvCxnSpPr>
        <xdr:cNvPr id="452" name="直線コネクタ 451"/>
        <xdr:cNvCxnSpPr/>
      </xdr:nvCxnSpPr>
      <xdr:spPr>
        <a:xfrm>
          <a:off x="15290800" y="3021372"/>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61680</xdr:rowOff>
    </xdr:from>
    <xdr:to>
      <xdr:col>22</xdr:col>
      <xdr:colOff>203200</xdr:colOff>
      <xdr:row>17</xdr:row>
      <xdr:rowOff>106722</xdr:rowOff>
    </xdr:to>
    <xdr:cxnSp macro="">
      <xdr:nvCxnSpPr>
        <xdr:cNvPr id="455" name="直線コネクタ 454"/>
        <xdr:cNvCxnSpPr/>
      </xdr:nvCxnSpPr>
      <xdr:spPr>
        <a:xfrm>
          <a:off x="14401800" y="2976330"/>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7" name="テキスト ボックス 45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61680</xdr:rowOff>
    </xdr:from>
    <xdr:to>
      <xdr:col>21</xdr:col>
      <xdr:colOff>0</xdr:colOff>
      <xdr:row>17</xdr:row>
      <xdr:rowOff>61680</xdr:rowOff>
    </xdr:to>
    <xdr:cxnSp macro="">
      <xdr:nvCxnSpPr>
        <xdr:cNvPr id="458" name="直線コネクタ 457"/>
        <xdr:cNvCxnSpPr/>
      </xdr:nvCxnSpPr>
      <xdr:spPr>
        <a:xfrm>
          <a:off x="13512800" y="2976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48556</xdr:rowOff>
    </xdr:from>
    <xdr:to>
      <xdr:col>24</xdr:col>
      <xdr:colOff>609600</xdr:colOff>
      <xdr:row>18</xdr:row>
      <xdr:rowOff>150156</xdr:rowOff>
    </xdr:to>
    <xdr:sp macro="" textlink="">
      <xdr:nvSpPr>
        <xdr:cNvPr id="468" name="円/楕円 467"/>
        <xdr:cNvSpPr/>
      </xdr:nvSpPr>
      <xdr:spPr>
        <a:xfrm>
          <a:off x="169672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20633</xdr:rowOff>
    </xdr:from>
    <xdr:ext cx="762000" cy="259045"/>
    <xdr:sp macro="" textlink="">
      <xdr:nvSpPr>
        <xdr:cNvPr id="469" name="将来負担の状況該当値テキスト"/>
        <xdr:cNvSpPr txBox="1"/>
      </xdr:nvSpPr>
      <xdr:spPr>
        <a:xfrm>
          <a:off x="17106900" y="310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30861</xdr:rowOff>
    </xdr:from>
    <xdr:to>
      <xdr:col>23</xdr:col>
      <xdr:colOff>457200</xdr:colOff>
      <xdr:row>18</xdr:row>
      <xdr:rowOff>132461</xdr:rowOff>
    </xdr:to>
    <xdr:sp macro="" textlink="">
      <xdr:nvSpPr>
        <xdr:cNvPr id="470" name="円/楕円 469"/>
        <xdr:cNvSpPr/>
      </xdr:nvSpPr>
      <xdr:spPr>
        <a:xfrm>
          <a:off x="16129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117238</xdr:rowOff>
    </xdr:from>
    <xdr:ext cx="736600" cy="259045"/>
    <xdr:sp macro="" textlink="">
      <xdr:nvSpPr>
        <xdr:cNvPr id="471" name="テキスト ボックス 470"/>
        <xdr:cNvSpPr txBox="1"/>
      </xdr:nvSpPr>
      <xdr:spPr>
        <a:xfrm>
          <a:off x="15798800" y="320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55922</xdr:rowOff>
    </xdr:from>
    <xdr:to>
      <xdr:col>22</xdr:col>
      <xdr:colOff>254000</xdr:colOff>
      <xdr:row>17</xdr:row>
      <xdr:rowOff>157522</xdr:rowOff>
    </xdr:to>
    <xdr:sp macro="" textlink="">
      <xdr:nvSpPr>
        <xdr:cNvPr id="472" name="円/楕円 471"/>
        <xdr:cNvSpPr/>
      </xdr:nvSpPr>
      <xdr:spPr>
        <a:xfrm>
          <a:off x="15240000" y="29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142299</xdr:rowOff>
    </xdr:from>
    <xdr:ext cx="762000" cy="259045"/>
    <xdr:sp macro="" textlink="">
      <xdr:nvSpPr>
        <xdr:cNvPr id="473" name="テキスト ボックス 472"/>
        <xdr:cNvSpPr txBox="1"/>
      </xdr:nvSpPr>
      <xdr:spPr>
        <a:xfrm>
          <a:off x="14909800" y="30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10880</xdr:rowOff>
    </xdr:from>
    <xdr:to>
      <xdr:col>21</xdr:col>
      <xdr:colOff>50800</xdr:colOff>
      <xdr:row>17</xdr:row>
      <xdr:rowOff>112480</xdr:rowOff>
    </xdr:to>
    <xdr:sp macro="" textlink="">
      <xdr:nvSpPr>
        <xdr:cNvPr id="474" name="円/楕円 473"/>
        <xdr:cNvSpPr/>
      </xdr:nvSpPr>
      <xdr:spPr>
        <a:xfrm>
          <a:off x="143510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97257</xdr:rowOff>
    </xdr:from>
    <xdr:ext cx="762000" cy="259045"/>
    <xdr:sp macro="" textlink="">
      <xdr:nvSpPr>
        <xdr:cNvPr id="475" name="テキスト ボックス 474"/>
        <xdr:cNvSpPr txBox="1"/>
      </xdr:nvSpPr>
      <xdr:spPr>
        <a:xfrm>
          <a:off x="14020800" y="30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10880</xdr:rowOff>
    </xdr:from>
    <xdr:to>
      <xdr:col>19</xdr:col>
      <xdr:colOff>533400</xdr:colOff>
      <xdr:row>17</xdr:row>
      <xdr:rowOff>112480</xdr:rowOff>
    </xdr:to>
    <xdr:sp macro="" textlink="">
      <xdr:nvSpPr>
        <xdr:cNvPr id="476" name="円/楕円 475"/>
        <xdr:cNvSpPr/>
      </xdr:nvSpPr>
      <xdr:spPr>
        <a:xfrm>
          <a:off x="134620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97257</xdr:rowOff>
    </xdr:from>
    <xdr:ext cx="762000" cy="259045"/>
    <xdr:sp macro="" textlink="">
      <xdr:nvSpPr>
        <xdr:cNvPr id="477" name="テキスト ボックス 476"/>
        <xdr:cNvSpPr txBox="1"/>
      </xdr:nvSpPr>
      <xdr:spPr>
        <a:xfrm>
          <a:off x="13131800" y="30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年度は、前年度に比べ、退職手当が減少したものの、新たな任用制度の導入による一般非常勤職員の任用に伴い、当該賃金が物件費から人件費に移行したことによって増加している。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1270</xdr:rowOff>
    </xdr:to>
    <xdr:cxnSp macro="">
      <xdr:nvCxnSpPr>
        <xdr:cNvPr id="66" name="直線コネクタ 65"/>
        <xdr:cNvCxnSpPr/>
      </xdr:nvCxnSpPr>
      <xdr:spPr>
        <a:xfrm>
          <a:off x="3987800" y="6642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38</xdr:row>
      <xdr:rowOff>127000</xdr:rowOff>
    </xdr:to>
    <xdr:cxnSp macro="">
      <xdr:nvCxnSpPr>
        <xdr:cNvPr id="69" name="直線コネクタ 68"/>
        <xdr:cNvCxnSpPr/>
      </xdr:nvCxnSpPr>
      <xdr:spPr>
        <a:xfrm>
          <a:off x="3098800" y="63982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38</xdr:row>
      <xdr:rowOff>58420</xdr:rowOff>
    </xdr:to>
    <xdr:cxnSp macro="">
      <xdr:nvCxnSpPr>
        <xdr:cNvPr id="72" name="直線コネクタ 71"/>
        <xdr:cNvCxnSpPr/>
      </xdr:nvCxnSpPr>
      <xdr:spPr>
        <a:xfrm flipV="1">
          <a:off x="2209800" y="639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58420</xdr:rowOff>
    </xdr:to>
    <xdr:cxnSp macro="">
      <xdr:nvCxnSpPr>
        <xdr:cNvPr id="75" name="直線コネクタ 74"/>
        <xdr:cNvCxnSpPr/>
      </xdr:nvCxnSpPr>
      <xdr:spPr>
        <a:xfrm>
          <a:off x="1320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類似団体平均とほぼ同水準で推移していたが、平成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年度からは上ぶれ傾向にある。平成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年度は前年度よりも減少しているが、主な要因としては、前年度から導入した</a:t>
          </a:r>
          <a:r>
            <a:rPr kumimoji="1" lang="ja-JP" altLang="ja-JP" sz="1300" b="0" i="0" u="none" strike="noStrike" kern="0" cap="none" spc="0" normalizeH="0" baseline="0" noProof="0">
              <a:ln>
                <a:noFill/>
              </a:ln>
              <a:solidFill>
                <a:prstClr val="black"/>
              </a:solidFill>
              <a:effectLst/>
              <a:uLnTx/>
              <a:uFillTx/>
              <a:latin typeface="+mn-lt"/>
              <a:ea typeface="+mn-ea"/>
              <a:cs typeface="+mn-cs"/>
            </a:rPr>
            <a:t>新たな任用制度による一般非常勤職員の任用に伴い、当該賃金が物件費から人件費に移行したこと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などが考えられる。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18</xdr:row>
      <xdr:rowOff>50800</xdr:rowOff>
    </xdr:to>
    <xdr:cxnSp macro="">
      <xdr:nvCxnSpPr>
        <xdr:cNvPr id="127" name="直線コネクタ 126"/>
        <xdr:cNvCxnSpPr/>
      </xdr:nvCxnSpPr>
      <xdr:spPr>
        <a:xfrm flipV="1">
          <a:off x="15671800" y="303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44450</xdr:rowOff>
    </xdr:from>
    <xdr:to>
      <xdr:col>22</xdr:col>
      <xdr:colOff>565150</xdr:colOff>
      <xdr:row>18</xdr:row>
      <xdr:rowOff>50800</xdr:rowOff>
    </xdr:to>
    <xdr:cxnSp macro="">
      <xdr:nvCxnSpPr>
        <xdr:cNvPr id="130" name="直線コネクタ 129"/>
        <xdr:cNvCxnSpPr/>
      </xdr:nvCxnSpPr>
      <xdr:spPr>
        <a:xfrm>
          <a:off x="14782800" y="2959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44450</xdr:rowOff>
    </xdr:to>
    <xdr:cxnSp macro="">
      <xdr:nvCxnSpPr>
        <xdr:cNvPr id="133" name="直線コネクタ 132"/>
        <xdr:cNvCxnSpPr/>
      </xdr:nvCxnSpPr>
      <xdr:spPr>
        <a:xfrm>
          <a:off x="13893800" y="283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88900</xdr:rowOff>
    </xdr:to>
    <xdr:cxnSp macro="">
      <xdr:nvCxnSpPr>
        <xdr:cNvPr id="136" name="直線コネクタ 135"/>
        <xdr:cNvCxnSpPr/>
      </xdr:nvCxnSpPr>
      <xdr:spPr>
        <a:xfrm>
          <a:off x="13004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6" name="円/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8" name="円/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50" name="円/楕円 149"/>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51" name="テキスト ボックス 150"/>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類似団体の平均を上回る傾向で推移しているが、平成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年度は、前年度に比べ、生活保護費や障害者自立支援給付費の減等によって減少している。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110672</xdr:rowOff>
    </xdr:to>
    <xdr:cxnSp macro="">
      <xdr:nvCxnSpPr>
        <xdr:cNvPr id="190" name="直線コネクタ 189"/>
        <xdr:cNvCxnSpPr/>
      </xdr:nvCxnSpPr>
      <xdr:spPr>
        <a:xfrm flipV="1">
          <a:off x="3987800" y="95921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110672</xdr:rowOff>
    </xdr:to>
    <xdr:cxnSp macro="">
      <xdr:nvCxnSpPr>
        <xdr:cNvPr id="193" name="直線コネクタ 192"/>
        <xdr:cNvCxnSpPr/>
      </xdr:nvCxnSpPr>
      <xdr:spPr>
        <a:xfrm>
          <a:off x="3098800" y="9537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45357</xdr:rowOff>
    </xdr:to>
    <xdr:cxnSp macro="">
      <xdr:nvCxnSpPr>
        <xdr:cNvPr id="196" name="直線コネクタ 195"/>
        <xdr:cNvCxnSpPr/>
      </xdr:nvCxnSpPr>
      <xdr:spPr>
        <a:xfrm flipV="1">
          <a:off x="2209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45357</xdr:rowOff>
    </xdr:to>
    <xdr:cxnSp macro="">
      <xdr:nvCxnSpPr>
        <xdr:cNvPr id="199" name="直線コネクタ 198"/>
        <xdr:cNvCxnSpPr/>
      </xdr:nvCxnSpPr>
      <xdr:spPr>
        <a:xfrm>
          <a:off x="1320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年度は微減となったものの、類似団体平均を上回り、さらには、上昇傾向で推移している。主な要因は、下水道事業会計など、特別会計への繰出金が増加傾向にあることが考えられる。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96520</xdr:rowOff>
    </xdr:to>
    <xdr:cxnSp macro="">
      <xdr:nvCxnSpPr>
        <xdr:cNvPr id="251" name="直線コネクタ 250"/>
        <xdr:cNvCxnSpPr/>
      </xdr:nvCxnSpPr>
      <xdr:spPr>
        <a:xfrm flipV="1">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96520</xdr:rowOff>
    </xdr:to>
    <xdr:cxnSp macro="">
      <xdr:nvCxnSpPr>
        <xdr:cNvPr id="254" name="直線コネクタ 253"/>
        <xdr:cNvCxnSpPr/>
      </xdr:nvCxnSpPr>
      <xdr:spPr>
        <a:xfrm>
          <a:off x="14782800" y="995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12700</xdr:rowOff>
    </xdr:to>
    <xdr:cxnSp macro="">
      <xdr:nvCxnSpPr>
        <xdr:cNvPr id="257" name="直線コネクタ 256"/>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146050</xdr:rowOff>
    </xdr:to>
    <xdr:cxnSp macro="">
      <xdr:nvCxnSpPr>
        <xdr:cNvPr id="260" name="直線コネクタ 259"/>
        <xdr:cNvCxnSpPr/>
      </xdr:nvCxnSpPr>
      <xdr:spPr>
        <a:xfrm>
          <a:off x="13004800" y="981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72" name="円/楕円 271"/>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73" name="テキスト ボックス 272"/>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類似団体平均を大きく下回り推移している主な要因は、加入している一部事務組合が少ないため、これらに対する負担金等が少ないこと等が考えられる。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154432</xdr:rowOff>
    </xdr:to>
    <xdr:cxnSp macro="">
      <xdr:nvCxnSpPr>
        <xdr:cNvPr id="309" name="直線コネクタ 308"/>
        <xdr:cNvCxnSpPr/>
      </xdr:nvCxnSpPr>
      <xdr:spPr>
        <a:xfrm flipV="1">
          <a:off x="15671800" y="59654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154432</xdr:rowOff>
    </xdr:to>
    <xdr:cxnSp macro="">
      <xdr:nvCxnSpPr>
        <xdr:cNvPr id="312" name="直線コネクタ 311"/>
        <xdr:cNvCxnSpPr/>
      </xdr:nvCxnSpPr>
      <xdr:spPr>
        <a:xfrm>
          <a:off x="14782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145288</xdr:rowOff>
    </xdr:to>
    <xdr:cxnSp macro="">
      <xdr:nvCxnSpPr>
        <xdr:cNvPr id="315" name="直線コネクタ 314"/>
        <xdr:cNvCxnSpPr/>
      </xdr:nvCxnSpPr>
      <xdr:spPr>
        <a:xfrm flipV="1">
          <a:off x="13893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145288</xdr:rowOff>
    </xdr:to>
    <xdr:cxnSp macro="">
      <xdr:nvCxnSpPr>
        <xdr:cNvPr id="318" name="直線コネクタ 317"/>
        <xdr:cNvCxnSpPr/>
      </xdr:nvCxnSpPr>
      <xdr:spPr>
        <a:xfrm>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30" name="円/楕円 329"/>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31" name="テキスト ボックス 330"/>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32" name="円/楕円 331"/>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33" name="テキスト ボックス 332"/>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類似団体の平均を下回る傾向で推移しており、今後も地方債の発行抑制に努め、適切な水準を維持する。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168148</xdr:rowOff>
    </xdr:to>
    <xdr:cxnSp macro="">
      <xdr:nvCxnSpPr>
        <xdr:cNvPr id="368" name="直線コネクタ 367"/>
        <xdr:cNvCxnSpPr/>
      </xdr:nvCxnSpPr>
      <xdr:spPr>
        <a:xfrm flipV="1">
          <a:off x="3987800" y="130977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76</xdr:row>
      <xdr:rowOff>168148</xdr:rowOff>
    </xdr:to>
    <xdr:cxnSp macro="">
      <xdr:nvCxnSpPr>
        <xdr:cNvPr id="371" name="直線コネクタ 370"/>
        <xdr:cNvCxnSpPr/>
      </xdr:nvCxnSpPr>
      <xdr:spPr>
        <a:xfrm>
          <a:off x="3098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76</xdr:row>
      <xdr:rowOff>168148</xdr:rowOff>
    </xdr:to>
    <xdr:cxnSp macro="">
      <xdr:nvCxnSpPr>
        <xdr:cNvPr id="374" name="直線コネクタ 373"/>
        <xdr:cNvCxnSpPr/>
      </xdr:nvCxnSpPr>
      <xdr:spPr>
        <a:xfrm flipV="1">
          <a:off x="2209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168148</xdr:rowOff>
    </xdr:to>
    <xdr:cxnSp macro="">
      <xdr:nvCxnSpPr>
        <xdr:cNvPr id="377" name="直線コネクタ 376"/>
        <xdr:cNvCxnSpPr/>
      </xdr:nvCxnSpPr>
      <xdr:spPr>
        <a:xfrm>
          <a:off x="1320800" y="131434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7" name="円/楕円 386"/>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8"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9" name="円/楕円 388"/>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90" name="テキスト ボックス 389"/>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1" name="円/楕円 390"/>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2" name="テキスト ボックス 391"/>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3" name="円/楕円 392"/>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4" name="テキスト ボックス 393"/>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5" name="円/楕円 394"/>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6" name="テキスト ボックス 395"/>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水準で推移してきたが、今年度は大きく上回っている。公債費や補助費等は類似団体平均に比べ低いのに対して、人件費をはじめ扶助費や物件費等が類似団体平均に比べ高いため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6986</xdr:rowOff>
    </xdr:from>
    <xdr:to>
      <xdr:col>24</xdr:col>
      <xdr:colOff>31750</xdr:colOff>
      <xdr:row>80</xdr:row>
      <xdr:rowOff>109855</xdr:rowOff>
    </xdr:to>
    <xdr:cxnSp macro="">
      <xdr:nvCxnSpPr>
        <xdr:cNvPr id="425" name="直線コネクタ 424"/>
        <xdr:cNvCxnSpPr/>
      </xdr:nvCxnSpPr>
      <xdr:spPr>
        <a:xfrm flipV="1">
          <a:off x="15671800" y="1372298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18414</xdr:rowOff>
    </xdr:from>
    <xdr:to>
      <xdr:col>22</xdr:col>
      <xdr:colOff>565150</xdr:colOff>
      <xdr:row>80</xdr:row>
      <xdr:rowOff>109855</xdr:rowOff>
    </xdr:to>
    <xdr:cxnSp macro="">
      <xdr:nvCxnSpPr>
        <xdr:cNvPr id="428" name="直線コネクタ 427"/>
        <xdr:cNvCxnSpPr/>
      </xdr:nvCxnSpPr>
      <xdr:spPr>
        <a:xfrm>
          <a:off x="14782800" y="13391514"/>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18414</xdr:rowOff>
    </xdr:from>
    <xdr:to>
      <xdr:col>21</xdr:col>
      <xdr:colOff>361950</xdr:colOff>
      <xdr:row>78</xdr:row>
      <xdr:rowOff>127000</xdr:rowOff>
    </xdr:to>
    <xdr:cxnSp macro="">
      <xdr:nvCxnSpPr>
        <xdr:cNvPr id="431" name="直線コネクタ 430"/>
        <xdr:cNvCxnSpPr/>
      </xdr:nvCxnSpPr>
      <xdr:spPr>
        <a:xfrm flipV="1">
          <a:off x="13893800" y="1339151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144145</xdr:rowOff>
    </xdr:from>
    <xdr:to>
      <xdr:col>20</xdr:col>
      <xdr:colOff>158750</xdr:colOff>
      <xdr:row>78</xdr:row>
      <xdr:rowOff>127000</xdr:rowOff>
    </xdr:to>
    <xdr:cxnSp macro="">
      <xdr:nvCxnSpPr>
        <xdr:cNvPr id="434" name="直線コネクタ 433"/>
        <xdr:cNvCxnSpPr/>
      </xdr:nvCxnSpPr>
      <xdr:spPr>
        <a:xfrm>
          <a:off x="13004800" y="131743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127636</xdr:rowOff>
    </xdr:from>
    <xdr:to>
      <xdr:col>24</xdr:col>
      <xdr:colOff>82550</xdr:colOff>
      <xdr:row>80</xdr:row>
      <xdr:rowOff>57786</xdr:rowOff>
    </xdr:to>
    <xdr:sp macro="" textlink="">
      <xdr:nvSpPr>
        <xdr:cNvPr id="444" name="円/楕円 443"/>
        <xdr:cNvSpPr/>
      </xdr:nvSpPr>
      <xdr:spPr>
        <a:xfrm>
          <a:off x="164592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99713</xdr:rowOff>
    </xdr:from>
    <xdr:ext cx="762000" cy="259045"/>
    <xdr:sp macro="" textlink="">
      <xdr:nvSpPr>
        <xdr:cNvPr id="445" name="公債費以外該当値テキスト"/>
        <xdr:cNvSpPr txBox="1"/>
      </xdr:nvSpPr>
      <xdr:spPr>
        <a:xfrm>
          <a:off x="165989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59055</xdr:rowOff>
    </xdr:from>
    <xdr:to>
      <xdr:col>22</xdr:col>
      <xdr:colOff>615950</xdr:colOff>
      <xdr:row>80</xdr:row>
      <xdr:rowOff>160655</xdr:rowOff>
    </xdr:to>
    <xdr:sp macro="" textlink="">
      <xdr:nvSpPr>
        <xdr:cNvPr id="446" name="円/楕円 445"/>
        <xdr:cNvSpPr/>
      </xdr:nvSpPr>
      <xdr:spPr>
        <a:xfrm>
          <a:off x="15621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145432</xdr:rowOff>
    </xdr:from>
    <xdr:ext cx="736600" cy="259045"/>
    <xdr:sp macro="" textlink="">
      <xdr:nvSpPr>
        <xdr:cNvPr id="447" name="テキスト ボックス 446"/>
        <xdr:cNvSpPr txBox="1"/>
      </xdr:nvSpPr>
      <xdr:spPr>
        <a:xfrm>
          <a:off x="15290800" y="138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139064</xdr:rowOff>
    </xdr:from>
    <xdr:to>
      <xdr:col>21</xdr:col>
      <xdr:colOff>412750</xdr:colOff>
      <xdr:row>78</xdr:row>
      <xdr:rowOff>69214</xdr:rowOff>
    </xdr:to>
    <xdr:sp macro="" textlink="">
      <xdr:nvSpPr>
        <xdr:cNvPr id="448" name="円/楕円 447"/>
        <xdr:cNvSpPr/>
      </xdr:nvSpPr>
      <xdr:spPr>
        <a:xfrm>
          <a:off x="14732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53991</xdr:rowOff>
    </xdr:from>
    <xdr:ext cx="762000" cy="259045"/>
    <xdr:sp macro="" textlink="">
      <xdr:nvSpPr>
        <xdr:cNvPr id="449" name="テキスト ボックス 448"/>
        <xdr:cNvSpPr txBox="1"/>
      </xdr:nvSpPr>
      <xdr:spPr>
        <a:xfrm>
          <a:off x="14401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0" name="円/楕円 44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1" name="テキスト ボックス 45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93345</xdr:rowOff>
    </xdr:from>
    <xdr:to>
      <xdr:col>19</xdr:col>
      <xdr:colOff>6350</xdr:colOff>
      <xdr:row>77</xdr:row>
      <xdr:rowOff>23495</xdr:rowOff>
    </xdr:to>
    <xdr:sp macro="" textlink="">
      <xdr:nvSpPr>
        <xdr:cNvPr id="452" name="円/楕円 451"/>
        <xdr:cNvSpPr/>
      </xdr:nvSpPr>
      <xdr:spPr>
        <a:xfrm>
          <a:off x="12954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33672</xdr:rowOff>
    </xdr:from>
    <xdr:ext cx="762000" cy="259045"/>
    <xdr:sp macro="" textlink="">
      <xdr:nvSpPr>
        <xdr:cNvPr id="453" name="テキスト ボックス 452"/>
        <xdr:cNvSpPr txBox="1"/>
      </xdr:nvSpPr>
      <xdr:spPr>
        <a:xfrm>
          <a:off x="12623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京都府舞鶴市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139878</xdr:rowOff>
    </xdr:from>
    <xdr:to>
      <xdr:col>4</xdr:col>
      <xdr:colOff>1117600</xdr:colOff>
      <xdr:row>16</xdr:row>
      <xdr:rowOff>152941</xdr:rowOff>
    </xdr:to>
    <xdr:cxnSp macro="">
      <xdr:nvCxnSpPr>
        <xdr:cNvPr id="52" name="直線コネクタ 51"/>
        <xdr:cNvCxnSpPr/>
      </xdr:nvCxnSpPr>
      <xdr:spPr bwMode="auto">
        <a:xfrm flipV="1">
          <a:off x="5003800" y="2930703"/>
          <a:ext cx="647700" cy="1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124655</xdr:rowOff>
    </xdr:from>
    <xdr:ext cx="762000" cy="259045"/>
    <xdr:sp macro="" textlink="">
      <xdr:nvSpPr>
        <xdr:cNvPr id="53" name="人口1人当たり決算額の推移平均値テキスト130"/>
        <xdr:cNvSpPr txBox="1"/>
      </xdr:nvSpPr>
      <xdr:spPr>
        <a:xfrm>
          <a:off x="5740400" y="2915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152941</xdr:rowOff>
    </xdr:from>
    <xdr:to>
      <xdr:col>4</xdr:col>
      <xdr:colOff>469900</xdr:colOff>
      <xdr:row>17</xdr:row>
      <xdr:rowOff>67640</xdr:rowOff>
    </xdr:to>
    <xdr:cxnSp macro="">
      <xdr:nvCxnSpPr>
        <xdr:cNvPr id="55" name="直線コネクタ 54"/>
        <xdr:cNvCxnSpPr/>
      </xdr:nvCxnSpPr>
      <xdr:spPr bwMode="auto">
        <a:xfrm flipV="1">
          <a:off x="4305300" y="2943766"/>
          <a:ext cx="698500" cy="8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50201</xdr:rowOff>
    </xdr:from>
    <xdr:to>
      <xdr:col>3</xdr:col>
      <xdr:colOff>904875</xdr:colOff>
      <xdr:row>17</xdr:row>
      <xdr:rowOff>67640</xdr:rowOff>
    </xdr:to>
    <xdr:cxnSp macro="">
      <xdr:nvCxnSpPr>
        <xdr:cNvPr id="58" name="直線コネクタ 57"/>
        <xdr:cNvCxnSpPr/>
      </xdr:nvCxnSpPr>
      <xdr:spPr bwMode="auto">
        <a:xfrm>
          <a:off x="3606800" y="3012476"/>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24174</xdr:rowOff>
    </xdr:from>
    <xdr:to>
      <xdr:col>3</xdr:col>
      <xdr:colOff>206375</xdr:colOff>
      <xdr:row>17</xdr:row>
      <xdr:rowOff>50201</xdr:rowOff>
    </xdr:to>
    <xdr:cxnSp macro="">
      <xdr:nvCxnSpPr>
        <xdr:cNvPr id="61" name="直線コネクタ 60"/>
        <xdr:cNvCxnSpPr/>
      </xdr:nvCxnSpPr>
      <xdr:spPr bwMode="auto">
        <a:xfrm>
          <a:off x="2908300" y="2986449"/>
          <a:ext cx="698500" cy="2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89078</xdr:rowOff>
    </xdr:from>
    <xdr:to>
      <xdr:col>5</xdr:col>
      <xdr:colOff>34925</xdr:colOff>
      <xdr:row>17</xdr:row>
      <xdr:rowOff>19228</xdr:rowOff>
    </xdr:to>
    <xdr:sp macro="" textlink="">
      <xdr:nvSpPr>
        <xdr:cNvPr id="71" name="円/楕円 70"/>
        <xdr:cNvSpPr/>
      </xdr:nvSpPr>
      <xdr:spPr bwMode="auto">
        <a:xfrm>
          <a:off x="5600700" y="287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105605</xdr:rowOff>
    </xdr:from>
    <xdr:ext cx="762000" cy="259045"/>
    <xdr:sp macro="" textlink="">
      <xdr:nvSpPr>
        <xdr:cNvPr id="72" name="人口1人当たり決算額の推移該当値テキスト130"/>
        <xdr:cNvSpPr txBox="1"/>
      </xdr:nvSpPr>
      <xdr:spPr>
        <a:xfrm>
          <a:off x="5740400" y="27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102141</xdr:rowOff>
    </xdr:from>
    <xdr:to>
      <xdr:col>4</xdr:col>
      <xdr:colOff>520700</xdr:colOff>
      <xdr:row>17</xdr:row>
      <xdr:rowOff>32291</xdr:rowOff>
    </xdr:to>
    <xdr:sp macro="" textlink="">
      <xdr:nvSpPr>
        <xdr:cNvPr id="73" name="円/楕円 72"/>
        <xdr:cNvSpPr/>
      </xdr:nvSpPr>
      <xdr:spPr bwMode="auto">
        <a:xfrm>
          <a:off x="4953000" y="289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42468</xdr:rowOff>
    </xdr:from>
    <xdr:ext cx="736600" cy="259045"/>
    <xdr:sp macro="" textlink="">
      <xdr:nvSpPr>
        <xdr:cNvPr id="74" name="テキスト ボックス 73"/>
        <xdr:cNvSpPr txBox="1"/>
      </xdr:nvSpPr>
      <xdr:spPr>
        <a:xfrm>
          <a:off x="4622800" y="266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16840</xdr:rowOff>
    </xdr:from>
    <xdr:to>
      <xdr:col>3</xdr:col>
      <xdr:colOff>955675</xdr:colOff>
      <xdr:row>17</xdr:row>
      <xdr:rowOff>118440</xdr:rowOff>
    </xdr:to>
    <xdr:sp macro="" textlink="">
      <xdr:nvSpPr>
        <xdr:cNvPr id="75" name="円/楕円 74"/>
        <xdr:cNvSpPr/>
      </xdr:nvSpPr>
      <xdr:spPr bwMode="auto">
        <a:xfrm>
          <a:off x="4254500" y="297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128617</xdr:rowOff>
    </xdr:from>
    <xdr:ext cx="762000" cy="259045"/>
    <xdr:sp macro="" textlink="">
      <xdr:nvSpPr>
        <xdr:cNvPr id="76" name="テキスト ボックス 75"/>
        <xdr:cNvSpPr txBox="1"/>
      </xdr:nvSpPr>
      <xdr:spPr>
        <a:xfrm>
          <a:off x="3924300" y="274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170851</xdr:rowOff>
    </xdr:from>
    <xdr:to>
      <xdr:col>3</xdr:col>
      <xdr:colOff>257175</xdr:colOff>
      <xdr:row>17</xdr:row>
      <xdr:rowOff>101001</xdr:rowOff>
    </xdr:to>
    <xdr:sp macro="" textlink="">
      <xdr:nvSpPr>
        <xdr:cNvPr id="77" name="円/楕円 76"/>
        <xdr:cNvSpPr/>
      </xdr:nvSpPr>
      <xdr:spPr bwMode="auto">
        <a:xfrm>
          <a:off x="3556000" y="296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111178</xdr:rowOff>
    </xdr:from>
    <xdr:ext cx="762000" cy="259045"/>
    <xdr:sp macro="" textlink="">
      <xdr:nvSpPr>
        <xdr:cNvPr id="78" name="テキスト ボックス 77"/>
        <xdr:cNvSpPr txBox="1"/>
      </xdr:nvSpPr>
      <xdr:spPr>
        <a:xfrm>
          <a:off x="3225800" y="27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144824</xdr:rowOff>
    </xdr:from>
    <xdr:to>
      <xdr:col>2</xdr:col>
      <xdr:colOff>692150</xdr:colOff>
      <xdr:row>17</xdr:row>
      <xdr:rowOff>74974</xdr:rowOff>
    </xdr:to>
    <xdr:sp macro="" textlink="">
      <xdr:nvSpPr>
        <xdr:cNvPr id="79" name="円/楕円 78"/>
        <xdr:cNvSpPr/>
      </xdr:nvSpPr>
      <xdr:spPr bwMode="auto">
        <a:xfrm>
          <a:off x="2857500" y="293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85151</xdr:rowOff>
    </xdr:from>
    <xdr:ext cx="762000" cy="259045"/>
    <xdr:sp macro="" textlink="">
      <xdr:nvSpPr>
        <xdr:cNvPr id="80" name="テキスト ボックス 79"/>
        <xdr:cNvSpPr txBox="1"/>
      </xdr:nvSpPr>
      <xdr:spPr>
        <a:xfrm>
          <a:off x="2527300" y="27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85646</xdr:rowOff>
    </xdr:from>
    <xdr:to>
      <xdr:col>4</xdr:col>
      <xdr:colOff>1117600</xdr:colOff>
      <xdr:row>36</xdr:row>
      <xdr:rowOff>86103</xdr:rowOff>
    </xdr:to>
    <xdr:cxnSp macro="">
      <xdr:nvCxnSpPr>
        <xdr:cNvPr id="112" name="直線コネクタ 111"/>
        <xdr:cNvCxnSpPr/>
      </xdr:nvCxnSpPr>
      <xdr:spPr bwMode="auto">
        <a:xfrm>
          <a:off x="5003800" y="7038896"/>
          <a:ext cx="6477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75130</xdr:rowOff>
    </xdr:from>
    <xdr:to>
      <xdr:col>4</xdr:col>
      <xdr:colOff>469900</xdr:colOff>
      <xdr:row>36</xdr:row>
      <xdr:rowOff>85646</xdr:rowOff>
    </xdr:to>
    <xdr:cxnSp macro="">
      <xdr:nvCxnSpPr>
        <xdr:cNvPr id="115" name="直線コネクタ 114"/>
        <xdr:cNvCxnSpPr/>
      </xdr:nvCxnSpPr>
      <xdr:spPr bwMode="auto">
        <a:xfrm>
          <a:off x="4305300" y="702838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61552</xdr:rowOff>
    </xdr:from>
    <xdr:to>
      <xdr:col>3</xdr:col>
      <xdr:colOff>904875</xdr:colOff>
      <xdr:row>36</xdr:row>
      <xdr:rowOff>75130</xdr:rowOff>
    </xdr:to>
    <xdr:cxnSp macro="">
      <xdr:nvCxnSpPr>
        <xdr:cNvPr id="118" name="直線コネクタ 117"/>
        <xdr:cNvCxnSpPr/>
      </xdr:nvCxnSpPr>
      <xdr:spPr bwMode="auto">
        <a:xfrm>
          <a:off x="3606800" y="7014802"/>
          <a:ext cx="698500" cy="1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54214</xdr:rowOff>
    </xdr:from>
    <xdr:to>
      <xdr:col>3</xdr:col>
      <xdr:colOff>206375</xdr:colOff>
      <xdr:row>36</xdr:row>
      <xdr:rowOff>61552</xdr:rowOff>
    </xdr:to>
    <xdr:cxnSp macro="">
      <xdr:nvCxnSpPr>
        <xdr:cNvPr id="121" name="直線コネクタ 120"/>
        <xdr:cNvCxnSpPr/>
      </xdr:nvCxnSpPr>
      <xdr:spPr bwMode="auto">
        <a:xfrm>
          <a:off x="2908300" y="7007464"/>
          <a:ext cx="6985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35303</xdr:rowOff>
    </xdr:from>
    <xdr:to>
      <xdr:col>5</xdr:col>
      <xdr:colOff>34925</xdr:colOff>
      <xdr:row>36</xdr:row>
      <xdr:rowOff>136903</xdr:rowOff>
    </xdr:to>
    <xdr:sp macro="" textlink="">
      <xdr:nvSpPr>
        <xdr:cNvPr id="131" name="円/楕円 130"/>
        <xdr:cNvSpPr/>
      </xdr:nvSpPr>
      <xdr:spPr bwMode="auto">
        <a:xfrm>
          <a:off x="5600700" y="698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7380</xdr:rowOff>
    </xdr:from>
    <xdr:ext cx="762000" cy="259045"/>
    <xdr:sp macro="" textlink="">
      <xdr:nvSpPr>
        <xdr:cNvPr id="132" name="人口1人当たり決算額の推移該当値テキスト445"/>
        <xdr:cNvSpPr txBox="1"/>
      </xdr:nvSpPr>
      <xdr:spPr>
        <a:xfrm>
          <a:off x="5740400" y="696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34846</xdr:rowOff>
    </xdr:from>
    <xdr:to>
      <xdr:col>4</xdr:col>
      <xdr:colOff>520700</xdr:colOff>
      <xdr:row>36</xdr:row>
      <xdr:rowOff>136446</xdr:rowOff>
    </xdr:to>
    <xdr:sp macro="" textlink="">
      <xdr:nvSpPr>
        <xdr:cNvPr id="133" name="円/楕円 132"/>
        <xdr:cNvSpPr/>
      </xdr:nvSpPr>
      <xdr:spPr bwMode="auto">
        <a:xfrm>
          <a:off x="4953000" y="698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146623</xdr:rowOff>
    </xdr:from>
    <xdr:ext cx="736600" cy="259045"/>
    <xdr:sp macro="" textlink="">
      <xdr:nvSpPr>
        <xdr:cNvPr id="134" name="テキスト ボックス 133"/>
        <xdr:cNvSpPr txBox="1"/>
      </xdr:nvSpPr>
      <xdr:spPr>
        <a:xfrm>
          <a:off x="4622800" y="675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24330</xdr:rowOff>
    </xdr:from>
    <xdr:to>
      <xdr:col>3</xdr:col>
      <xdr:colOff>955675</xdr:colOff>
      <xdr:row>36</xdr:row>
      <xdr:rowOff>125930</xdr:rowOff>
    </xdr:to>
    <xdr:sp macro="" textlink="">
      <xdr:nvSpPr>
        <xdr:cNvPr id="135" name="円/楕円 134"/>
        <xdr:cNvSpPr/>
      </xdr:nvSpPr>
      <xdr:spPr bwMode="auto">
        <a:xfrm>
          <a:off x="4254500" y="697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136107</xdr:rowOff>
    </xdr:from>
    <xdr:ext cx="762000" cy="259045"/>
    <xdr:sp macro="" textlink="">
      <xdr:nvSpPr>
        <xdr:cNvPr id="136" name="テキスト ボックス 135"/>
        <xdr:cNvSpPr txBox="1"/>
      </xdr:nvSpPr>
      <xdr:spPr>
        <a:xfrm>
          <a:off x="3924300" y="674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10752</xdr:rowOff>
    </xdr:from>
    <xdr:to>
      <xdr:col>3</xdr:col>
      <xdr:colOff>257175</xdr:colOff>
      <xdr:row>36</xdr:row>
      <xdr:rowOff>112352</xdr:rowOff>
    </xdr:to>
    <xdr:sp macro="" textlink="">
      <xdr:nvSpPr>
        <xdr:cNvPr id="137" name="円/楕円 136"/>
        <xdr:cNvSpPr/>
      </xdr:nvSpPr>
      <xdr:spPr bwMode="auto">
        <a:xfrm>
          <a:off x="3556000" y="696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122529</xdr:rowOff>
    </xdr:from>
    <xdr:ext cx="762000" cy="259045"/>
    <xdr:sp macro="" textlink="">
      <xdr:nvSpPr>
        <xdr:cNvPr id="138" name="テキスト ボックス 137"/>
        <xdr:cNvSpPr txBox="1"/>
      </xdr:nvSpPr>
      <xdr:spPr>
        <a:xfrm>
          <a:off x="3225800" y="673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3414</xdr:rowOff>
    </xdr:from>
    <xdr:to>
      <xdr:col>2</xdr:col>
      <xdr:colOff>692150</xdr:colOff>
      <xdr:row>36</xdr:row>
      <xdr:rowOff>105014</xdr:rowOff>
    </xdr:to>
    <xdr:sp macro="" textlink="">
      <xdr:nvSpPr>
        <xdr:cNvPr id="139" name="円/楕円 138"/>
        <xdr:cNvSpPr/>
      </xdr:nvSpPr>
      <xdr:spPr bwMode="auto">
        <a:xfrm>
          <a:off x="2857500" y="695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89791</xdr:rowOff>
    </xdr:from>
    <xdr:ext cx="762000" cy="259045"/>
    <xdr:sp macro="" textlink="">
      <xdr:nvSpPr>
        <xdr:cNvPr id="140" name="テキスト ボックス 139"/>
        <xdr:cNvSpPr txBox="1"/>
      </xdr:nvSpPr>
      <xdr:spPr>
        <a:xfrm>
          <a:off x="2527300" y="704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5359</xdr:rowOff>
    </xdr:from>
    <xdr:to>
      <xdr:col>6</xdr:col>
      <xdr:colOff>511175</xdr:colOff>
      <xdr:row>35</xdr:row>
      <xdr:rowOff>69005</xdr:rowOff>
    </xdr:to>
    <xdr:cxnSp macro="">
      <xdr:nvCxnSpPr>
        <xdr:cNvPr id="61" name="直線コネクタ 60"/>
        <xdr:cNvCxnSpPr/>
      </xdr:nvCxnSpPr>
      <xdr:spPr>
        <a:xfrm flipV="1">
          <a:off x="3797300" y="6006109"/>
          <a:ext cx="8382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69005</xdr:rowOff>
    </xdr:from>
    <xdr:to>
      <xdr:col>5</xdr:col>
      <xdr:colOff>358775</xdr:colOff>
      <xdr:row>36</xdr:row>
      <xdr:rowOff>49860</xdr:rowOff>
    </xdr:to>
    <xdr:cxnSp macro="">
      <xdr:nvCxnSpPr>
        <xdr:cNvPr id="64" name="直線コネクタ 63"/>
        <xdr:cNvCxnSpPr/>
      </xdr:nvCxnSpPr>
      <xdr:spPr>
        <a:xfrm flipV="1">
          <a:off x="2908300" y="6069755"/>
          <a:ext cx="889000" cy="15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121107</xdr:rowOff>
    </xdr:from>
    <xdr:to>
      <xdr:col>4</xdr:col>
      <xdr:colOff>155575</xdr:colOff>
      <xdr:row>36</xdr:row>
      <xdr:rowOff>49860</xdr:rowOff>
    </xdr:to>
    <xdr:cxnSp macro="">
      <xdr:nvCxnSpPr>
        <xdr:cNvPr id="67" name="直線コネクタ 66"/>
        <xdr:cNvCxnSpPr/>
      </xdr:nvCxnSpPr>
      <xdr:spPr>
        <a:xfrm>
          <a:off x="2019300" y="612185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121107</xdr:rowOff>
    </xdr:from>
    <xdr:to>
      <xdr:col>2</xdr:col>
      <xdr:colOff>638175</xdr:colOff>
      <xdr:row>35</xdr:row>
      <xdr:rowOff>137928</xdr:rowOff>
    </xdr:to>
    <xdr:cxnSp macro="">
      <xdr:nvCxnSpPr>
        <xdr:cNvPr id="70" name="直線コネクタ 69"/>
        <xdr:cNvCxnSpPr/>
      </xdr:nvCxnSpPr>
      <xdr:spPr>
        <a:xfrm flipV="1">
          <a:off x="1130300" y="6121857"/>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126009</xdr:rowOff>
    </xdr:from>
    <xdr:to>
      <xdr:col>6</xdr:col>
      <xdr:colOff>561975</xdr:colOff>
      <xdr:row>35</xdr:row>
      <xdr:rowOff>56159</xdr:rowOff>
    </xdr:to>
    <xdr:sp macro="" textlink="">
      <xdr:nvSpPr>
        <xdr:cNvPr id="80" name="円/楕円 79"/>
        <xdr:cNvSpPr/>
      </xdr:nvSpPr>
      <xdr:spPr>
        <a:xfrm>
          <a:off x="4584700" y="5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148886</xdr:rowOff>
    </xdr:from>
    <xdr:ext cx="534377" cy="259045"/>
    <xdr:sp macro="" textlink="">
      <xdr:nvSpPr>
        <xdr:cNvPr id="81" name="人件費該当値テキスト"/>
        <xdr:cNvSpPr txBox="1"/>
      </xdr:nvSpPr>
      <xdr:spPr>
        <a:xfrm>
          <a:off x="4686300" y="58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18205</xdr:rowOff>
    </xdr:from>
    <xdr:to>
      <xdr:col>5</xdr:col>
      <xdr:colOff>409575</xdr:colOff>
      <xdr:row>35</xdr:row>
      <xdr:rowOff>119805</xdr:rowOff>
    </xdr:to>
    <xdr:sp macro="" textlink="">
      <xdr:nvSpPr>
        <xdr:cNvPr id="82" name="円/楕円 81"/>
        <xdr:cNvSpPr/>
      </xdr:nvSpPr>
      <xdr:spPr>
        <a:xfrm>
          <a:off x="3746500" y="60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136332</xdr:rowOff>
    </xdr:from>
    <xdr:ext cx="534377" cy="259045"/>
    <xdr:sp macro="" textlink="">
      <xdr:nvSpPr>
        <xdr:cNvPr id="83" name="テキスト ボックス 82"/>
        <xdr:cNvSpPr txBox="1"/>
      </xdr:nvSpPr>
      <xdr:spPr>
        <a:xfrm>
          <a:off x="3530111" y="57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170510</xdr:rowOff>
    </xdr:from>
    <xdr:to>
      <xdr:col>4</xdr:col>
      <xdr:colOff>206375</xdr:colOff>
      <xdr:row>36</xdr:row>
      <xdr:rowOff>100660</xdr:rowOff>
    </xdr:to>
    <xdr:sp macro="" textlink="">
      <xdr:nvSpPr>
        <xdr:cNvPr id="84" name="円/楕円 83"/>
        <xdr:cNvSpPr/>
      </xdr:nvSpPr>
      <xdr:spPr>
        <a:xfrm>
          <a:off x="2857500" y="6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117187</xdr:rowOff>
    </xdr:from>
    <xdr:ext cx="534377" cy="259045"/>
    <xdr:sp macro="" textlink="">
      <xdr:nvSpPr>
        <xdr:cNvPr id="85" name="テキスト ボックス 84"/>
        <xdr:cNvSpPr txBox="1"/>
      </xdr:nvSpPr>
      <xdr:spPr>
        <a:xfrm>
          <a:off x="2641111" y="59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70307</xdr:rowOff>
    </xdr:from>
    <xdr:to>
      <xdr:col>3</xdr:col>
      <xdr:colOff>3175</xdr:colOff>
      <xdr:row>36</xdr:row>
      <xdr:rowOff>457</xdr:rowOff>
    </xdr:to>
    <xdr:sp macro="" textlink="">
      <xdr:nvSpPr>
        <xdr:cNvPr id="86" name="円/楕円 85"/>
        <xdr:cNvSpPr/>
      </xdr:nvSpPr>
      <xdr:spPr>
        <a:xfrm>
          <a:off x="1968500" y="60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16984</xdr:rowOff>
    </xdr:from>
    <xdr:ext cx="534377" cy="259045"/>
    <xdr:sp macro="" textlink="">
      <xdr:nvSpPr>
        <xdr:cNvPr id="87" name="テキスト ボックス 86"/>
        <xdr:cNvSpPr txBox="1"/>
      </xdr:nvSpPr>
      <xdr:spPr>
        <a:xfrm>
          <a:off x="1752111" y="58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87128</xdr:rowOff>
    </xdr:from>
    <xdr:to>
      <xdr:col>1</xdr:col>
      <xdr:colOff>485775</xdr:colOff>
      <xdr:row>36</xdr:row>
      <xdr:rowOff>17278</xdr:rowOff>
    </xdr:to>
    <xdr:sp macro="" textlink="">
      <xdr:nvSpPr>
        <xdr:cNvPr id="88" name="円/楕円 87"/>
        <xdr:cNvSpPr/>
      </xdr:nvSpPr>
      <xdr:spPr>
        <a:xfrm>
          <a:off x="1079500" y="60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33805</xdr:rowOff>
    </xdr:from>
    <xdr:ext cx="534377" cy="259045"/>
    <xdr:sp macro="" textlink="">
      <xdr:nvSpPr>
        <xdr:cNvPr id="89" name="テキスト ボックス 88"/>
        <xdr:cNvSpPr txBox="1"/>
      </xdr:nvSpPr>
      <xdr:spPr>
        <a:xfrm>
          <a:off x="863111" y="58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147713</xdr:rowOff>
    </xdr:from>
    <xdr:to>
      <xdr:col>6</xdr:col>
      <xdr:colOff>511175</xdr:colOff>
      <xdr:row>58</xdr:row>
      <xdr:rowOff>150783</xdr:rowOff>
    </xdr:to>
    <xdr:cxnSp macro="">
      <xdr:nvCxnSpPr>
        <xdr:cNvPr id="118" name="直線コネクタ 117"/>
        <xdr:cNvCxnSpPr/>
      </xdr:nvCxnSpPr>
      <xdr:spPr>
        <a:xfrm>
          <a:off x="3797300" y="10091813"/>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147713</xdr:rowOff>
    </xdr:from>
    <xdr:to>
      <xdr:col>5</xdr:col>
      <xdr:colOff>358775</xdr:colOff>
      <xdr:row>58</xdr:row>
      <xdr:rowOff>147791</xdr:rowOff>
    </xdr:to>
    <xdr:cxnSp macro="">
      <xdr:nvCxnSpPr>
        <xdr:cNvPr id="121" name="直線コネクタ 120"/>
        <xdr:cNvCxnSpPr/>
      </xdr:nvCxnSpPr>
      <xdr:spPr>
        <a:xfrm flipV="1">
          <a:off x="2908300" y="1009181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147791</xdr:rowOff>
    </xdr:from>
    <xdr:to>
      <xdr:col>4</xdr:col>
      <xdr:colOff>155575</xdr:colOff>
      <xdr:row>58</xdr:row>
      <xdr:rowOff>157704</xdr:rowOff>
    </xdr:to>
    <xdr:cxnSp macro="">
      <xdr:nvCxnSpPr>
        <xdr:cNvPr id="124" name="直線コネクタ 123"/>
        <xdr:cNvCxnSpPr/>
      </xdr:nvCxnSpPr>
      <xdr:spPr>
        <a:xfrm flipV="1">
          <a:off x="2019300" y="10091891"/>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155615</xdr:rowOff>
    </xdr:from>
    <xdr:to>
      <xdr:col>2</xdr:col>
      <xdr:colOff>638175</xdr:colOff>
      <xdr:row>58</xdr:row>
      <xdr:rowOff>157704</xdr:rowOff>
    </xdr:to>
    <xdr:cxnSp macro="">
      <xdr:nvCxnSpPr>
        <xdr:cNvPr id="127" name="直線コネクタ 126"/>
        <xdr:cNvCxnSpPr/>
      </xdr:nvCxnSpPr>
      <xdr:spPr>
        <a:xfrm>
          <a:off x="1130300" y="10099715"/>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99983</xdr:rowOff>
    </xdr:from>
    <xdr:to>
      <xdr:col>6</xdr:col>
      <xdr:colOff>561975</xdr:colOff>
      <xdr:row>59</xdr:row>
      <xdr:rowOff>30133</xdr:rowOff>
    </xdr:to>
    <xdr:sp macro="" textlink="">
      <xdr:nvSpPr>
        <xdr:cNvPr id="137" name="円/楕円 136"/>
        <xdr:cNvSpPr/>
      </xdr:nvSpPr>
      <xdr:spPr>
        <a:xfrm>
          <a:off x="4584700" y="100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96913</xdr:rowOff>
    </xdr:from>
    <xdr:to>
      <xdr:col>5</xdr:col>
      <xdr:colOff>409575</xdr:colOff>
      <xdr:row>59</xdr:row>
      <xdr:rowOff>27063</xdr:rowOff>
    </xdr:to>
    <xdr:sp macro="" textlink="">
      <xdr:nvSpPr>
        <xdr:cNvPr id="139" name="円/楕円 138"/>
        <xdr:cNvSpPr/>
      </xdr:nvSpPr>
      <xdr:spPr>
        <a:xfrm>
          <a:off x="3746500" y="100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18190</xdr:rowOff>
    </xdr:from>
    <xdr:ext cx="534377" cy="259045"/>
    <xdr:sp macro="" textlink="">
      <xdr:nvSpPr>
        <xdr:cNvPr id="140" name="テキスト ボックス 139"/>
        <xdr:cNvSpPr txBox="1"/>
      </xdr:nvSpPr>
      <xdr:spPr>
        <a:xfrm>
          <a:off x="3530111" y="1013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96991</xdr:rowOff>
    </xdr:from>
    <xdr:to>
      <xdr:col>4</xdr:col>
      <xdr:colOff>206375</xdr:colOff>
      <xdr:row>59</xdr:row>
      <xdr:rowOff>27141</xdr:rowOff>
    </xdr:to>
    <xdr:sp macro="" textlink="">
      <xdr:nvSpPr>
        <xdr:cNvPr id="141" name="円/楕円 140"/>
        <xdr:cNvSpPr/>
      </xdr:nvSpPr>
      <xdr:spPr>
        <a:xfrm>
          <a:off x="2857500" y="10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18268</xdr:rowOff>
    </xdr:from>
    <xdr:ext cx="534377" cy="259045"/>
    <xdr:sp macro="" textlink="">
      <xdr:nvSpPr>
        <xdr:cNvPr id="142" name="テキスト ボックス 141"/>
        <xdr:cNvSpPr txBox="1"/>
      </xdr:nvSpPr>
      <xdr:spPr>
        <a:xfrm>
          <a:off x="2641111" y="10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106904</xdr:rowOff>
    </xdr:from>
    <xdr:to>
      <xdr:col>3</xdr:col>
      <xdr:colOff>3175</xdr:colOff>
      <xdr:row>59</xdr:row>
      <xdr:rowOff>37054</xdr:rowOff>
    </xdr:to>
    <xdr:sp macro="" textlink="">
      <xdr:nvSpPr>
        <xdr:cNvPr id="143" name="円/楕円 142"/>
        <xdr:cNvSpPr/>
      </xdr:nvSpPr>
      <xdr:spPr>
        <a:xfrm>
          <a:off x="1968500" y="100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28181</xdr:rowOff>
    </xdr:from>
    <xdr:ext cx="534377" cy="259045"/>
    <xdr:sp macro="" textlink="">
      <xdr:nvSpPr>
        <xdr:cNvPr id="144" name="テキスト ボックス 143"/>
        <xdr:cNvSpPr txBox="1"/>
      </xdr:nvSpPr>
      <xdr:spPr>
        <a:xfrm>
          <a:off x="1752111" y="101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104815</xdr:rowOff>
    </xdr:from>
    <xdr:to>
      <xdr:col>1</xdr:col>
      <xdr:colOff>485775</xdr:colOff>
      <xdr:row>59</xdr:row>
      <xdr:rowOff>34965</xdr:rowOff>
    </xdr:to>
    <xdr:sp macro="" textlink="">
      <xdr:nvSpPr>
        <xdr:cNvPr id="145" name="円/楕円 144"/>
        <xdr:cNvSpPr/>
      </xdr:nvSpPr>
      <xdr:spPr>
        <a:xfrm>
          <a:off x="1079500" y="100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26092</xdr:rowOff>
    </xdr:from>
    <xdr:ext cx="534377" cy="259045"/>
    <xdr:sp macro="" textlink="">
      <xdr:nvSpPr>
        <xdr:cNvPr id="146" name="テキスト ボックス 145"/>
        <xdr:cNvSpPr txBox="1"/>
      </xdr:nvSpPr>
      <xdr:spPr>
        <a:xfrm>
          <a:off x="863111" y="101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22017</xdr:rowOff>
    </xdr:from>
    <xdr:to>
      <xdr:col>6</xdr:col>
      <xdr:colOff>511175</xdr:colOff>
      <xdr:row>78</xdr:row>
      <xdr:rowOff>24257</xdr:rowOff>
    </xdr:to>
    <xdr:cxnSp macro="">
      <xdr:nvCxnSpPr>
        <xdr:cNvPr id="173" name="直線コネクタ 172"/>
        <xdr:cNvCxnSpPr/>
      </xdr:nvCxnSpPr>
      <xdr:spPr>
        <a:xfrm flipV="1">
          <a:off x="3797300" y="1339511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17901</xdr:rowOff>
    </xdr:from>
    <xdr:to>
      <xdr:col>5</xdr:col>
      <xdr:colOff>358775</xdr:colOff>
      <xdr:row>78</xdr:row>
      <xdr:rowOff>24257</xdr:rowOff>
    </xdr:to>
    <xdr:cxnSp macro="">
      <xdr:nvCxnSpPr>
        <xdr:cNvPr id="176" name="直線コネクタ 175"/>
        <xdr:cNvCxnSpPr/>
      </xdr:nvCxnSpPr>
      <xdr:spPr>
        <a:xfrm>
          <a:off x="2908300" y="13391001"/>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17901</xdr:rowOff>
    </xdr:from>
    <xdr:to>
      <xdr:col>4</xdr:col>
      <xdr:colOff>155575</xdr:colOff>
      <xdr:row>78</xdr:row>
      <xdr:rowOff>20005</xdr:rowOff>
    </xdr:to>
    <xdr:cxnSp macro="">
      <xdr:nvCxnSpPr>
        <xdr:cNvPr id="179" name="直線コネクタ 178"/>
        <xdr:cNvCxnSpPr/>
      </xdr:nvCxnSpPr>
      <xdr:spPr>
        <a:xfrm flipV="1">
          <a:off x="2019300" y="1339100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145049</xdr:rowOff>
    </xdr:from>
    <xdr:to>
      <xdr:col>2</xdr:col>
      <xdr:colOff>638175</xdr:colOff>
      <xdr:row>78</xdr:row>
      <xdr:rowOff>20005</xdr:rowOff>
    </xdr:to>
    <xdr:cxnSp macro="">
      <xdr:nvCxnSpPr>
        <xdr:cNvPr id="182" name="直線コネクタ 181"/>
        <xdr:cNvCxnSpPr/>
      </xdr:nvCxnSpPr>
      <xdr:spPr>
        <a:xfrm>
          <a:off x="1130300" y="13346699"/>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142667</xdr:rowOff>
    </xdr:from>
    <xdr:to>
      <xdr:col>6</xdr:col>
      <xdr:colOff>561975</xdr:colOff>
      <xdr:row>78</xdr:row>
      <xdr:rowOff>72817</xdr:rowOff>
    </xdr:to>
    <xdr:sp macro="" textlink="">
      <xdr:nvSpPr>
        <xdr:cNvPr id="192" name="円/楕円 191"/>
        <xdr:cNvSpPr/>
      </xdr:nvSpPr>
      <xdr:spPr>
        <a:xfrm>
          <a:off x="45847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57594</xdr:rowOff>
    </xdr:from>
    <xdr:ext cx="469744" cy="259045"/>
    <xdr:sp macro="" textlink="">
      <xdr:nvSpPr>
        <xdr:cNvPr id="193" name="維持補修費該当値テキスト"/>
        <xdr:cNvSpPr txBox="1"/>
      </xdr:nvSpPr>
      <xdr:spPr>
        <a:xfrm>
          <a:off x="4686300" y="132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144907</xdr:rowOff>
    </xdr:from>
    <xdr:to>
      <xdr:col>5</xdr:col>
      <xdr:colOff>409575</xdr:colOff>
      <xdr:row>78</xdr:row>
      <xdr:rowOff>75057</xdr:rowOff>
    </xdr:to>
    <xdr:sp macro="" textlink="">
      <xdr:nvSpPr>
        <xdr:cNvPr id="194" name="円/楕円 193"/>
        <xdr:cNvSpPr/>
      </xdr:nvSpPr>
      <xdr:spPr>
        <a:xfrm>
          <a:off x="3746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66184</xdr:rowOff>
    </xdr:from>
    <xdr:ext cx="469744" cy="259045"/>
    <xdr:sp macro="" textlink="">
      <xdr:nvSpPr>
        <xdr:cNvPr id="195" name="テキスト ボックス 194"/>
        <xdr:cNvSpPr txBox="1"/>
      </xdr:nvSpPr>
      <xdr:spPr>
        <a:xfrm>
          <a:off x="3562427" y="134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138551</xdr:rowOff>
    </xdr:from>
    <xdr:to>
      <xdr:col>4</xdr:col>
      <xdr:colOff>206375</xdr:colOff>
      <xdr:row>78</xdr:row>
      <xdr:rowOff>68701</xdr:rowOff>
    </xdr:to>
    <xdr:sp macro="" textlink="">
      <xdr:nvSpPr>
        <xdr:cNvPr id="196" name="円/楕円 195"/>
        <xdr:cNvSpPr/>
      </xdr:nvSpPr>
      <xdr:spPr>
        <a:xfrm>
          <a:off x="2857500" y="13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59828</xdr:rowOff>
    </xdr:from>
    <xdr:ext cx="469744" cy="259045"/>
    <xdr:sp macro="" textlink="">
      <xdr:nvSpPr>
        <xdr:cNvPr id="197" name="テキスト ボックス 196"/>
        <xdr:cNvSpPr txBox="1"/>
      </xdr:nvSpPr>
      <xdr:spPr>
        <a:xfrm>
          <a:off x="2673427" y="134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140655</xdr:rowOff>
    </xdr:from>
    <xdr:to>
      <xdr:col>3</xdr:col>
      <xdr:colOff>3175</xdr:colOff>
      <xdr:row>78</xdr:row>
      <xdr:rowOff>70805</xdr:rowOff>
    </xdr:to>
    <xdr:sp macro="" textlink="">
      <xdr:nvSpPr>
        <xdr:cNvPr id="198" name="円/楕円 197"/>
        <xdr:cNvSpPr/>
      </xdr:nvSpPr>
      <xdr:spPr>
        <a:xfrm>
          <a:off x="1968500" y="133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61932</xdr:rowOff>
    </xdr:from>
    <xdr:ext cx="469744" cy="259045"/>
    <xdr:sp macro="" textlink="">
      <xdr:nvSpPr>
        <xdr:cNvPr id="199" name="テキスト ボックス 198"/>
        <xdr:cNvSpPr txBox="1"/>
      </xdr:nvSpPr>
      <xdr:spPr>
        <a:xfrm>
          <a:off x="1784427" y="134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94249</xdr:rowOff>
    </xdr:from>
    <xdr:to>
      <xdr:col>1</xdr:col>
      <xdr:colOff>485775</xdr:colOff>
      <xdr:row>78</xdr:row>
      <xdr:rowOff>24399</xdr:rowOff>
    </xdr:to>
    <xdr:sp macro="" textlink="">
      <xdr:nvSpPr>
        <xdr:cNvPr id="200" name="円/楕円 199"/>
        <xdr:cNvSpPr/>
      </xdr:nvSpPr>
      <xdr:spPr>
        <a:xfrm>
          <a:off x="1079500" y="132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15526</xdr:rowOff>
    </xdr:from>
    <xdr:ext cx="469744" cy="259045"/>
    <xdr:sp macro="" textlink="">
      <xdr:nvSpPr>
        <xdr:cNvPr id="201" name="テキスト ボックス 200"/>
        <xdr:cNvSpPr txBox="1"/>
      </xdr:nvSpPr>
      <xdr:spPr>
        <a:xfrm>
          <a:off x="895427" y="133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68345</xdr:rowOff>
    </xdr:from>
    <xdr:to>
      <xdr:col>6</xdr:col>
      <xdr:colOff>511175</xdr:colOff>
      <xdr:row>96</xdr:row>
      <xdr:rowOff>90323</xdr:rowOff>
    </xdr:to>
    <xdr:cxnSp macro="">
      <xdr:nvCxnSpPr>
        <xdr:cNvPr id="233" name="直線コネクタ 232"/>
        <xdr:cNvCxnSpPr/>
      </xdr:nvCxnSpPr>
      <xdr:spPr>
        <a:xfrm>
          <a:off x="3797300" y="16527545"/>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68345</xdr:rowOff>
    </xdr:from>
    <xdr:to>
      <xdr:col>5</xdr:col>
      <xdr:colOff>358775</xdr:colOff>
      <xdr:row>97</xdr:row>
      <xdr:rowOff>1250</xdr:rowOff>
    </xdr:to>
    <xdr:cxnSp macro="">
      <xdr:nvCxnSpPr>
        <xdr:cNvPr id="236" name="直線コネクタ 235"/>
        <xdr:cNvCxnSpPr/>
      </xdr:nvCxnSpPr>
      <xdr:spPr>
        <a:xfrm flipV="1">
          <a:off x="2908300" y="16527545"/>
          <a:ext cx="8890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1250</xdr:rowOff>
    </xdr:from>
    <xdr:to>
      <xdr:col>4</xdr:col>
      <xdr:colOff>155575</xdr:colOff>
      <xdr:row>97</xdr:row>
      <xdr:rowOff>12909</xdr:rowOff>
    </xdr:to>
    <xdr:cxnSp macro="">
      <xdr:nvCxnSpPr>
        <xdr:cNvPr id="239" name="直線コネクタ 238"/>
        <xdr:cNvCxnSpPr/>
      </xdr:nvCxnSpPr>
      <xdr:spPr>
        <a:xfrm flipV="1">
          <a:off x="2019300" y="1663190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12909</xdr:rowOff>
    </xdr:from>
    <xdr:to>
      <xdr:col>2</xdr:col>
      <xdr:colOff>638175</xdr:colOff>
      <xdr:row>97</xdr:row>
      <xdr:rowOff>24420</xdr:rowOff>
    </xdr:to>
    <xdr:cxnSp macro="">
      <xdr:nvCxnSpPr>
        <xdr:cNvPr id="242" name="直線コネクタ 241"/>
        <xdr:cNvCxnSpPr/>
      </xdr:nvCxnSpPr>
      <xdr:spPr>
        <a:xfrm flipV="1">
          <a:off x="1130300" y="16643559"/>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39523</xdr:rowOff>
    </xdr:from>
    <xdr:to>
      <xdr:col>6</xdr:col>
      <xdr:colOff>561975</xdr:colOff>
      <xdr:row>96</xdr:row>
      <xdr:rowOff>141123</xdr:rowOff>
    </xdr:to>
    <xdr:sp macro="" textlink="">
      <xdr:nvSpPr>
        <xdr:cNvPr id="252" name="円/楕円 251"/>
        <xdr:cNvSpPr/>
      </xdr:nvSpPr>
      <xdr:spPr>
        <a:xfrm>
          <a:off x="45847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62400</xdr:rowOff>
    </xdr:from>
    <xdr:ext cx="534377" cy="259045"/>
    <xdr:sp macro="" textlink="">
      <xdr:nvSpPr>
        <xdr:cNvPr id="253" name="扶助費該当値テキスト"/>
        <xdr:cNvSpPr txBox="1"/>
      </xdr:nvSpPr>
      <xdr:spPr>
        <a:xfrm>
          <a:off x="4686300"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17545</xdr:rowOff>
    </xdr:from>
    <xdr:to>
      <xdr:col>5</xdr:col>
      <xdr:colOff>409575</xdr:colOff>
      <xdr:row>96</xdr:row>
      <xdr:rowOff>119145</xdr:rowOff>
    </xdr:to>
    <xdr:sp macro="" textlink="">
      <xdr:nvSpPr>
        <xdr:cNvPr id="254" name="円/楕円 253"/>
        <xdr:cNvSpPr/>
      </xdr:nvSpPr>
      <xdr:spPr>
        <a:xfrm>
          <a:off x="3746500" y="164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135672</xdr:rowOff>
    </xdr:from>
    <xdr:ext cx="534377" cy="259045"/>
    <xdr:sp macro="" textlink="">
      <xdr:nvSpPr>
        <xdr:cNvPr id="255" name="テキスト ボックス 254"/>
        <xdr:cNvSpPr txBox="1"/>
      </xdr:nvSpPr>
      <xdr:spPr>
        <a:xfrm>
          <a:off x="3530111" y="162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121900</xdr:rowOff>
    </xdr:from>
    <xdr:to>
      <xdr:col>4</xdr:col>
      <xdr:colOff>206375</xdr:colOff>
      <xdr:row>97</xdr:row>
      <xdr:rowOff>52050</xdr:rowOff>
    </xdr:to>
    <xdr:sp macro="" textlink="">
      <xdr:nvSpPr>
        <xdr:cNvPr id="256" name="円/楕円 255"/>
        <xdr:cNvSpPr/>
      </xdr:nvSpPr>
      <xdr:spPr>
        <a:xfrm>
          <a:off x="2857500" y="165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68577</xdr:rowOff>
    </xdr:from>
    <xdr:ext cx="534377" cy="259045"/>
    <xdr:sp macro="" textlink="">
      <xdr:nvSpPr>
        <xdr:cNvPr id="257" name="テキスト ボックス 256"/>
        <xdr:cNvSpPr txBox="1"/>
      </xdr:nvSpPr>
      <xdr:spPr>
        <a:xfrm>
          <a:off x="2641111" y="163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133559</xdr:rowOff>
    </xdr:from>
    <xdr:to>
      <xdr:col>3</xdr:col>
      <xdr:colOff>3175</xdr:colOff>
      <xdr:row>97</xdr:row>
      <xdr:rowOff>63709</xdr:rowOff>
    </xdr:to>
    <xdr:sp macro="" textlink="">
      <xdr:nvSpPr>
        <xdr:cNvPr id="258" name="円/楕円 257"/>
        <xdr:cNvSpPr/>
      </xdr:nvSpPr>
      <xdr:spPr>
        <a:xfrm>
          <a:off x="1968500" y="165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80236</xdr:rowOff>
    </xdr:from>
    <xdr:ext cx="534377" cy="259045"/>
    <xdr:sp macro="" textlink="">
      <xdr:nvSpPr>
        <xdr:cNvPr id="259" name="テキスト ボックス 258"/>
        <xdr:cNvSpPr txBox="1"/>
      </xdr:nvSpPr>
      <xdr:spPr>
        <a:xfrm>
          <a:off x="1752111" y="163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145070</xdr:rowOff>
    </xdr:from>
    <xdr:to>
      <xdr:col>1</xdr:col>
      <xdr:colOff>485775</xdr:colOff>
      <xdr:row>97</xdr:row>
      <xdr:rowOff>75220</xdr:rowOff>
    </xdr:to>
    <xdr:sp macro="" textlink="">
      <xdr:nvSpPr>
        <xdr:cNvPr id="260" name="円/楕円 259"/>
        <xdr:cNvSpPr/>
      </xdr:nvSpPr>
      <xdr:spPr>
        <a:xfrm>
          <a:off x="1079500" y="166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91747</xdr:rowOff>
    </xdr:from>
    <xdr:ext cx="534377" cy="259045"/>
    <xdr:sp macro="" textlink="">
      <xdr:nvSpPr>
        <xdr:cNvPr id="261" name="テキスト ボックス 260"/>
        <xdr:cNvSpPr txBox="1"/>
      </xdr:nvSpPr>
      <xdr:spPr>
        <a:xfrm>
          <a:off x="863111" y="163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167666</xdr:rowOff>
    </xdr:from>
    <xdr:to>
      <xdr:col>15</xdr:col>
      <xdr:colOff>180975</xdr:colOff>
      <xdr:row>38</xdr:row>
      <xdr:rowOff>88684</xdr:rowOff>
    </xdr:to>
    <xdr:cxnSp macro="">
      <xdr:nvCxnSpPr>
        <xdr:cNvPr id="291" name="直線コネクタ 290"/>
        <xdr:cNvCxnSpPr/>
      </xdr:nvCxnSpPr>
      <xdr:spPr>
        <a:xfrm>
          <a:off x="9639300" y="6511316"/>
          <a:ext cx="8382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167666</xdr:rowOff>
    </xdr:from>
    <xdr:to>
      <xdr:col>14</xdr:col>
      <xdr:colOff>28575</xdr:colOff>
      <xdr:row>38</xdr:row>
      <xdr:rowOff>17399</xdr:rowOff>
    </xdr:to>
    <xdr:cxnSp macro="">
      <xdr:nvCxnSpPr>
        <xdr:cNvPr id="294" name="直線コネクタ 293"/>
        <xdr:cNvCxnSpPr/>
      </xdr:nvCxnSpPr>
      <xdr:spPr>
        <a:xfrm flipV="1">
          <a:off x="8750300" y="6511316"/>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17399</xdr:rowOff>
    </xdr:from>
    <xdr:to>
      <xdr:col>12</xdr:col>
      <xdr:colOff>511175</xdr:colOff>
      <xdr:row>38</xdr:row>
      <xdr:rowOff>29687</xdr:rowOff>
    </xdr:to>
    <xdr:cxnSp macro="">
      <xdr:nvCxnSpPr>
        <xdr:cNvPr id="297" name="直線コネクタ 296"/>
        <xdr:cNvCxnSpPr/>
      </xdr:nvCxnSpPr>
      <xdr:spPr>
        <a:xfrm flipV="1">
          <a:off x="7861300" y="653249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29687</xdr:rowOff>
    </xdr:from>
    <xdr:to>
      <xdr:col>11</xdr:col>
      <xdr:colOff>307975</xdr:colOff>
      <xdr:row>38</xdr:row>
      <xdr:rowOff>54908</xdr:rowOff>
    </xdr:to>
    <xdr:cxnSp macro="">
      <xdr:nvCxnSpPr>
        <xdr:cNvPr id="300" name="直線コネクタ 299"/>
        <xdr:cNvCxnSpPr/>
      </xdr:nvCxnSpPr>
      <xdr:spPr>
        <a:xfrm flipV="1">
          <a:off x="6972300" y="6544787"/>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37884</xdr:rowOff>
    </xdr:from>
    <xdr:to>
      <xdr:col>15</xdr:col>
      <xdr:colOff>231775</xdr:colOff>
      <xdr:row>38</xdr:row>
      <xdr:rowOff>139484</xdr:rowOff>
    </xdr:to>
    <xdr:sp macro="" textlink="">
      <xdr:nvSpPr>
        <xdr:cNvPr id="310" name="円/楕円 309"/>
        <xdr:cNvSpPr/>
      </xdr:nvSpPr>
      <xdr:spPr>
        <a:xfrm>
          <a:off x="10426700" y="6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16311</xdr:rowOff>
    </xdr:from>
    <xdr:ext cx="534377" cy="259045"/>
    <xdr:sp macro="" textlink="">
      <xdr:nvSpPr>
        <xdr:cNvPr id="311" name="補助費等該当値テキスト"/>
        <xdr:cNvSpPr txBox="1"/>
      </xdr:nvSpPr>
      <xdr:spPr>
        <a:xfrm>
          <a:off x="10528300" y="65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116865</xdr:rowOff>
    </xdr:from>
    <xdr:to>
      <xdr:col>14</xdr:col>
      <xdr:colOff>79375</xdr:colOff>
      <xdr:row>38</xdr:row>
      <xdr:rowOff>47016</xdr:rowOff>
    </xdr:to>
    <xdr:sp macro="" textlink="">
      <xdr:nvSpPr>
        <xdr:cNvPr id="312" name="円/楕円 311"/>
        <xdr:cNvSpPr/>
      </xdr:nvSpPr>
      <xdr:spPr>
        <a:xfrm>
          <a:off x="95885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38143</xdr:rowOff>
    </xdr:from>
    <xdr:ext cx="534377" cy="259045"/>
    <xdr:sp macro="" textlink="">
      <xdr:nvSpPr>
        <xdr:cNvPr id="313" name="テキスト ボックス 312"/>
        <xdr:cNvSpPr txBox="1"/>
      </xdr:nvSpPr>
      <xdr:spPr>
        <a:xfrm>
          <a:off x="9372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138049</xdr:rowOff>
    </xdr:from>
    <xdr:to>
      <xdr:col>12</xdr:col>
      <xdr:colOff>561975</xdr:colOff>
      <xdr:row>38</xdr:row>
      <xdr:rowOff>68199</xdr:rowOff>
    </xdr:to>
    <xdr:sp macro="" textlink="">
      <xdr:nvSpPr>
        <xdr:cNvPr id="314" name="円/楕円 313"/>
        <xdr:cNvSpPr/>
      </xdr:nvSpPr>
      <xdr:spPr>
        <a:xfrm>
          <a:off x="869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59326</xdr:rowOff>
    </xdr:from>
    <xdr:ext cx="534377" cy="259045"/>
    <xdr:sp macro="" textlink="">
      <xdr:nvSpPr>
        <xdr:cNvPr id="315" name="テキスト ボックス 314"/>
        <xdr:cNvSpPr txBox="1"/>
      </xdr:nvSpPr>
      <xdr:spPr>
        <a:xfrm>
          <a:off x="8483111" y="65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150336</xdr:rowOff>
    </xdr:from>
    <xdr:to>
      <xdr:col>11</xdr:col>
      <xdr:colOff>358775</xdr:colOff>
      <xdr:row>38</xdr:row>
      <xdr:rowOff>80487</xdr:rowOff>
    </xdr:to>
    <xdr:sp macro="" textlink="">
      <xdr:nvSpPr>
        <xdr:cNvPr id="316" name="円/楕円 315"/>
        <xdr:cNvSpPr/>
      </xdr:nvSpPr>
      <xdr:spPr>
        <a:xfrm>
          <a:off x="7810500" y="6493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71614</xdr:rowOff>
    </xdr:from>
    <xdr:ext cx="534377" cy="259045"/>
    <xdr:sp macro="" textlink="">
      <xdr:nvSpPr>
        <xdr:cNvPr id="317" name="テキスト ボックス 316"/>
        <xdr:cNvSpPr txBox="1"/>
      </xdr:nvSpPr>
      <xdr:spPr>
        <a:xfrm>
          <a:off x="7594111" y="65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4108</xdr:rowOff>
    </xdr:from>
    <xdr:to>
      <xdr:col>10</xdr:col>
      <xdr:colOff>155575</xdr:colOff>
      <xdr:row>38</xdr:row>
      <xdr:rowOff>105708</xdr:rowOff>
    </xdr:to>
    <xdr:sp macro="" textlink="">
      <xdr:nvSpPr>
        <xdr:cNvPr id="318" name="円/楕円 317"/>
        <xdr:cNvSpPr/>
      </xdr:nvSpPr>
      <xdr:spPr>
        <a:xfrm>
          <a:off x="6921500" y="65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96835</xdr:rowOff>
    </xdr:from>
    <xdr:ext cx="534377" cy="259045"/>
    <xdr:sp macro="" textlink="">
      <xdr:nvSpPr>
        <xdr:cNvPr id="319" name="テキスト ボックス 318"/>
        <xdr:cNvSpPr txBox="1"/>
      </xdr:nvSpPr>
      <xdr:spPr>
        <a:xfrm>
          <a:off x="6705111" y="66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123789</xdr:rowOff>
    </xdr:from>
    <xdr:to>
      <xdr:col>15</xdr:col>
      <xdr:colOff>180975</xdr:colOff>
      <xdr:row>58</xdr:row>
      <xdr:rowOff>149993</xdr:rowOff>
    </xdr:to>
    <xdr:cxnSp macro="">
      <xdr:nvCxnSpPr>
        <xdr:cNvPr id="348" name="直線コネクタ 347"/>
        <xdr:cNvCxnSpPr/>
      </xdr:nvCxnSpPr>
      <xdr:spPr>
        <a:xfrm>
          <a:off x="9639300" y="10067889"/>
          <a:ext cx="838200" cy="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123789</xdr:rowOff>
    </xdr:from>
    <xdr:to>
      <xdr:col>14</xdr:col>
      <xdr:colOff>28575</xdr:colOff>
      <xdr:row>58</xdr:row>
      <xdr:rowOff>149131</xdr:rowOff>
    </xdr:to>
    <xdr:cxnSp macro="">
      <xdr:nvCxnSpPr>
        <xdr:cNvPr id="351" name="直線コネクタ 350"/>
        <xdr:cNvCxnSpPr/>
      </xdr:nvCxnSpPr>
      <xdr:spPr>
        <a:xfrm flipV="1">
          <a:off x="8750300" y="10067889"/>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141757</xdr:rowOff>
    </xdr:from>
    <xdr:to>
      <xdr:col>12</xdr:col>
      <xdr:colOff>511175</xdr:colOff>
      <xdr:row>58</xdr:row>
      <xdr:rowOff>149131</xdr:rowOff>
    </xdr:to>
    <xdr:cxnSp macro="">
      <xdr:nvCxnSpPr>
        <xdr:cNvPr id="354" name="直線コネクタ 353"/>
        <xdr:cNvCxnSpPr/>
      </xdr:nvCxnSpPr>
      <xdr:spPr>
        <a:xfrm>
          <a:off x="7861300" y="10085857"/>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136032</xdr:rowOff>
    </xdr:from>
    <xdr:to>
      <xdr:col>11</xdr:col>
      <xdr:colOff>307975</xdr:colOff>
      <xdr:row>58</xdr:row>
      <xdr:rowOff>141757</xdr:rowOff>
    </xdr:to>
    <xdr:cxnSp macro="">
      <xdr:nvCxnSpPr>
        <xdr:cNvPr id="357" name="直線コネクタ 356"/>
        <xdr:cNvCxnSpPr/>
      </xdr:nvCxnSpPr>
      <xdr:spPr>
        <a:xfrm>
          <a:off x="6972300" y="10080132"/>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99193</xdr:rowOff>
    </xdr:from>
    <xdr:to>
      <xdr:col>15</xdr:col>
      <xdr:colOff>231775</xdr:colOff>
      <xdr:row>59</xdr:row>
      <xdr:rowOff>29343</xdr:rowOff>
    </xdr:to>
    <xdr:sp macro="" textlink="">
      <xdr:nvSpPr>
        <xdr:cNvPr id="367" name="円/楕円 366"/>
        <xdr:cNvSpPr/>
      </xdr:nvSpPr>
      <xdr:spPr>
        <a:xfrm>
          <a:off x="10426700" y="100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72989</xdr:rowOff>
    </xdr:from>
    <xdr:to>
      <xdr:col>14</xdr:col>
      <xdr:colOff>79375</xdr:colOff>
      <xdr:row>59</xdr:row>
      <xdr:rowOff>3139</xdr:rowOff>
    </xdr:to>
    <xdr:sp macro="" textlink="">
      <xdr:nvSpPr>
        <xdr:cNvPr id="369" name="円/楕円 368"/>
        <xdr:cNvSpPr/>
      </xdr:nvSpPr>
      <xdr:spPr>
        <a:xfrm>
          <a:off x="9588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19666</xdr:rowOff>
    </xdr:from>
    <xdr:ext cx="534377" cy="259045"/>
    <xdr:sp macro="" textlink="">
      <xdr:nvSpPr>
        <xdr:cNvPr id="370" name="テキスト ボックス 369"/>
        <xdr:cNvSpPr txBox="1"/>
      </xdr:nvSpPr>
      <xdr:spPr>
        <a:xfrm>
          <a:off x="9372111" y="979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98331</xdr:rowOff>
    </xdr:from>
    <xdr:to>
      <xdr:col>12</xdr:col>
      <xdr:colOff>561975</xdr:colOff>
      <xdr:row>59</xdr:row>
      <xdr:rowOff>28481</xdr:rowOff>
    </xdr:to>
    <xdr:sp macro="" textlink="">
      <xdr:nvSpPr>
        <xdr:cNvPr id="371" name="円/楕円 370"/>
        <xdr:cNvSpPr/>
      </xdr:nvSpPr>
      <xdr:spPr>
        <a:xfrm>
          <a:off x="8699500" y="100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19608</xdr:rowOff>
    </xdr:from>
    <xdr:ext cx="534377" cy="259045"/>
    <xdr:sp macro="" textlink="">
      <xdr:nvSpPr>
        <xdr:cNvPr id="372" name="テキスト ボックス 371"/>
        <xdr:cNvSpPr txBox="1"/>
      </xdr:nvSpPr>
      <xdr:spPr>
        <a:xfrm>
          <a:off x="8483111" y="101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90957</xdr:rowOff>
    </xdr:from>
    <xdr:to>
      <xdr:col>11</xdr:col>
      <xdr:colOff>358775</xdr:colOff>
      <xdr:row>59</xdr:row>
      <xdr:rowOff>21107</xdr:rowOff>
    </xdr:to>
    <xdr:sp macro="" textlink="">
      <xdr:nvSpPr>
        <xdr:cNvPr id="373" name="円/楕円 372"/>
        <xdr:cNvSpPr/>
      </xdr:nvSpPr>
      <xdr:spPr>
        <a:xfrm>
          <a:off x="7810500" y="100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37634</xdr:rowOff>
    </xdr:from>
    <xdr:ext cx="534377" cy="259045"/>
    <xdr:sp macro="" textlink="">
      <xdr:nvSpPr>
        <xdr:cNvPr id="374" name="テキスト ボックス 373"/>
        <xdr:cNvSpPr txBox="1"/>
      </xdr:nvSpPr>
      <xdr:spPr>
        <a:xfrm>
          <a:off x="7594111" y="98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85232</xdr:rowOff>
    </xdr:from>
    <xdr:to>
      <xdr:col>10</xdr:col>
      <xdr:colOff>155575</xdr:colOff>
      <xdr:row>59</xdr:row>
      <xdr:rowOff>15382</xdr:rowOff>
    </xdr:to>
    <xdr:sp macro="" textlink="">
      <xdr:nvSpPr>
        <xdr:cNvPr id="375" name="円/楕円 374"/>
        <xdr:cNvSpPr/>
      </xdr:nvSpPr>
      <xdr:spPr>
        <a:xfrm>
          <a:off x="6921500" y="100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31909</xdr:rowOff>
    </xdr:from>
    <xdr:ext cx="534377" cy="259045"/>
    <xdr:sp macro="" textlink="">
      <xdr:nvSpPr>
        <xdr:cNvPr id="376" name="テキスト ボックス 375"/>
        <xdr:cNvSpPr txBox="1"/>
      </xdr:nvSpPr>
      <xdr:spPr>
        <a:xfrm>
          <a:off x="6705111" y="98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144484</xdr:rowOff>
    </xdr:from>
    <xdr:to>
      <xdr:col>15</xdr:col>
      <xdr:colOff>180975</xdr:colOff>
      <xdr:row>79</xdr:row>
      <xdr:rowOff>3085</xdr:rowOff>
    </xdr:to>
    <xdr:cxnSp macro="">
      <xdr:nvCxnSpPr>
        <xdr:cNvPr id="405" name="直線コネクタ 404"/>
        <xdr:cNvCxnSpPr/>
      </xdr:nvCxnSpPr>
      <xdr:spPr>
        <a:xfrm>
          <a:off x="9639300" y="13517584"/>
          <a:ext cx="838200" cy="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123735</xdr:rowOff>
    </xdr:from>
    <xdr:to>
      <xdr:col>15</xdr:col>
      <xdr:colOff>231775</xdr:colOff>
      <xdr:row>79</xdr:row>
      <xdr:rowOff>53885</xdr:rowOff>
    </xdr:to>
    <xdr:sp macro="" textlink="">
      <xdr:nvSpPr>
        <xdr:cNvPr id="415" name="円/楕円 414"/>
        <xdr:cNvSpPr/>
      </xdr:nvSpPr>
      <xdr:spPr>
        <a:xfrm>
          <a:off x="10426700" y="134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93684</xdr:rowOff>
    </xdr:from>
    <xdr:to>
      <xdr:col>14</xdr:col>
      <xdr:colOff>79375</xdr:colOff>
      <xdr:row>79</xdr:row>
      <xdr:rowOff>23834</xdr:rowOff>
    </xdr:to>
    <xdr:sp macro="" textlink="">
      <xdr:nvSpPr>
        <xdr:cNvPr id="417" name="円/楕円 416"/>
        <xdr:cNvSpPr/>
      </xdr:nvSpPr>
      <xdr:spPr>
        <a:xfrm>
          <a:off x="9588500" y="134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40361</xdr:rowOff>
    </xdr:from>
    <xdr:ext cx="534377" cy="259045"/>
    <xdr:sp macro="" textlink="">
      <xdr:nvSpPr>
        <xdr:cNvPr id="418" name="テキスト ボックス 417"/>
        <xdr:cNvSpPr txBox="1"/>
      </xdr:nvSpPr>
      <xdr:spPr>
        <a:xfrm>
          <a:off x="9372111" y="1324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4826</xdr:rowOff>
    </xdr:from>
    <xdr:to>
      <xdr:col>15</xdr:col>
      <xdr:colOff>180975</xdr:colOff>
      <xdr:row>98</xdr:row>
      <xdr:rowOff>38216</xdr:rowOff>
    </xdr:to>
    <xdr:cxnSp macro="">
      <xdr:nvCxnSpPr>
        <xdr:cNvPr id="447" name="直線コネクタ 446"/>
        <xdr:cNvCxnSpPr/>
      </xdr:nvCxnSpPr>
      <xdr:spPr>
        <a:xfrm>
          <a:off x="9639300" y="16806926"/>
          <a:ext cx="8382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158866</xdr:rowOff>
    </xdr:from>
    <xdr:to>
      <xdr:col>15</xdr:col>
      <xdr:colOff>231775</xdr:colOff>
      <xdr:row>98</xdr:row>
      <xdr:rowOff>89016</xdr:rowOff>
    </xdr:to>
    <xdr:sp macro="" textlink="">
      <xdr:nvSpPr>
        <xdr:cNvPr id="457" name="円/楕円 456"/>
        <xdr:cNvSpPr/>
      </xdr:nvSpPr>
      <xdr:spPr>
        <a:xfrm>
          <a:off x="10426700" y="167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137293</xdr:rowOff>
    </xdr:from>
    <xdr:ext cx="534377" cy="259045"/>
    <xdr:sp macro="" textlink="">
      <xdr:nvSpPr>
        <xdr:cNvPr id="458" name="普通建設事業費 （ うち更新整備　）該当値テキスト"/>
        <xdr:cNvSpPr txBox="1"/>
      </xdr:nvSpPr>
      <xdr:spPr>
        <a:xfrm>
          <a:off x="10528300" y="167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125476</xdr:rowOff>
    </xdr:from>
    <xdr:to>
      <xdr:col>14</xdr:col>
      <xdr:colOff>79375</xdr:colOff>
      <xdr:row>98</xdr:row>
      <xdr:rowOff>55626</xdr:rowOff>
    </xdr:to>
    <xdr:sp macro="" textlink="">
      <xdr:nvSpPr>
        <xdr:cNvPr id="459" name="円/楕円 458"/>
        <xdr:cNvSpPr/>
      </xdr:nvSpPr>
      <xdr:spPr>
        <a:xfrm>
          <a:off x="9588500" y="167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72153</xdr:rowOff>
    </xdr:from>
    <xdr:ext cx="534377" cy="259045"/>
    <xdr:sp macro="" textlink="">
      <xdr:nvSpPr>
        <xdr:cNvPr id="460" name="テキスト ボックス 459"/>
        <xdr:cNvSpPr txBox="1"/>
      </xdr:nvSpPr>
      <xdr:spPr>
        <a:xfrm>
          <a:off x="9372111" y="165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119793</xdr:rowOff>
    </xdr:from>
    <xdr:to>
      <xdr:col>23</xdr:col>
      <xdr:colOff>517525</xdr:colOff>
      <xdr:row>38</xdr:row>
      <xdr:rowOff>137917</xdr:rowOff>
    </xdr:to>
    <xdr:cxnSp macro="">
      <xdr:nvCxnSpPr>
        <xdr:cNvPr id="487" name="直線コネクタ 486"/>
        <xdr:cNvCxnSpPr/>
      </xdr:nvCxnSpPr>
      <xdr:spPr>
        <a:xfrm>
          <a:off x="15481300" y="6634893"/>
          <a:ext cx="8382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103453</xdr:rowOff>
    </xdr:from>
    <xdr:to>
      <xdr:col>22</xdr:col>
      <xdr:colOff>365125</xdr:colOff>
      <xdr:row>38</xdr:row>
      <xdr:rowOff>119793</xdr:rowOff>
    </xdr:to>
    <xdr:cxnSp macro="">
      <xdr:nvCxnSpPr>
        <xdr:cNvPr id="490" name="直線コネクタ 489"/>
        <xdr:cNvCxnSpPr/>
      </xdr:nvCxnSpPr>
      <xdr:spPr>
        <a:xfrm>
          <a:off x="14592300" y="6618553"/>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103453</xdr:rowOff>
    </xdr:from>
    <xdr:to>
      <xdr:col>21</xdr:col>
      <xdr:colOff>161925</xdr:colOff>
      <xdr:row>38</xdr:row>
      <xdr:rowOff>127383</xdr:rowOff>
    </xdr:to>
    <xdr:cxnSp macro="">
      <xdr:nvCxnSpPr>
        <xdr:cNvPr id="493" name="直線コネクタ 492"/>
        <xdr:cNvCxnSpPr/>
      </xdr:nvCxnSpPr>
      <xdr:spPr>
        <a:xfrm flipV="1">
          <a:off x="13703300" y="6618553"/>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125518</xdr:rowOff>
    </xdr:from>
    <xdr:to>
      <xdr:col>19</xdr:col>
      <xdr:colOff>644525</xdr:colOff>
      <xdr:row>38</xdr:row>
      <xdr:rowOff>127383</xdr:rowOff>
    </xdr:to>
    <xdr:cxnSp macro="">
      <xdr:nvCxnSpPr>
        <xdr:cNvPr id="496" name="直線コネクタ 495"/>
        <xdr:cNvCxnSpPr/>
      </xdr:nvCxnSpPr>
      <xdr:spPr>
        <a:xfrm>
          <a:off x="12814300" y="6640618"/>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87117</xdr:rowOff>
    </xdr:from>
    <xdr:to>
      <xdr:col>23</xdr:col>
      <xdr:colOff>568325</xdr:colOff>
      <xdr:row>39</xdr:row>
      <xdr:rowOff>17267</xdr:rowOff>
    </xdr:to>
    <xdr:sp macro="" textlink="">
      <xdr:nvSpPr>
        <xdr:cNvPr id="506" name="円/楕円 505"/>
        <xdr:cNvSpPr/>
      </xdr:nvSpPr>
      <xdr:spPr>
        <a:xfrm>
          <a:off x="162687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68993</xdr:rowOff>
    </xdr:from>
    <xdr:to>
      <xdr:col>22</xdr:col>
      <xdr:colOff>415925</xdr:colOff>
      <xdr:row>38</xdr:row>
      <xdr:rowOff>170593</xdr:rowOff>
    </xdr:to>
    <xdr:sp macro="" textlink="">
      <xdr:nvSpPr>
        <xdr:cNvPr id="508" name="円/楕円 507"/>
        <xdr:cNvSpPr/>
      </xdr:nvSpPr>
      <xdr:spPr>
        <a:xfrm>
          <a:off x="15430500" y="65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161720</xdr:rowOff>
    </xdr:from>
    <xdr:ext cx="469744" cy="259045"/>
    <xdr:sp macro="" textlink="">
      <xdr:nvSpPr>
        <xdr:cNvPr id="509" name="テキスト ボックス 508"/>
        <xdr:cNvSpPr txBox="1"/>
      </xdr:nvSpPr>
      <xdr:spPr>
        <a:xfrm>
          <a:off x="15246427" y="6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52653</xdr:rowOff>
    </xdr:from>
    <xdr:to>
      <xdr:col>21</xdr:col>
      <xdr:colOff>212725</xdr:colOff>
      <xdr:row>38</xdr:row>
      <xdr:rowOff>154253</xdr:rowOff>
    </xdr:to>
    <xdr:sp macro="" textlink="">
      <xdr:nvSpPr>
        <xdr:cNvPr id="510" name="円/楕円 509"/>
        <xdr:cNvSpPr/>
      </xdr:nvSpPr>
      <xdr:spPr>
        <a:xfrm>
          <a:off x="14541500" y="65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145380</xdr:rowOff>
    </xdr:from>
    <xdr:ext cx="469744" cy="259045"/>
    <xdr:sp macro="" textlink="">
      <xdr:nvSpPr>
        <xdr:cNvPr id="511" name="テキスト ボックス 510"/>
        <xdr:cNvSpPr txBox="1"/>
      </xdr:nvSpPr>
      <xdr:spPr>
        <a:xfrm>
          <a:off x="14357427" y="666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76583</xdr:rowOff>
    </xdr:from>
    <xdr:to>
      <xdr:col>20</xdr:col>
      <xdr:colOff>9525</xdr:colOff>
      <xdr:row>39</xdr:row>
      <xdr:rowOff>6733</xdr:rowOff>
    </xdr:to>
    <xdr:sp macro="" textlink="">
      <xdr:nvSpPr>
        <xdr:cNvPr id="512" name="円/楕円 511"/>
        <xdr:cNvSpPr/>
      </xdr:nvSpPr>
      <xdr:spPr>
        <a:xfrm>
          <a:off x="13652500" y="6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169310</xdr:rowOff>
    </xdr:from>
    <xdr:ext cx="469744" cy="259045"/>
    <xdr:sp macro="" textlink="">
      <xdr:nvSpPr>
        <xdr:cNvPr id="513" name="テキスト ボックス 512"/>
        <xdr:cNvSpPr txBox="1"/>
      </xdr:nvSpPr>
      <xdr:spPr>
        <a:xfrm>
          <a:off x="13468427" y="66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74718</xdr:rowOff>
    </xdr:from>
    <xdr:to>
      <xdr:col>18</xdr:col>
      <xdr:colOff>492125</xdr:colOff>
      <xdr:row>39</xdr:row>
      <xdr:rowOff>4868</xdr:rowOff>
    </xdr:to>
    <xdr:sp macro="" textlink="">
      <xdr:nvSpPr>
        <xdr:cNvPr id="514" name="円/楕円 513"/>
        <xdr:cNvSpPr/>
      </xdr:nvSpPr>
      <xdr:spPr>
        <a:xfrm>
          <a:off x="12763500" y="65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167445</xdr:rowOff>
    </xdr:from>
    <xdr:ext cx="469744" cy="259045"/>
    <xdr:sp macro="" textlink="">
      <xdr:nvSpPr>
        <xdr:cNvPr id="515" name="テキスト ボックス 514"/>
        <xdr:cNvSpPr txBox="1"/>
      </xdr:nvSpPr>
      <xdr:spPr>
        <a:xfrm>
          <a:off x="12579427" y="66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37312</xdr:rowOff>
    </xdr:from>
    <xdr:to>
      <xdr:col>23</xdr:col>
      <xdr:colOff>517525</xdr:colOff>
      <xdr:row>76</xdr:row>
      <xdr:rowOff>57150</xdr:rowOff>
    </xdr:to>
    <xdr:cxnSp macro="">
      <xdr:nvCxnSpPr>
        <xdr:cNvPr id="593" name="直線コネクタ 592"/>
        <xdr:cNvCxnSpPr/>
      </xdr:nvCxnSpPr>
      <xdr:spPr>
        <a:xfrm>
          <a:off x="15481300" y="1306751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37312</xdr:rowOff>
    </xdr:from>
    <xdr:to>
      <xdr:col>22</xdr:col>
      <xdr:colOff>365125</xdr:colOff>
      <xdr:row>76</xdr:row>
      <xdr:rowOff>45886</xdr:rowOff>
    </xdr:to>
    <xdr:cxnSp macro="">
      <xdr:nvCxnSpPr>
        <xdr:cNvPr id="596" name="直線コネクタ 595"/>
        <xdr:cNvCxnSpPr/>
      </xdr:nvCxnSpPr>
      <xdr:spPr>
        <a:xfrm flipV="1">
          <a:off x="14592300" y="13067512"/>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39421</xdr:rowOff>
    </xdr:from>
    <xdr:to>
      <xdr:col>21</xdr:col>
      <xdr:colOff>161925</xdr:colOff>
      <xdr:row>76</xdr:row>
      <xdr:rowOff>45886</xdr:rowOff>
    </xdr:to>
    <xdr:cxnSp macro="">
      <xdr:nvCxnSpPr>
        <xdr:cNvPr id="599" name="直線コネクタ 598"/>
        <xdr:cNvCxnSpPr/>
      </xdr:nvCxnSpPr>
      <xdr:spPr>
        <a:xfrm>
          <a:off x="13703300" y="130696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28397</xdr:rowOff>
    </xdr:from>
    <xdr:to>
      <xdr:col>19</xdr:col>
      <xdr:colOff>644525</xdr:colOff>
      <xdr:row>76</xdr:row>
      <xdr:rowOff>39421</xdr:rowOff>
    </xdr:to>
    <xdr:cxnSp macro="">
      <xdr:nvCxnSpPr>
        <xdr:cNvPr id="602" name="直線コネクタ 601"/>
        <xdr:cNvCxnSpPr/>
      </xdr:nvCxnSpPr>
      <xdr:spPr>
        <a:xfrm>
          <a:off x="12814300" y="13058597"/>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6350</xdr:rowOff>
    </xdr:from>
    <xdr:to>
      <xdr:col>23</xdr:col>
      <xdr:colOff>568325</xdr:colOff>
      <xdr:row>76</xdr:row>
      <xdr:rowOff>107950</xdr:rowOff>
    </xdr:to>
    <xdr:sp macro="" textlink="">
      <xdr:nvSpPr>
        <xdr:cNvPr id="612" name="円/楕円 611"/>
        <xdr:cNvSpPr/>
      </xdr:nvSpPr>
      <xdr:spPr>
        <a:xfrm>
          <a:off x="162687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156227</xdr:rowOff>
    </xdr:from>
    <xdr:ext cx="534377" cy="259045"/>
    <xdr:sp macro="" textlink="">
      <xdr:nvSpPr>
        <xdr:cNvPr id="613" name="公債費該当値テキスト"/>
        <xdr:cNvSpPr txBox="1"/>
      </xdr:nvSpPr>
      <xdr:spPr>
        <a:xfrm>
          <a:off x="16370300" y="130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157962</xdr:rowOff>
    </xdr:from>
    <xdr:to>
      <xdr:col>22</xdr:col>
      <xdr:colOff>415925</xdr:colOff>
      <xdr:row>76</xdr:row>
      <xdr:rowOff>88112</xdr:rowOff>
    </xdr:to>
    <xdr:sp macro="" textlink="">
      <xdr:nvSpPr>
        <xdr:cNvPr id="614" name="円/楕円 613"/>
        <xdr:cNvSpPr/>
      </xdr:nvSpPr>
      <xdr:spPr>
        <a:xfrm>
          <a:off x="15430500" y="1301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79239</xdr:rowOff>
    </xdr:from>
    <xdr:ext cx="534377" cy="259045"/>
    <xdr:sp macro="" textlink="">
      <xdr:nvSpPr>
        <xdr:cNvPr id="615" name="テキスト ボックス 614"/>
        <xdr:cNvSpPr txBox="1"/>
      </xdr:nvSpPr>
      <xdr:spPr>
        <a:xfrm>
          <a:off x="15214111" y="1310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166536</xdr:rowOff>
    </xdr:from>
    <xdr:to>
      <xdr:col>21</xdr:col>
      <xdr:colOff>212725</xdr:colOff>
      <xdr:row>76</xdr:row>
      <xdr:rowOff>96686</xdr:rowOff>
    </xdr:to>
    <xdr:sp macro="" textlink="">
      <xdr:nvSpPr>
        <xdr:cNvPr id="616" name="円/楕円 615"/>
        <xdr:cNvSpPr/>
      </xdr:nvSpPr>
      <xdr:spPr>
        <a:xfrm>
          <a:off x="14541500" y="130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87813</xdr:rowOff>
    </xdr:from>
    <xdr:ext cx="534377" cy="259045"/>
    <xdr:sp macro="" textlink="">
      <xdr:nvSpPr>
        <xdr:cNvPr id="617" name="テキスト ボックス 616"/>
        <xdr:cNvSpPr txBox="1"/>
      </xdr:nvSpPr>
      <xdr:spPr>
        <a:xfrm>
          <a:off x="1432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160071</xdr:rowOff>
    </xdr:from>
    <xdr:to>
      <xdr:col>20</xdr:col>
      <xdr:colOff>9525</xdr:colOff>
      <xdr:row>76</xdr:row>
      <xdr:rowOff>90221</xdr:rowOff>
    </xdr:to>
    <xdr:sp macro="" textlink="">
      <xdr:nvSpPr>
        <xdr:cNvPr id="618" name="円/楕円 617"/>
        <xdr:cNvSpPr/>
      </xdr:nvSpPr>
      <xdr:spPr>
        <a:xfrm>
          <a:off x="13652500" y="130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81348</xdr:rowOff>
    </xdr:from>
    <xdr:ext cx="534377" cy="259045"/>
    <xdr:sp macro="" textlink="">
      <xdr:nvSpPr>
        <xdr:cNvPr id="619" name="テキスト ボックス 618"/>
        <xdr:cNvSpPr txBox="1"/>
      </xdr:nvSpPr>
      <xdr:spPr>
        <a:xfrm>
          <a:off x="13436111" y="13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149047</xdr:rowOff>
    </xdr:from>
    <xdr:to>
      <xdr:col>18</xdr:col>
      <xdr:colOff>492125</xdr:colOff>
      <xdr:row>76</xdr:row>
      <xdr:rowOff>79197</xdr:rowOff>
    </xdr:to>
    <xdr:sp macro="" textlink="">
      <xdr:nvSpPr>
        <xdr:cNvPr id="620" name="円/楕円 619"/>
        <xdr:cNvSpPr/>
      </xdr:nvSpPr>
      <xdr:spPr>
        <a:xfrm>
          <a:off x="12763500" y="130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70324</xdr:rowOff>
    </xdr:from>
    <xdr:ext cx="534377" cy="259045"/>
    <xdr:sp macro="" textlink="">
      <xdr:nvSpPr>
        <xdr:cNvPr id="621" name="テキスト ボックス 620"/>
        <xdr:cNvSpPr txBox="1"/>
      </xdr:nvSpPr>
      <xdr:spPr>
        <a:xfrm>
          <a:off x="12547111" y="131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35885</xdr:rowOff>
    </xdr:from>
    <xdr:to>
      <xdr:col>23</xdr:col>
      <xdr:colOff>517525</xdr:colOff>
      <xdr:row>99</xdr:row>
      <xdr:rowOff>40407</xdr:rowOff>
    </xdr:to>
    <xdr:cxnSp macro="">
      <xdr:nvCxnSpPr>
        <xdr:cNvPr id="650" name="直線コネクタ 649"/>
        <xdr:cNvCxnSpPr/>
      </xdr:nvCxnSpPr>
      <xdr:spPr>
        <a:xfrm>
          <a:off x="15481300" y="17009435"/>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3621</xdr:rowOff>
    </xdr:from>
    <xdr:to>
      <xdr:col>22</xdr:col>
      <xdr:colOff>365125</xdr:colOff>
      <xdr:row>99</xdr:row>
      <xdr:rowOff>35885</xdr:rowOff>
    </xdr:to>
    <xdr:cxnSp macro="">
      <xdr:nvCxnSpPr>
        <xdr:cNvPr id="653" name="直線コネクタ 652"/>
        <xdr:cNvCxnSpPr/>
      </xdr:nvCxnSpPr>
      <xdr:spPr>
        <a:xfrm>
          <a:off x="14592300" y="16977171"/>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151381</xdr:rowOff>
    </xdr:from>
    <xdr:to>
      <xdr:col>21</xdr:col>
      <xdr:colOff>161925</xdr:colOff>
      <xdr:row>99</xdr:row>
      <xdr:rowOff>3621</xdr:rowOff>
    </xdr:to>
    <xdr:cxnSp macro="">
      <xdr:nvCxnSpPr>
        <xdr:cNvPr id="656" name="直線コネクタ 655"/>
        <xdr:cNvCxnSpPr/>
      </xdr:nvCxnSpPr>
      <xdr:spPr>
        <a:xfrm>
          <a:off x="13703300" y="16953481"/>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151381</xdr:rowOff>
    </xdr:from>
    <xdr:to>
      <xdr:col>19</xdr:col>
      <xdr:colOff>644525</xdr:colOff>
      <xdr:row>99</xdr:row>
      <xdr:rowOff>35858</xdr:rowOff>
    </xdr:to>
    <xdr:cxnSp macro="">
      <xdr:nvCxnSpPr>
        <xdr:cNvPr id="659" name="直線コネクタ 658"/>
        <xdr:cNvCxnSpPr/>
      </xdr:nvCxnSpPr>
      <xdr:spPr>
        <a:xfrm flipV="1">
          <a:off x="12814300" y="16953481"/>
          <a:ext cx="889000" cy="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161057</xdr:rowOff>
    </xdr:from>
    <xdr:to>
      <xdr:col>23</xdr:col>
      <xdr:colOff>568325</xdr:colOff>
      <xdr:row>99</xdr:row>
      <xdr:rowOff>91207</xdr:rowOff>
    </xdr:to>
    <xdr:sp macro="" textlink="">
      <xdr:nvSpPr>
        <xdr:cNvPr id="669" name="円/楕円 668"/>
        <xdr:cNvSpPr/>
      </xdr:nvSpPr>
      <xdr:spPr>
        <a:xfrm>
          <a:off x="16268700" y="169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75984</xdr:rowOff>
    </xdr:from>
    <xdr:ext cx="469744" cy="259045"/>
    <xdr:sp macro="" textlink="">
      <xdr:nvSpPr>
        <xdr:cNvPr id="670" name="積立金該当値テキスト"/>
        <xdr:cNvSpPr txBox="1"/>
      </xdr:nvSpPr>
      <xdr:spPr>
        <a:xfrm>
          <a:off x="16370300" y="168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156535</xdr:rowOff>
    </xdr:from>
    <xdr:to>
      <xdr:col>22</xdr:col>
      <xdr:colOff>415925</xdr:colOff>
      <xdr:row>99</xdr:row>
      <xdr:rowOff>86685</xdr:rowOff>
    </xdr:to>
    <xdr:sp macro="" textlink="">
      <xdr:nvSpPr>
        <xdr:cNvPr id="671" name="円/楕円 670"/>
        <xdr:cNvSpPr/>
      </xdr:nvSpPr>
      <xdr:spPr>
        <a:xfrm>
          <a:off x="15430500" y="16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77812</xdr:rowOff>
    </xdr:from>
    <xdr:ext cx="469744" cy="259045"/>
    <xdr:sp macro="" textlink="">
      <xdr:nvSpPr>
        <xdr:cNvPr id="672" name="テキスト ボックス 671"/>
        <xdr:cNvSpPr txBox="1"/>
      </xdr:nvSpPr>
      <xdr:spPr>
        <a:xfrm>
          <a:off x="15246427" y="1705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124271</xdr:rowOff>
    </xdr:from>
    <xdr:to>
      <xdr:col>21</xdr:col>
      <xdr:colOff>212725</xdr:colOff>
      <xdr:row>99</xdr:row>
      <xdr:rowOff>54421</xdr:rowOff>
    </xdr:to>
    <xdr:sp macro="" textlink="">
      <xdr:nvSpPr>
        <xdr:cNvPr id="673" name="円/楕円 672"/>
        <xdr:cNvSpPr/>
      </xdr:nvSpPr>
      <xdr:spPr>
        <a:xfrm>
          <a:off x="14541500" y="169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45548</xdr:rowOff>
    </xdr:from>
    <xdr:ext cx="534377" cy="259045"/>
    <xdr:sp macro="" textlink="">
      <xdr:nvSpPr>
        <xdr:cNvPr id="674" name="テキスト ボックス 673"/>
        <xdr:cNvSpPr txBox="1"/>
      </xdr:nvSpPr>
      <xdr:spPr>
        <a:xfrm>
          <a:off x="14325111" y="170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100581</xdr:rowOff>
    </xdr:from>
    <xdr:to>
      <xdr:col>20</xdr:col>
      <xdr:colOff>9525</xdr:colOff>
      <xdr:row>99</xdr:row>
      <xdr:rowOff>30731</xdr:rowOff>
    </xdr:to>
    <xdr:sp macro="" textlink="">
      <xdr:nvSpPr>
        <xdr:cNvPr id="675" name="円/楕円 674"/>
        <xdr:cNvSpPr/>
      </xdr:nvSpPr>
      <xdr:spPr>
        <a:xfrm>
          <a:off x="13652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21858</xdr:rowOff>
    </xdr:from>
    <xdr:ext cx="534377" cy="259045"/>
    <xdr:sp macro="" textlink="">
      <xdr:nvSpPr>
        <xdr:cNvPr id="676" name="テキスト ボックス 675"/>
        <xdr:cNvSpPr txBox="1"/>
      </xdr:nvSpPr>
      <xdr:spPr>
        <a:xfrm>
          <a:off x="13436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156508</xdr:rowOff>
    </xdr:from>
    <xdr:to>
      <xdr:col>18</xdr:col>
      <xdr:colOff>492125</xdr:colOff>
      <xdr:row>99</xdr:row>
      <xdr:rowOff>86658</xdr:rowOff>
    </xdr:to>
    <xdr:sp macro="" textlink="">
      <xdr:nvSpPr>
        <xdr:cNvPr id="677" name="円/楕円 676"/>
        <xdr:cNvSpPr/>
      </xdr:nvSpPr>
      <xdr:spPr>
        <a:xfrm>
          <a:off x="12763500" y="169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77785</xdr:rowOff>
    </xdr:from>
    <xdr:ext cx="469744" cy="259045"/>
    <xdr:sp macro="" textlink="">
      <xdr:nvSpPr>
        <xdr:cNvPr id="678" name="テキスト ボックス 677"/>
        <xdr:cNvSpPr txBox="1"/>
      </xdr:nvSpPr>
      <xdr:spPr>
        <a:xfrm>
          <a:off x="12579427" y="170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115469</xdr:rowOff>
    </xdr:from>
    <xdr:to>
      <xdr:col>31</xdr:col>
      <xdr:colOff>34925</xdr:colOff>
      <xdr:row>38</xdr:row>
      <xdr:rowOff>25400</xdr:rowOff>
    </xdr:to>
    <xdr:cxnSp macro="">
      <xdr:nvCxnSpPr>
        <xdr:cNvPr id="706" name="直線コネクタ 705"/>
        <xdr:cNvCxnSpPr/>
      </xdr:nvCxnSpPr>
      <xdr:spPr>
        <a:xfrm>
          <a:off x="20434300" y="6287669"/>
          <a:ext cx="8890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115469</xdr:rowOff>
    </xdr:from>
    <xdr:to>
      <xdr:col>29</xdr:col>
      <xdr:colOff>517525</xdr:colOff>
      <xdr:row>37</xdr:row>
      <xdr:rowOff>132613</xdr:rowOff>
    </xdr:to>
    <xdr:cxnSp macro="">
      <xdr:nvCxnSpPr>
        <xdr:cNvPr id="709" name="直線コネクタ 708"/>
        <xdr:cNvCxnSpPr/>
      </xdr:nvCxnSpPr>
      <xdr:spPr>
        <a:xfrm flipV="1">
          <a:off x="19545300" y="6287669"/>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132613</xdr:rowOff>
    </xdr:from>
    <xdr:to>
      <xdr:col>28</xdr:col>
      <xdr:colOff>314325</xdr:colOff>
      <xdr:row>38</xdr:row>
      <xdr:rowOff>25400</xdr:rowOff>
    </xdr:to>
    <xdr:cxnSp macro="">
      <xdr:nvCxnSpPr>
        <xdr:cNvPr id="712" name="直線コネクタ 711"/>
        <xdr:cNvCxnSpPr/>
      </xdr:nvCxnSpPr>
      <xdr:spPr>
        <a:xfrm flipV="1">
          <a:off x="18656300" y="647626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64669</xdr:rowOff>
    </xdr:from>
    <xdr:to>
      <xdr:col>29</xdr:col>
      <xdr:colOff>568325</xdr:colOff>
      <xdr:row>36</xdr:row>
      <xdr:rowOff>166269</xdr:rowOff>
    </xdr:to>
    <xdr:sp macro="" textlink="">
      <xdr:nvSpPr>
        <xdr:cNvPr id="726" name="円/楕円 725"/>
        <xdr:cNvSpPr/>
      </xdr:nvSpPr>
      <xdr:spPr>
        <a:xfrm>
          <a:off x="20383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11346</xdr:rowOff>
    </xdr:from>
    <xdr:ext cx="469744" cy="259045"/>
    <xdr:sp macro="" textlink="">
      <xdr:nvSpPr>
        <xdr:cNvPr id="727" name="テキスト ボックス 726"/>
        <xdr:cNvSpPr txBox="1"/>
      </xdr:nvSpPr>
      <xdr:spPr>
        <a:xfrm>
          <a:off x="20199427"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81813</xdr:rowOff>
    </xdr:from>
    <xdr:to>
      <xdr:col>28</xdr:col>
      <xdr:colOff>365125</xdr:colOff>
      <xdr:row>38</xdr:row>
      <xdr:rowOff>11964</xdr:rowOff>
    </xdr:to>
    <xdr:sp macro="" textlink="">
      <xdr:nvSpPr>
        <xdr:cNvPr id="728" name="円/楕円 727"/>
        <xdr:cNvSpPr/>
      </xdr:nvSpPr>
      <xdr:spPr>
        <a:xfrm>
          <a:off x="19494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3091</xdr:rowOff>
    </xdr:from>
    <xdr:ext cx="469744" cy="259045"/>
    <xdr:sp macro="" textlink="">
      <xdr:nvSpPr>
        <xdr:cNvPr id="729" name="テキスト ボックス 728"/>
        <xdr:cNvSpPr txBox="1"/>
      </xdr:nvSpPr>
      <xdr:spPr>
        <a:xfrm>
          <a:off x="19310427" y="65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50203</xdr:rowOff>
    </xdr:from>
    <xdr:to>
      <xdr:col>32</xdr:col>
      <xdr:colOff>187325</xdr:colOff>
      <xdr:row>57</xdr:row>
      <xdr:rowOff>62776</xdr:rowOff>
    </xdr:to>
    <xdr:cxnSp macro="">
      <xdr:nvCxnSpPr>
        <xdr:cNvPr id="760" name="直線コネクタ 759"/>
        <xdr:cNvCxnSpPr/>
      </xdr:nvCxnSpPr>
      <xdr:spPr>
        <a:xfrm flipV="1">
          <a:off x="21323300" y="982285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43459</xdr:rowOff>
    </xdr:from>
    <xdr:to>
      <xdr:col>31</xdr:col>
      <xdr:colOff>34925</xdr:colOff>
      <xdr:row>57</xdr:row>
      <xdr:rowOff>62776</xdr:rowOff>
    </xdr:to>
    <xdr:cxnSp macro="">
      <xdr:nvCxnSpPr>
        <xdr:cNvPr id="763" name="直線コネクタ 762"/>
        <xdr:cNvCxnSpPr/>
      </xdr:nvCxnSpPr>
      <xdr:spPr>
        <a:xfrm>
          <a:off x="20434300" y="98161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43459</xdr:rowOff>
    </xdr:from>
    <xdr:to>
      <xdr:col>29</xdr:col>
      <xdr:colOff>517525</xdr:colOff>
      <xdr:row>57</xdr:row>
      <xdr:rowOff>48717</xdr:rowOff>
    </xdr:to>
    <xdr:cxnSp macro="">
      <xdr:nvCxnSpPr>
        <xdr:cNvPr id="766" name="直線コネクタ 765"/>
        <xdr:cNvCxnSpPr/>
      </xdr:nvCxnSpPr>
      <xdr:spPr>
        <a:xfrm flipV="1">
          <a:off x="19545300" y="981610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48717</xdr:rowOff>
    </xdr:from>
    <xdr:to>
      <xdr:col>28</xdr:col>
      <xdr:colOff>314325</xdr:colOff>
      <xdr:row>57</xdr:row>
      <xdr:rowOff>103391</xdr:rowOff>
    </xdr:to>
    <xdr:cxnSp macro="">
      <xdr:nvCxnSpPr>
        <xdr:cNvPr id="769" name="直線コネクタ 768"/>
        <xdr:cNvCxnSpPr/>
      </xdr:nvCxnSpPr>
      <xdr:spPr>
        <a:xfrm flipV="1">
          <a:off x="18656300" y="9821367"/>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170853</xdr:rowOff>
    </xdr:from>
    <xdr:to>
      <xdr:col>32</xdr:col>
      <xdr:colOff>238125</xdr:colOff>
      <xdr:row>57</xdr:row>
      <xdr:rowOff>101003</xdr:rowOff>
    </xdr:to>
    <xdr:sp macro="" textlink="">
      <xdr:nvSpPr>
        <xdr:cNvPr id="779" name="円/楕円 778"/>
        <xdr:cNvSpPr/>
      </xdr:nvSpPr>
      <xdr:spPr>
        <a:xfrm>
          <a:off x="22110700" y="9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22280</xdr:rowOff>
    </xdr:from>
    <xdr:ext cx="469744" cy="259045"/>
    <xdr:sp macro="" textlink="">
      <xdr:nvSpPr>
        <xdr:cNvPr id="780" name="貸付金該当値テキスト"/>
        <xdr:cNvSpPr txBox="1"/>
      </xdr:nvSpPr>
      <xdr:spPr>
        <a:xfrm>
          <a:off x="22212300" y="96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11976</xdr:rowOff>
    </xdr:from>
    <xdr:to>
      <xdr:col>31</xdr:col>
      <xdr:colOff>85725</xdr:colOff>
      <xdr:row>57</xdr:row>
      <xdr:rowOff>113576</xdr:rowOff>
    </xdr:to>
    <xdr:sp macro="" textlink="">
      <xdr:nvSpPr>
        <xdr:cNvPr id="781" name="円/楕円 780"/>
        <xdr:cNvSpPr/>
      </xdr:nvSpPr>
      <xdr:spPr>
        <a:xfrm>
          <a:off x="212725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130103</xdr:rowOff>
    </xdr:from>
    <xdr:ext cx="469744" cy="259045"/>
    <xdr:sp macro="" textlink="">
      <xdr:nvSpPr>
        <xdr:cNvPr id="782" name="テキスト ボックス 781"/>
        <xdr:cNvSpPr txBox="1"/>
      </xdr:nvSpPr>
      <xdr:spPr>
        <a:xfrm>
          <a:off x="21088427" y="95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164109</xdr:rowOff>
    </xdr:from>
    <xdr:to>
      <xdr:col>29</xdr:col>
      <xdr:colOff>568325</xdr:colOff>
      <xdr:row>57</xdr:row>
      <xdr:rowOff>94259</xdr:rowOff>
    </xdr:to>
    <xdr:sp macro="" textlink="">
      <xdr:nvSpPr>
        <xdr:cNvPr id="783" name="円/楕円 782"/>
        <xdr:cNvSpPr/>
      </xdr:nvSpPr>
      <xdr:spPr>
        <a:xfrm>
          <a:off x="20383500" y="97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110786</xdr:rowOff>
    </xdr:from>
    <xdr:ext cx="469744" cy="259045"/>
    <xdr:sp macro="" textlink="">
      <xdr:nvSpPr>
        <xdr:cNvPr id="784" name="テキスト ボックス 783"/>
        <xdr:cNvSpPr txBox="1"/>
      </xdr:nvSpPr>
      <xdr:spPr>
        <a:xfrm>
          <a:off x="20199427" y="95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169367</xdr:rowOff>
    </xdr:from>
    <xdr:to>
      <xdr:col>28</xdr:col>
      <xdr:colOff>365125</xdr:colOff>
      <xdr:row>57</xdr:row>
      <xdr:rowOff>99517</xdr:rowOff>
    </xdr:to>
    <xdr:sp macro="" textlink="">
      <xdr:nvSpPr>
        <xdr:cNvPr id="785" name="円/楕円 784"/>
        <xdr:cNvSpPr/>
      </xdr:nvSpPr>
      <xdr:spPr>
        <a:xfrm>
          <a:off x="194945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116044</xdr:rowOff>
    </xdr:from>
    <xdr:ext cx="469744" cy="259045"/>
    <xdr:sp macro="" textlink="">
      <xdr:nvSpPr>
        <xdr:cNvPr id="786" name="テキスト ボックス 785"/>
        <xdr:cNvSpPr txBox="1"/>
      </xdr:nvSpPr>
      <xdr:spPr>
        <a:xfrm>
          <a:off x="19310427" y="954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52591</xdr:rowOff>
    </xdr:from>
    <xdr:to>
      <xdr:col>27</xdr:col>
      <xdr:colOff>161925</xdr:colOff>
      <xdr:row>57</xdr:row>
      <xdr:rowOff>154191</xdr:rowOff>
    </xdr:to>
    <xdr:sp macro="" textlink="">
      <xdr:nvSpPr>
        <xdr:cNvPr id="787" name="円/楕円 786"/>
        <xdr:cNvSpPr/>
      </xdr:nvSpPr>
      <xdr:spPr>
        <a:xfrm>
          <a:off x="18605500" y="98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170718</xdr:rowOff>
    </xdr:from>
    <xdr:ext cx="469744" cy="259045"/>
    <xdr:sp macro="" textlink="">
      <xdr:nvSpPr>
        <xdr:cNvPr id="788" name="テキスト ボックス 787"/>
        <xdr:cNvSpPr txBox="1"/>
      </xdr:nvSpPr>
      <xdr:spPr>
        <a:xfrm>
          <a:off x="18421427" y="960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115697</xdr:rowOff>
    </xdr:from>
    <xdr:to>
      <xdr:col>32</xdr:col>
      <xdr:colOff>187325</xdr:colOff>
      <xdr:row>75</xdr:row>
      <xdr:rowOff>154026</xdr:rowOff>
    </xdr:to>
    <xdr:cxnSp macro="">
      <xdr:nvCxnSpPr>
        <xdr:cNvPr id="818" name="直線コネクタ 817"/>
        <xdr:cNvCxnSpPr/>
      </xdr:nvCxnSpPr>
      <xdr:spPr>
        <a:xfrm flipV="1">
          <a:off x="21323300" y="12974447"/>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154026</xdr:rowOff>
    </xdr:from>
    <xdr:to>
      <xdr:col>31</xdr:col>
      <xdr:colOff>34925</xdr:colOff>
      <xdr:row>76</xdr:row>
      <xdr:rowOff>27591</xdr:rowOff>
    </xdr:to>
    <xdr:cxnSp macro="">
      <xdr:nvCxnSpPr>
        <xdr:cNvPr id="821" name="直線コネクタ 820"/>
        <xdr:cNvCxnSpPr/>
      </xdr:nvCxnSpPr>
      <xdr:spPr>
        <a:xfrm flipV="1">
          <a:off x="20434300" y="13012776"/>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27591</xdr:rowOff>
    </xdr:from>
    <xdr:to>
      <xdr:col>29</xdr:col>
      <xdr:colOff>517525</xdr:colOff>
      <xdr:row>76</xdr:row>
      <xdr:rowOff>58928</xdr:rowOff>
    </xdr:to>
    <xdr:cxnSp macro="">
      <xdr:nvCxnSpPr>
        <xdr:cNvPr id="824" name="直線コネクタ 823"/>
        <xdr:cNvCxnSpPr/>
      </xdr:nvCxnSpPr>
      <xdr:spPr>
        <a:xfrm flipV="1">
          <a:off x="19545300" y="13057791"/>
          <a:ext cx="8890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58928</xdr:rowOff>
    </xdr:from>
    <xdr:to>
      <xdr:col>28</xdr:col>
      <xdr:colOff>314325</xdr:colOff>
      <xdr:row>76</xdr:row>
      <xdr:rowOff>98095</xdr:rowOff>
    </xdr:to>
    <xdr:cxnSp macro="">
      <xdr:nvCxnSpPr>
        <xdr:cNvPr id="827" name="直線コネクタ 826"/>
        <xdr:cNvCxnSpPr/>
      </xdr:nvCxnSpPr>
      <xdr:spPr>
        <a:xfrm flipV="1">
          <a:off x="18656300" y="13089128"/>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64897</xdr:rowOff>
    </xdr:from>
    <xdr:to>
      <xdr:col>32</xdr:col>
      <xdr:colOff>238125</xdr:colOff>
      <xdr:row>75</xdr:row>
      <xdr:rowOff>166497</xdr:rowOff>
    </xdr:to>
    <xdr:sp macro="" textlink="">
      <xdr:nvSpPr>
        <xdr:cNvPr id="837" name="円/楕円 836"/>
        <xdr:cNvSpPr/>
      </xdr:nvSpPr>
      <xdr:spPr>
        <a:xfrm>
          <a:off x="221107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87774</xdr:rowOff>
    </xdr:from>
    <xdr:ext cx="534377" cy="259045"/>
    <xdr:sp macro="" textlink="">
      <xdr:nvSpPr>
        <xdr:cNvPr id="838" name="繰出金該当値テキスト"/>
        <xdr:cNvSpPr txBox="1"/>
      </xdr:nvSpPr>
      <xdr:spPr>
        <a:xfrm>
          <a:off x="22212300"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103225</xdr:rowOff>
    </xdr:from>
    <xdr:to>
      <xdr:col>31</xdr:col>
      <xdr:colOff>85725</xdr:colOff>
      <xdr:row>76</xdr:row>
      <xdr:rowOff>33375</xdr:rowOff>
    </xdr:to>
    <xdr:sp macro="" textlink="">
      <xdr:nvSpPr>
        <xdr:cNvPr id="839" name="円/楕円 838"/>
        <xdr:cNvSpPr/>
      </xdr:nvSpPr>
      <xdr:spPr>
        <a:xfrm>
          <a:off x="212725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49902</xdr:rowOff>
    </xdr:from>
    <xdr:ext cx="534377" cy="259045"/>
    <xdr:sp macro="" textlink="">
      <xdr:nvSpPr>
        <xdr:cNvPr id="840" name="テキスト ボックス 839"/>
        <xdr:cNvSpPr txBox="1"/>
      </xdr:nvSpPr>
      <xdr:spPr>
        <a:xfrm>
          <a:off x="21056111" y="127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148241</xdr:rowOff>
    </xdr:from>
    <xdr:to>
      <xdr:col>29</xdr:col>
      <xdr:colOff>568325</xdr:colOff>
      <xdr:row>76</xdr:row>
      <xdr:rowOff>78391</xdr:rowOff>
    </xdr:to>
    <xdr:sp macro="" textlink="">
      <xdr:nvSpPr>
        <xdr:cNvPr id="841" name="円/楕円 840"/>
        <xdr:cNvSpPr/>
      </xdr:nvSpPr>
      <xdr:spPr>
        <a:xfrm>
          <a:off x="20383500" y="130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94918</xdr:rowOff>
    </xdr:from>
    <xdr:ext cx="534377" cy="259045"/>
    <xdr:sp macro="" textlink="">
      <xdr:nvSpPr>
        <xdr:cNvPr id="842" name="テキスト ボックス 841"/>
        <xdr:cNvSpPr txBox="1"/>
      </xdr:nvSpPr>
      <xdr:spPr>
        <a:xfrm>
          <a:off x="20167111" y="127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8128</xdr:rowOff>
    </xdr:from>
    <xdr:to>
      <xdr:col>28</xdr:col>
      <xdr:colOff>365125</xdr:colOff>
      <xdr:row>76</xdr:row>
      <xdr:rowOff>109728</xdr:rowOff>
    </xdr:to>
    <xdr:sp macro="" textlink="">
      <xdr:nvSpPr>
        <xdr:cNvPr id="843" name="円/楕円 842"/>
        <xdr:cNvSpPr/>
      </xdr:nvSpPr>
      <xdr:spPr>
        <a:xfrm>
          <a:off x="19494500" y="130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126255</xdr:rowOff>
    </xdr:from>
    <xdr:ext cx="534377" cy="259045"/>
    <xdr:sp macro="" textlink="">
      <xdr:nvSpPr>
        <xdr:cNvPr id="844" name="テキスト ボックス 843"/>
        <xdr:cNvSpPr txBox="1"/>
      </xdr:nvSpPr>
      <xdr:spPr>
        <a:xfrm>
          <a:off x="19278111" y="128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47295</xdr:rowOff>
    </xdr:from>
    <xdr:to>
      <xdr:col>27</xdr:col>
      <xdr:colOff>161925</xdr:colOff>
      <xdr:row>76</xdr:row>
      <xdr:rowOff>148895</xdr:rowOff>
    </xdr:to>
    <xdr:sp macro="" textlink="">
      <xdr:nvSpPr>
        <xdr:cNvPr id="845" name="円/楕円 844"/>
        <xdr:cNvSpPr/>
      </xdr:nvSpPr>
      <xdr:spPr>
        <a:xfrm>
          <a:off x="18605500" y="130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165422</xdr:rowOff>
    </xdr:from>
    <xdr:ext cx="534377" cy="259045"/>
    <xdr:sp macro="" textlink="">
      <xdr:nvSpPr>
        <xdr:cNvPr id="846" name="テキスト ボックス 845"/>
        <xdr:cNvSpPr txBox="1"/>
      </xdr:nvSpPr>
      <xdr:spPr>
        <a:xfrm>
          <a:off x="18389111" y="128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補助費等における平成</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26,678</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円となっており、過去の数値を見ても</a:t>
          </a:r>
          <a:r>
            <a:rPr kumimoji="1"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類似団体平均を大きく下回り推移している</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主な要因は、加入している一部事務組合が少ないため、これらに対する負担金等が少ないこと等が考えられる。</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また、扶助費においては、平成</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92,024</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円となっており、過去の数値を見ても類似団体平均を上回り推移している。主な要因は障害者自立支援等に係る社会福祉費、老人福祉費、生活保護費が類似団体と比べ住民</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人当たりのコストが高い水準にあることが考えられる。</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さらに、繰出金については、平成</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52,260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なっており、類似団体の平均を上回り推移している。今後も、本市で進めている下水道の処理区域拡大等の整備や簡易水道の統合整備をはじめ、高齢化による介護保険事業や後期高齢者医療保険事業に係る経費の増加が影響し、これらの特別会計に対する繰出金の増加が懸念される。</a:t>
          </a:r>
          <a:endPar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86,124
85,172
342.12
35,248,052
34,825,146
176,086
19,591,046
35,876,684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101.3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156616</xdr:rowOff>
    </xdr:from>
    <xdr:to>
      <xdr:col>6</xdr:col>
      <xdr:colOff>511175</xdr:colOff>
      <xdr:row>35</xdr:row>
      <xdr:rowOff>131013</xdr:rowOff>
    </xdr:to>
    <xdr:cxnSp macro="">
      <xdr:nvCxnSpPr>
        <xdr:cNvPr id="59" name="直線コネクタ 58"/>
        <xdr:cNvCxnSpPr/>
      </xdr:nvCxnSpPr>
      <xdr:spPr>
        <a:xfrm flipV="1">
          <a:off x="3797300" y="5985916"/>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131013</xdr:rowOff>
    </xdr:from>
    <xdr:to>
      <xdr:col>5</xdr:col>
      <xdr:colOff>358775</xdr:colOff>
      <xdr:row>35</xdr:row>
      <xdr:rowOff>146101</xdr:rowOff>
    </xdr:to>
    <xdr:cxnSp macro="">
      <xdr:nvCxnSpPr>
        <xdr:cNvPr id="62" name="直線コネクタ 61"/>
        <xdr:cNvCxnSpPr/>
      </xdr:nvCxnSpPr>
      <xdr:spPr>
        <a:xfrm flipV="1">
          <a:off x="2908300" y="613176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88036</xdr:rowOff>
    </xdr:from>
    <xdr:to>
      <xdr:col>4</xdr:col>
      <xdr:colOff>155575</xdr:colOff>
      <xdr:row>35</xdr:row>
      <xdr:rowOff>146101</xdr:rowOff>
    </xdr:to>
    <xdr:cxnSp macro="">
      <xdr:nvCxnSpPr>
        <xdr:cNvPr id="65" name="直線コネクタ 64"/>
        <xdr:cNvCxnSpPr/>
      </xdr:nvCxnSpPr>
      <xdr:spPr>
        <a:xfrm>
          <a:off x="2019300" y="6088786"/>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22199</xdr:rowOff>
    </xdr:from>
    <xdr:to>
      <xdr:col>2</xdr:col>
      <xdr:colOff>638175</xdr:colOff>
      <xdr:row>35</xdr:row>
      <xdr:rowOff>88036</xdr:rowOff>
    </xdr:to>
    <xdr:cxnSp macro="">
      <xdr:nvCxnSpPr>
        <xdr:cNvPr id="68" name="直線コネクタ 67"/>
        <xdr:cNvCxnSpPr/>
      </xdr:nvCxnSpPr>
      <xdr:spPr>
        <a:xfrm>
          <a:off x="1130300" y="5851499"/>
          <a:ext cx="889000" cy="2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105816</xdr:rowOff>
    </xdr:from>
    <xdr:to>
      <xdr:col>6</xdr:col>
      <xdr:colOff>561975</xdr:colOff>
      <xdr:row>35</xdr:row>
      <xdr:rowOff>35966</xdr:rowOff>
    </xdr:to>
    <xdr:sp macro="" textlink="">
      <xdr:nvSpPr>
        <xdr:cNvPr id="78" name="円/楕円 77"/>
        <xdr:cNvSpPr/>
      </xdr:nvSpPr>
      <xdr:spPr>
        <a:xfrm>
          <a:off x="45847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128693</xdr:rowOff>
    </xdr:from>
    <xdr:ext cx="469744" cy="259045"/>
    <xdr:sp macro="" textlink="">
      <xdr:nvSpPr>
        <xdr:cNvPr id="79" name="議会費該当値テキスト"/>
        <xdr:cNvSpPr txBox="1"/>
      </xdr:nvSpPr>
      <xdr:spPr>
        <a:xfrm>
          <a:off x="4686300" y="57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80213</xdr:rowOff>
    </xdr:from>
    <xdr:to>
      <xdr:col>5</xdr:col>
      <xdr:colOff>409575</xdr:colOff>
      <xdr:row>36</xdr:row>
      <xdr:rowOff>10363</xdr:rowOff>
    </xdr:to>
    <xdr:sp macro="" textlink="">
      <xdr:nvSpPr>
        <xdr:cNvPr id="80" name="円/楕円 79"/>
        <xdr:cNvSpPr/>
      </xdr:nvSpPr>
      <xdr:spPr>
        <a:xfrm>
          <a:off x="3746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26890</xdr:rowOff>
    </xdr:from>
    <xdr:ext cx="469744" cy="259045"/>
    <xdr:sp macro="" textlink="">
      <xdr:nvSpPr>
        <xdr:cNvPr id="81" name="テキスト ボックス 80"/>
        <xdr:cNvSpPr txBox="1"/>
      </xdr:nvSpPr>
      <xdr:spPr>
        <a:xfrm>
          <a:off x="3562427" y="58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95301</xdr:rowOff>
    </xdr:from>
    <xdr:to>
      <xdr:col>4</xdr:col>
      <xdr:colOff>206375</xdr:colOff>
      <xdr:row>36</xdr:row>
      <xdr:rowOff>25451</xdr:rowOff>
    </xdr:to>
    <xdr:sp macro="" textlink="">
      <xdr:nvSpPr>
        <xdr:cNvPr id="82" name="円/楕円 81"/>
        <xdr:cNvSpPr/>
      </xdr:nvSpPr>
      <xdr:spPr>
        <a:xfrm>
          <a:off x="2857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41978</xdr:rowOff>
    </xdr:from>
    <xdr:ext cx="469744" cy="259045"/>
    <xdr:sp macro="" textlink="">
      <xdr:nvSpPr>
        <xdr:cNvPr id="83" name="テキスト ボックス 82"/>
        <xdr:cNvSpPr txBox="1"/>
      </xdr:nvSpPr>
      <xdr:spPr>
        <a:xfrm>
          <a:off x="2673427" y="58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37236</xdr:rowOff>
    </xdr:from>
    <xdr:to>
      <xdr:col>3</xdr:col>
      <xdr:colOff>3175</xdr:colOff>
      <xdr:row>35</xdr:row>
      <xdr:rowOff>138836</xdr:rowOff>
    </xdr:to>
    <xdr:sp macro="" textlink="">
      <xdr:nvSpPr>
        <xdr:cNvPr id="84" name="円/楕円 83"/>
        <xdr:cNvSpPr/>
      </xdr:nvSpPr>
      <xdr:spPr>
        <a:xfrm>
          <a:off x="1968500" y="6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155363</xdr:rowOff>
    </xdr:from>
    <xdr:ext cx="469744" cy="259045"/>
    <xdr:sp macro="" textlink="">
      <xdr:nvSpPr>
        <xdr:cNvPr id="85" name="テキスト ボックス 84"/>
        <xdr:cNvSpPr txBox="1"/>
      </xdr:nvSpPr>
      <xdr:spPr>
        <a:xfrm>
          <a:off x="1784427" y="58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142849</xdr:rowOff>
    </xdr:from>
    <xdr:to>
      <xdr:col>1</xdr:col>
      <xdr:colOff>485775</xdr:colOff>
      <xdr:row>34</xdr:row>
      <xdr:rowOff>72999</xdr:rowOff>
    </xdr:to>
    <xdr:sp macro="" textlink="">
      <xdr:nvSpPr>
        <xdr:cNvPr id="86" name="円/楕円 85"/>
        <xdr:cNvSpPr/>
      </xdr:nvSpPr>
      <xdr:spPr>
        <a:xfrm>
          <a:off x="107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89526</xdr:rowOff>
    </xdr:from>
    <xdr:ext cx="469744" cy="259045"/>
    <xdr:sp macro="" textlink="">
      <xdr:nvSpPr>
        <xdr:cNvPr id="87" name="テキスト ボックス 86"/>
        <xdr:cNvSpPr txBox="1"/>
      </xdr:nvSpPr>
      <xdr:spPr>
        <a:xfrm>
          <a:off x="895427"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86456</xdr:rowOff>
    </xdr:from>
    <xdr:to>
      <xdr:col>6</xdr:col>
      <xdr:colOff>511175</xdr:colOff>
      <xdr:row>58</xdr:row>
      <xdr:rowOff>112565</xdr:rowOff>
    </xdr:to>
    <xdr:cxnSp macro="">
      <xdr:nvCxnSpPr>
        <xdr:cNvPr id="118" name="直線コネクタ 117"/>
        <xdr:cNvCxnSpPr/>
      </xdr:nvCxnSpPr>
      <xdr:spPr>
        <a:xfrm>
          <a:off x="3797300" y="10030556"/>
          <a:ext cx="8382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86456</xdr:rowOff>
    </xdr:from>
    <xdr:to>
      <xdr:col>5</xdr:col>
      <xdr:colOff>358775</xdr:colOff>
      <xdr:row>58</xdr:row>
      <xdr:rowOff>99802</xdr:rowOff>
    </xdr:to>
    <xdr:cxnSp macro="">
      <xdr:nvCxnSpPr>
        <xdr:cNvPr id="121" name="直線コネクタ 120"/>
        <xdr:cNvCxnSpPr/>
      </xdr:nvCxnSpPr>
      <xdr:spPr>
        <a:xfrm flipV="1">
          <a:off x="2908300" y="10030556"/>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90675</xdr:rowOff>
    </xdr:from>
    <xdr:to>
      <xdr:col>4</xdr:col>
      <xdr:colOff>155575</xdr:colOff>
      <xdr:row>58</xdr:row>
      <xdr:rowOff>99802</xdr:rowOff>
    </xdr:to>
    <xdr:cxnSp macro="">
      <xdr:nvCxnSpPr>
        <xdr:cNvPr id="124" name="直線コネクタ 123"/>
        <xdr:cNvCxnSpPr/>
      </xdr:nvCxnSpPr>
      <xdr:spPr>
        <a:xfrm>
          <a:off x="2019300" y="10034775"/>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90675</xdr:rowOff>
    </xdr:from>
    <xdr:to>
      <xdr:col>2</xdr:col>
      <xdr:colOff>638175</xdr:colOff>
      <xdr:row>58</xdr:row>
      <xdr:rowOff>135458</xdr:rowOff>
    </xdr:to>
    <xdr:cxnSp macro="">
      <xdr:nvCxnSpPr>
        <xdr:cNvPr id="127" name="直線コネクタ 126"/>
        <xdr:cNvCxnSpPr/>
      </xdr:nvCxnSpPr>
      <xdr:spPr>
        <a:xfrm flipV="1">
          <a:off x="1130300" y="10034775"/>
          <a:ext cx="889000" cy="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61765</xdr:rowOff>
    </xdr:from>
    <xdr:to>
      <xdr:col>6</xdr:col>
      <xdr:colOff>561975</xdr:colOff>
      <xdr:row>58</xdr:row>
      <xdr:rowOff>163365</xdr:rowOff>
    </xdr:to>
    <xdr:sp macro="" textlink="">
      <xdr:nvSpPr>
        <xdr:cNvPr id="137" name="円/楕円 136"/>
        <xdr:cNvSpPr/>
      </xdr:nvSpPr>
      <xdr:spPr>
        <a:xfrm>
          <a:off x="4584700" y="10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148142</xdr:rowOff>
    </xdr:from>
    <xdr:ext cx="534377" cy="259045"/>
    <xdr:sp macro="" textlink="">
      <xdr:nvSpPr>
        <xdr:cNvPr id="138" name="総務費該当値テキスト"/>
        <xdr:cNvSpPr txBox="1"/>
      </xdr:nvSpPr>
      <xdr:spPr>
        <a:xfrm>
          <a:off x="4686300" y="99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35656</xdr:rowOff>
    </xdr:from>
    <xdr:to>
      <xdr:col>5</xdr:col>
      <xdr:colOff>409575</xdr:colOff>
      <xdr:row>58</xdr:row>
      <xdr:rowOff>137256</xdr:rowOff>
    </xdr:to>
    <xdr:sp macro="" textlink="">
      <xdr:nvSpPr>
        <xdr:cNvPr id="139" name="円/楕円 138"/>
        <xdr:cNvSpPr/>
      </xdr:nvSpPr>
      <xdr:spPr>
        <a:xfrm>
          <a:off x="3746500" y="99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128383</xdr:rowOff>
    </xdr:from>
    <xdr:ext cx="534377" cy="259045"/>
    <xdr:sp macro="" textlink="">
      <xdr:nvSpPr>
        <xdr:cNvPr id="140" name="テキスト ボックス 139"/>
        <xdr:cNvSpPr txBox="1"/>
      </xdr:nvSpPr>
      <xdr:spPr>
        <a:xfrm>
          <a:off x="3530111" y="100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49002</xdr:rowOff>
    </xdr:from>
    <xdr:to>
      <xdr:col>4</xdr:col>
      <xdr:colOff>206375</xdr:colOff>
      <xdr:row>58</xdr:row>
      <xdr:rowOff>150602</xdr:rowOff>
    </xdr:to>
    <xdr:sp macro="" textlink="">
      <xdr:nvSpPr>
        <xdr:cNvPr id="141" name="円/楕円 140"/>
        <xdr:cNvSpPr/>
      </xdr:nvSpPr>
      <xdr:spPr>
        <a:xfrm>
          <a:off x="2857500" y="99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141729</xdr:rowOff>
    </xdr:from>
    <xdr:ext cx="534377" cy="259045"/>
    <xdr:sp macro="" textlink="">
      <xdr:nvSpPr>
        <xdr:cNvPr id="142" name="テキスト ボックス 141"/>
        <xdr:cNvSpPr txBox="1"/>
      </xdr:nvSpPr>
      <xdr:spPr>
        <a:xfrm>
          <a:off x="2641111" y="100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39875</xdr:rowOff>
    </xdr:from>
    <xdr:to>
      <xdr:col>3</xdr:col>
      <xdr:colOff>3175</xdr:colOff>
      <xdr:row>58</xdr:row>
      <xdr:rowOff>141475</xdr:rowOff>
    </xdr:to>
    <xdr:sp macro="" textlink="">
      <xdr:nvSpPr>
        <xdr:cNvPr id="143" name="円/楕円 142"/>
        <xdr:cNvSpPr/>
      </xdr:nvSpPr>
      <xdr:spPr>
        <a:xfrm>
          <a:off x="1968500" y="99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132602</xdr:rowOff>
    </xdr:from>
    <xdr:ext cx="534377" cy="259045"/>
    <xdr:sp macro="" textlink="">
      <xdr:nvSpPr>
        <xdr:cNvPr id="144" name="テキスト ボックス 143"/>
        <xdr:cNvSpPr txBox="1"/>
      </xdr:nvSpPr>
      <xdr:spPr>
        <a:xfrm>
          <a:off x="1752111" y="100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84658</xdr:rowOff>
    </xdr:from>
    <xdr:to>
      <xdr:col>1</xdr:col>
      <xdr:colOff>485775</xdr:colOff>
      <xdr:row>59</xdr:row>
      <xdr:rowOff>14808</xdr:rowOff>
    </xdr:to>
    <xdr:sp macro="" textlink="">
      <xdr:nvSpPr>
        <xdr:cNvPr id="145" name="円/楕円 144"/>
        <xdr:cNvSpPr/>
      </xdr:nvSpPr>
      <xdr:spPr>
        <a:xfrm>
          <a:off x="1079500" y="100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5935</xdr:rowOff>
    </xdr:from>
    <xdr:ext cx="534377" cy="259045"/>
    <xdr:sp macro="" textlink="">
      <xdr:nvSpPr>
        <xdr:cNvPr id="146" name="テキスト ボックス 145"/>
        <xdr:cNvSpPr txBox="1"/>
      </xdr:nvSpPr>
      <xdr:spPr>
        <a:xfrm>
          <a:off x="863111" y="101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96724</xdr:rowOff>
    </xdr:from>
    <xdr:to>
      <xdr:col>6</xdr:col>
      <xdr:colOff>511175</xdr:colOff>
      <xdr:row>78</xdr:row>
      <xdr:rowOff>112683</xdr:rowOff>
    </xdr:to>
    <xdr:cxnSp macro="">
      <xdr:nvCxnSpPr>
        <xdr:cNvPr id="177" name="直線コネクタ 176"/>
        <xdr:cNvCxnSpPr/>
      </xdr:nvCxnSpPr>
      <xdr:spPr>
        <a:xfrm>
          <a:off x="3797300" y="13469824"/>
          <a:ext cx="8382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96724</xdr:rowOff>
    </xdr:from>
    <xdr:to>
      <xdr:col>5</xdr:col>
      <xdr:colOff>358775</xdr:colOff>
      <xdr:row>78</xdr:row>
      <xdr:rowOff>117963</xdr:rowOff>
    </xdr:to>
    <xdr:cxnSp macro="">
      <xdr:nvCxnSpPr>
        <xdr:cNvPr id="180" name="直線コネクタ 179"/>
        <xdr:cNvCxnSpPr/>
      </xdr:nvCxnSpPr>
      <xdr:spPr>
        <a:xfrm flipV="1">
          <a:off x="2908300" y="13469824"/>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117639</xdr:rowOff>
    </xdr:from>
    <xdr:to>
      <xdr:col>4</xdr:col>
      <xdr:colOff>155575</xdr:colOff>
      <xdr:row>78</xdr:row>
      <xdr:rowOff>117963</xdr:rowOff>
    </xdr:to>
    <xdr:cxnSp macro="">
      <xdr:nvCxnSpPr>
        <xdr:cNvPr id="183" name="直線コネクタ 182"/>
        <xdr:cNvCxnSpPr/>
      </xdr:nvCxnSpPr>
      <xdr:spPr>
        <a:xfrm>
          <a:off x="2019300" y="1349073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117639</xdr:rowOff>
    </xdr:from>
    <xdr:to>
      <xdr:col>2</xdr:col>
      <xdr:colOff>638175</xdr:colOff>
      <xdr:row>78</xdr:row>
      <xdr:rowOff>121417</xdr:rowOff>
    </xdr:to>
    <xdr:cxnSp macro="">
      <xdr:nvCxnSpPr>
        <xdr:cNvPr id="186" name="直線コネクタ 185"/>
        <xdr:cNvCxnSpPr/>
      </xdr:nvCxnSpPr>
      <xdr:spPr>
        <a:xfrm flipV="1">
          <a:off x="1130300" y="13490739"/>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61883</xdr:rowOff>
    </xdr:from>
    <xdr:to>
      <xdr:col>6</xdr:col>
      <xdr:colOff>561975</xdr:colOff>
      <xdr:row>78</xdr:row>
      <xdr:rowOff>163483</xdr:rowOff>
    </xdr:to>
    <xdr:sp macro="" textlink="">
      <xdr:nvSpPr>
        <xdr:cNvPr id="196" name="円/楕円 195"/>
        <xdr:cNvSpPr/>
      </xdr:nvSpPr>
      <xdr:spPr>
        <a:xfrm>
          <a:off x="4584700" y="134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45924</xdr:rowOff>
    </xdr:from>
    <xdr:to>
      <xdr:col>5</xdr:col>
      <xdr:colOff>409575</xdr:colOff>
      <xdr:row>78</xdr:row>
      <xdr:rowOff>147524</xdr:rowOff>
    </xdr:to>
    <xdr:sp macro="" textlink="">
      <xdr:nvSpPr>
        <xdr:cNvPr id="198" name="円/楕円 197"/>
        <xdr:cNvSpPr/>
      </xdr:nvSpPr>
      <xdr:spPr>
        <a:xfrm>
          <a:off x="3746500" y="134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164051</xdr:rowOff>
    </xdr:from>
    <xdr:ext cx="599010" cy="259045"/>
    <xdr:sp macro="" textlink="">
      <xdr:nvSpPr>
        <xdr:cNvPr id="199" name="テキスト ボックス 198"/>
        <xdr:cNvSpPr txBox="1"/>
      </xdr:nvSpPr>
      <xdr:spPr>
        <a:xfrm>
          <a:off x="3497794" y="131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67163</xdr:rowOff>
    </xdr:from>
    <xdr:to>
      <xdr:col>4</xdr:col>
      <xdr:colOff>206375</xdr:colOff>
      <xdr:row>78</xdr:row>
      <xdr:rowOff>168763</xdr:rowOff>
    </xdr:to>
    <xdr:sp macro="" textlink="">
      <xdr:nvSpPr>
        <xdr:cNvPr id="200" name="円/楕円 199"/>
        <xdr:cNvSpPr/>
      </xdr:nvSpPr>
      <xdr:spPr>
        <a:xfrm>
          <a:off x="2857500" y="134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13840</xdr:rowOff>
    </xdr:from>
    <xdr:ext cx="599010" cy="259045"/>
    <xdr:sp macro="" textlink="">
      <xdr:nvSpPr>
        <xdr:cNvPr id="201" name="テキスト ボックス 200"/>
        <xdr:cNvSpPr txBox="1"/>
      </xdr:nvSpPr>
      <xdr:spPr>
        <a:xfrm>
          <a:off x="2608794" y="1321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66839</xdr:rowOff>
    </xdr:from>
    <xdr:to>
      <xdr:col>3</xdr:col>
      <xdr:colOff>3175</xdr:colOff>
      <xdr:row>78</xdr:row>
      <xdr:rowOff>168439</xdr:rowOff>
    </xdr:to>
    <xdr:sp macro="" textlink="">
      <xdr:nvSpPr>
        <xdr:cNvPr id="202" name="円/楕円 201"/>
        <xdr:cNvSpPr/>
      </xdr:nvSpPr>
      <xdr:spPr>
        <a:xfrm>
          <a:off x="1968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13516</xdr:rowOff>
    </xdr:from>
    <xdr:ext cx="599010" cy="259045"/>
    <xdr:sp macro="" textlink="">
      <xdr:nvSpPr>
        <xdr:cNvPr id="203" name="テキスト ボックス 202"/>
        <xdr:cNvSpPr txBox="1"/>
      </xdr:nvSpPr>
      <xdr:spPr>
        <a:xfrm>
          <a:off x="1719794" y="1321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70617</xdr:rowOff>
    </xdr:from>
    <xdr:to>
      <xdr:col>1</xdr:col>
      <xdr:colOff>485775</xdr:colOff>
      <xdr:row>79</xdr:row>
      <xdr:rowOff>767</xdr:rowOff>
    </xdr:to>
    <xdr:sp macro="" textlink="">
      <xdr:nvSpPr>
        <xdr:cNvPr id="204" name="円/楕円 203"/>
        <xdr:cNvSpPr/>
      </xdr:nvSpPr>
      <xdr:spPr>
        <a:xfrm>
          <a:off x="1079500" y="134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17294</xdr:rowOff>
    </xdr:from>
    <xdr:ext cx="599010" cy="259045"/>
    <xdr:sp macro="" textlink="">
      <xdr:nvSpPr>
        <xdr:cNvPr id="205" name="テキスト ボックス 204"/>
        <xdr:cNvSpPr txBox="1"/>
      </xdr:nvSpPr>
      <xdr:spPr>
        <a:xfrm>
          <a:off x="830794" y="1321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319</xdr:rowOff>
    </xdr:from>
    <xdr:to>
      <xdr:col>6</xdr:col>
      <xdr:colOff>511175</xdr:colOff>
      <xdr:row>97</xdr:row>
      <xdr:rowOff>20425</xdr:rowOff>
    </xdr:to>
    <xdr:cxnSp macro="">
      <xdr:nvCxnSpPr>
        <xdr:cNvPr id="236" name="直線コネクタ 235"/>
        <xdr:cNvCxnSpPr/>
      </xdr:nvCxnSpPr>
      <xdr:spPr>
        <a:xfrm flipV="1">
          <a:off x="3797300" y="16630969"/>
          <a:ext cx="8382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165314</xdr:rowOff>
    </xdr:from>
    <xdr:to>
      <xdr:col>5</xdr:col>
      <xdr:colOff>358775</xdr:colOff>
      <xdr:row>97</xdr:row>
      <xdr:rowOff>20425</xdr:rowOff>
    </xdr:to>
    <xdr:cxnSp macro="">
      <xdr:nvCxnSpPr>
        <xdr:cNvPr id="239" name="直線コネクタ 238"/>
        <xdr:cNvCxnSpPr/>
      </xdr:nvCxnSpPr>
      <xdr:spPr>
        <a:xfrm>
          <a:off x="2908300" y="16624514"/>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165314</xdr:rowOff>
    </xdr:from>
    <xdr:to>
      <xdr:col>4</xdr:col>
      <xdr:colOff>155575</xdr:colOff>
      <xdr:row>97</xdr:row>
      <xdr:rowOff>36722</xdr:rowOff>
    </xdr:to>
    <xdr:cxnSp macro="">
      <xdr:nvCxnSpPr>
        <xdr:cNvPr id="242" name="直線コネクタ 241"/>
        <xdr:cNvCxnSpPr/>
      </xdr:nvCxnSpPr>
      <xdr:spPr>
        <a:xfrm flipV="1">
          <a:off x="2019300" y="16624514"/>
          <a:ext cx="8890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32508</xdr:rowOff>
    </xdr:from>
    <xdr:to>
      <xdr:col>2</xdr:col>
      <xdr:colOff>638175</xdr:colOff>
      <xdr:row>97</xdr:row>
      <xdr:rowOff>36722</xdr:rowOff>
    </xdr:to>
    <xdr:cxnSp macro="">
      <xdr:nvCxnSpPr>
        <xdr:cNvPr id="245" name="直線コネクタ 244"/>
        <xdr:cNvCxnSpPr/>
      </xdr:nvCxnSpPr>
      <xdr:spPr>
        <a:xfrm>
          <a:off x="1130300" y="16663158"/>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120969</xdr:rowOff>
    </xdr:from>
    <xdr:to>
      <xdr:col>6</xdr:col>
      <xdr:colOff>561975</xdr:colOff>
      <xdr:row>97</xdr:row>
      <xdr:rowOff>51119</xdr:rowOff>
    </xdr:to>
    <xdr:sp macro="" textlink="">
      <xdr:nvSpPr>
        <xdr:cNvPr id="255" name="円/楕円 254"/>
        <xdr:cNvSpPr/>
      </xdr:nvSpPr>
      <xdr:spPr>
        <a:xfrm>
          <a:off x="4584700" y="165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99396</xdr:rowOff>
    </xdr:from>
    <xdr:ext cx="534377" cy="259045"/>
    <xdr:sp macro="" textlink="">
      <xdr:nvSpPr>
        <xdr:cNvPr id="256" name="衛生費該当値テキスト"/>
        <xdr:cNvSpPr txBox="1"/>
      </xdr:nvSpPr>
      <xdr:spPr>
        <a:xfrm>
          <a:off x="4686300" y="16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141075</xdr:rowOff>
    </xdr:from>
    <xdr:to>
      <xdr:col>5</xdr:col>
      <xdr:colOff>409575</xdr:colOff>
      <xdr:row>97</xdr:row>
      <xdr:rowOff>71225</xdr:rowOff>
    </xdr:to>
    <xdr:sp macro="" textlink="">
      <xdr:nvSpPr>
        <xdr:cNvPr id="257" name="円/楕円 256"/>
        <xdr:cNvSpPr/>
      </xdr:nvSpPr>
      <xdr:spPr>
        <a:xfrm>
          <a:off x="3746500" y="166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87752</xdr:rowOff>
    </xdr:from>
    <xdr:ext cx="534377" cy="259045"/>
    <xdr:sp macro="" textlink="">
      <xdr:nvSpPr>
        <xdr:cNvPr id="258" name="テキスト ボックス 257"/>
        <xdr:cNvSpPr txBox="1"/>
      </xdr:nvSpPr>
      <xdr:spPr>
        <a:xfrm>
          <a:off x="3530111" y="163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114514</xdr:rowOff>
    </xdr:from>
    <xdr:to>
      <xdr:col>4</xdr:col>
      <xdr:colOff>206375</xdr:colOff>
      <xdr:row>97</xdr:row>
      <xdr:rowOff>44664</xdr:rowOff>
    </xdr:to>
    <xdr:sp macro="" textlink="">
      <xdr:nvSpPr>
        <xdr:cNvPr id="259" name="円/楕円 258"/>
        <xdr:cNvSpPr/>
      </xdr:nvSpPr>
      <xdr:spPr>
        <a:xfrm>
          <a:off x="2857500" y="165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61191</xdr:rowOff>
    </xdr:from>
    <xdr:ext cx="534377" cy="259045"/>
    <xdr:sp macro="" textlink="">
      <xdr:nvSpPr>
        <xdr:cNvPr id="260" name="テキスト ボックス 259"/>
        <xdr:cNvSpPr txBox="1"/>
      </xdr:nvSpPr>
      <xdr:spPr>
        <a:xfrm>
          <a:off x="2641111" y="163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157372</xdr:rowOff>
    </xdr:from>
    <xdr:to>
      <xdr:col>3</xdr:col>
      <xdr:colOff>3175</xdr:colOff>
      <xdr:row>97</xdr:row>
      <xdr:rowOff>87522</xdr:rowOff>
    </xdr:to>
    <xdr:sp macro="" textlink="">
      <xdr:nvSpPr>
        <xdr:cNvPr id="261" name="円/楕円 260"/>
        <xdr:cNvSpPr/>
      </xdr:nvSpPr>
      <xdr:spPr>
        <a:xfrm>
          <a:off x="1968500" y="16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104049</xdr:rowOff>
    </xdr:from>
    <xdr:ext cx="534377" cy="259045"/>
    <xdr:sp macro="" textlink="">
      <xdr:nvSpPr>
        <xdr:cNvPr id="262" name="テキスト ボックス 261"/>
        <xdr:cNvSpPr txBox="1"/>
      </xdr:nvSpPr>
      <xdr:spPr>
        <a:xfrm>
          <a:off x="1752111" y="16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153158</xdr:rowOff>
    </xdr:from>
    <xdr:to>
      <xdr:col>1</xdr:col>
      <xdr:colOff>485775</xdr:colOff>
      <xdr:row>97</xdr:row>
      <xdr:rowOff>83308</xdr:rowOff>
    </xdr:to>
    <xdr:sp macro="" textlink="">
      <xdr:nvSpPr>
        <xdr:cNvPr id="263" name="円/楕円 262"/>
        <xdr:cNvSpPr/>
      </xdr:nvSpPr>
      <xdr:spPr>
        <a:xfrm>
          <a:off x="1079500" y="166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99835</xdr:rowOff>
    </xdr:from>
    <xdr:ext cx="534377" cy="259045"/>
    <xdr:sp macro="" textlink="">
      <xdr:nvSpPr>
        <xdr:cNvPr id="264" name="テキスト ボックス 263"/>
        <xdr:cNvSpPr txBox="1"/>
      </xdr:nvSpPr>
      <xdr:spPr>
        <a:xfrm>
          <a:off x="863111" y="163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95377</xdr:rowOff>
    </xdr:from>
    <xdr:to>
      <xdr:col>15</xdr:col>
      <xdr:colOff>180975</xdr:colOff>
      <xdr:row>38</xdr:row>
      <xdr:rowOff>129159</xdr:rowOff>
    </xdr:to>
    <xdr:cxnSp macro="">
      <xdr:nvCxnSpPr>
        <xdr:cNvPr id="293" name="直線コネクタ 292"/>
        <xdr:cNvCxnSpPr/>
      </xdr:nvCxnSpPr>
      <xdr:spPr>
        <a:xfrm>
          <a:off x="9639300" y="6439027"/>
          <a:ext cx="838200" cy="2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95377</xdr:rowOff>
    </xdr:from>
    <xdr:to>
      <xdr:col>14</xdr:col>
      <xdr:colOff>28575</xdr:colOff>
      <xdr:row>38</xdr:row>
      <xdr:rowOff>72898</xdr:rowOff>
    </xdr:to>
    <xdr:cxnSp macro="">
      <xdr:nvCxnSpPr>
        <xdr:cNvPr id="296" name="直線コネクタ 295"/>
        <xdr:cNvCxnSpPr/>
      </xdr:nvCxnSpPr>
      <xdr:spPr>
        <a:xfrm flipV="1">
          <a:off x="8750300" y="6439027"/>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59182</xdr:rowOff>
    </xdr:from>
    <xdr:to>
      <xdr:col>12</xdr:col>
      <xdr:colOff>511175</xdr:colOff>
      <xdr:row>38</xdr:row>
      <xdr:rowOff>72898</xdr:rowOff>
    </xdr:to>
    <xdr:cxnSp macro="">
      <xdr:nvCxnSpPr>
        <xdr:cNvPr id="299" name="直線コネクタ 298"/>
        <xdr:cNvCxnSpPr/>
      </xdr:nvCxnSpPr>
      <xdr:spPr>
        <a:xfrm>
          <a:off x="7861300" y="65742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132842</xdr:rowOff>
    </xdr:from>
    <xdr:to>
      <xdr:col>11</xdr:col>
      <xdr:colOff>307975</xdr:colOff>
      <xdr:row>38</xdr:row>
      <xdr:rowOff>59182</xdr:rowOff>
    </xdr:to>
    <xdr:cxnSp macro="">
      <xdr:nvCxnSpPr>
        <xdr:cNvPr id="302" name="直線コネクタ 301"/>
        <xdr:cNvCxnSpPr/>
      </xdr:nvCxnSpPr>
      <xdr:spPr>
        <a:xfrm>
          <a:off x="6972300" y="6476492"/>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78359</xdr:rowOff>
    </xdr:from>
    <xdr:to>
      <xdr:col>15</xdr:col>
      <xdr:colOff>231775</xdr:colOff>
      <xdr:row>39</xdr:row>
      <xdr:rowOff>8509</xdr:rowOff>
    </xdr:to>
    <xdr:sp macro="" textlink="">
      <xdr:nvSpPr>
        <xdr:cNvPr id="312" name="円/楕円 311"/>
        <xdr:cNvSpPr/>
      </xdr:nvSpPr>
      <xdr:spPr>
        <a:xfrm>
          <a:off x="10426700" y="65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164736</xdr:rowOff>
    </xdr:from>
    <xdr:ext cx="378565" cy="259045"/>
    <xdr:sp macro="" textlink="">
      <xdr:nvSpPr>
        <xdr:cNvPr id="313" name="労働費該当値テキスト"/>
        <xdr:cNvSpPr txBox="1"/>
      </xdr:nvSpPr>
      <xdr:spPr>
        <a:xfrm>
          <a:off x="10528300" y="650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44577</xdr:rowOff>
    </xdr:from>
    <xdr:to>
      <xdr:col>14</xdr:col>
      <xdr:colOff>79375</xdr:colOff>
      <xdr:row>37</xdr:row>
      <xdr:rowOff>146177</xdr:rowOff>
    </xdr:to>
    <xdr:sp macro="" textlink="">
      <xdr:nvSpPr>
        <xdr:cNvPr id="314" name="円/楕円 313"/>
        <xdr:cNvSpPr/>
      </xdr:nvSpPr>
      <xdr:spPr>
        <a:xfrm>
          <a:off x="9588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162704</xdr:rowOff>
    </xdr:from>
    <xdr:ext cx="469744" cy="259045"/>
    <xdr:sp macro="" textlink="">
      <xdr:nvSpPr>
        <xdr:cNvPr id="315" name="テキスト ボックス 314"/>
        <xdr:cNvSpPr txBox="1"/>
      </xdr:nvSpPr>
      <xdr:spPr>
        <a:xfrm>
          <a:off x="9404427"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22098</xdr:rowOff>
    </xdr:from>
    <xdr:to>
      <xdr:col>12</xdr:col>
      <xdr:colOff>561975</xdr:colOff>
      <xdr:row>38</xdr:row>
      <xdr:rowOff>123698</xdr:rowOff>
    </xdr:to>
    <xdr:sp macro="" textlink="">
      <xdr:nvSpPr>
        <xdr:cNvPr id="316" name="円/楕円 315"/>
        <xdr:cNvSpPr/>
      </xdr:nvSpPr>
      <xdr:spPr>
        <a:xfrm>
          <a:off x="8699500" y="65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114825</xdr:rowOff>
    </xdr:from>
    <xdr:ext cx="469744" cy="259045"/>
    <xdr:sp macro="" textlink="">
      <xdr:nvSpPr>
        <xdr:cNvPr id="317" name="テキスト ボックス 316"/>
        <xdr:cNvSpPr txBox="1"/>
      </xdr:nvSpPr>
      <xdr:spPr>
        <a:xfrm>
          <a:off x="8515427" y="662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8382</xdr:rowOff>
    </xdr:from>
    <xdr:to>
      <xdr:col>11</xdr:col>
      <xdr:colOff>358775</xdr:colOff>
      <xdr:row>38</xdr:row>
      <xdr:rowOff>109982</xdr:rowOff>
    </xdr:to>
    <xdr:sp macro="" textlink="">
      <xdr:nvSpPr>
        <xdr:cNvPr id="318" name="円/楕円 317"/>
        <xdr:cNvSpPr/>
      </xdr:nvSpPr>
      <xdr:spPr>
        <a:xfrm>
          <a:off x="7810500" y="6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101109</xdr:rowOff>
    </xdr:from>
    <xdr:ext cx="469744" cy="259045"/>
    <xdr:sp macro="" textlink="">
      <xdr:nvSpPr>
        <xdr:cNvPr id="319" name="テキスト ボックス 318"/>
        <xdr:cNvSpPr txBox="1"/>
      </xdr:nvSpPr>
      <xdr:spPr>
        <a:xfrm>
          <a:off x="7626427"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82042</xdr:rowOff>
    </xdr:from>
    <xdr:to>
      <xdr:col>10</xdr:col>
      <xdr:colOff>155575</xdr:colOff>
      <xdr:row>38</xdr:row>
      <xdr:rowOff>12192</xdr:rowOff>
    </xdr:to>
    <xdr:sp macro="" textlink="">
      <xdr:nvSpPr>
        <xdr:cNvPr id="320" name="円/楕円 319"/>
        <xdr:cNvSpPr/>
      </xdr:nvSpPr>
      <xdr:spPr>
        <a:xfrm>
          <a:off x="6921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3319</xdr:rowOff>
    </xdr:from>
    <xdr:ext cx="469744" cy="259045"/>
    <xdr:sp macro="" textlink="">
      <xdr:nvSpPr>
        <xdr:cNvPr id="321" name="テキスト ボックス 320"/>
        <xdr:cNvSpPr txBox="1"/>
      </xdr:nvSpPr>
      <xdr:spPr>
        <a:xfrm>
          <a:off x="6737427"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58302</xdr:rowOff>
    </xdr:from>
    <xdr:to>
      <xdr:col>15</xdr:col>
      <xdr:colOff>180975</xdr:colOff>
      <xdr:row>59</xdr:row>
      <xdr:rowOff>60477</xdr:rowOff>
    </xdr:to>
    <xdr:cxnSp macro="">
      <xdr:nvCxnSpPr>
        <xdr:cNvPr id="352" name="直線コネクタ 351"/>
        <xdr:cNvCxnSpPr/>
      </xdr:nvCxnSpPr>
      <xdr:spPr>
        <a:xfrm flipV="1">
          <a:off x="9639300" y="10173852"/>
          <a:ext cx="8382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60477</xdr:rowOff>
    </xdr:from>
    <xdr:to>
      <xdr:col>14</xdr:col>
      <xdr:colOff>28575</xdr:colOff>
      <xdr:row>59</xdr:row>
      <xdr:rowOff>63455</xdr:rowOff>
    </xdr:to>
    <xdr:cxnSp macro="">
      <xdr:nvCxnSpPr>
        <xdr:cNvPr id="355" name="直線コネクタ 354"/>
        <xdr:cNvCxnSpPr/>
      </xdr:nvCxnSpPr>
      <xdr:spPr>
        <a:xfrm flipV="1">
          <a:off x="8750300" y="10176027"/>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63455</xdr:rowOff>
    </xdr:from>
    <xdr:to>
      <xdr:col>12</xdr:col>
      <xdr:colOff>511175</xdr:colOff>
      <xdr:row>59</xdr:row>
      <xdr:rowOff>68945</xdr:rowOff>
    </xdr:to>
    <xdr:cxnSp macro="">
      <xdr:nvCxnSpPr>
        <xdr:cNvPr id="358" name="直線コネクタ 357"/>
        <xdr:cNvCxnSpPr/>
      </xdr:nvCxnSpPr>
      <xdr:spPr>
        <a:xfrm flipV="1">
          <a:off x="7861300" y="10179005"/>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64171</xdr:rowOff>
    </xdr:from>
    <xdr:to>
      <xdr:col>11</xdr:col>
      <xdr:colOff>307975</xdr:colOff>
      <xdr:row>59</xdr:row>
      <xdr:rowOff>68945</xdr:rowOff>
    </xdr:to>
    <xdr:cxnSp macro="">
      <xdr:nvCxnSpPr>
        <xdr:cNvPr id="361" name="直線コネクタ 360"/>
        <xdr:cNvCxnSpPr/>
      </xdr:nvCxnSpPr>
      <xdr:spPr>
        <a:xfrm>
          <a:off x="6972300" y="10179721"/>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7502</xdr:rowOff>
    </xdr:from>
    <xdr:to>
      <xdr:col>15</xdr:col>
      <xdr:colOff>231775</xdr:colOff>
      <xdr:row>59</xdr:row>
      <xdr:rowOff>109102</xdr:rowOff>
    </xdr:to>
    <xdr:sp macro="" textlink="">
      <xdr:nvSpPr>
        <xdr:cNvPr id="371" name="円/楕円 370"/>
        <xdr:cNvSpPr/>
      </xdr:nvSpPr>
      <xdr:spPr>
        <a:xfrm>
          <a:off x="10426700" y="10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9677</xdr:rowOff>
    </xdr:from>
    <xdr:to>
      <xdr:col>14</xdr:col>
      <xdr:colOff>79375</xdr:colOff>
      <xdr:row>59</xdr:row>
      <xdr:rowOff>111277</xdr:rowOff>
    </xdr:to>
    <xdr:sp macro="" textlink="">
      <xdr:nvSpPr>
        <xdr:cNvPr id="373" name="円/楕円 372"/>
        <xdr:cNvSpPr/>
      </xdr:nvSpPr>
      <xdr:spPr>
        <a:xfrm>
          <a:off x="9588500" y="101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102404</xdr:rowOff>
    </xdr:from>
    <xdr:ext cx="534377" cy="259045"/>
    <xdr:sp macro="" textlink="">
      <xdr:nvSpPr>
        <xdr:cNvPr id="374" name="テキスト ボックス 373"/>
        <xdr:cNvSpPr txBox="1"/>
      </xdr:nvSpPr>
      <xdr:spPr>
        <a:xfrm>
          <a:off x="9372111" y="102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12655</xdr:rowOff>
    </xdr:from>
    <xdr:to>
      <xdr:col>12</xdr:col>
      <xdr:colOff>561975</xdr:colOff>
      <xdr:row>59</xdr:row>
      <xdr:rowOff>114255</xdr:rowOff>
    </xdr:to>
    <xdr:sp macro="" textlink="">
      <xdr:nvSpPr>
        <xdr:cNvPr id="375" name="円/楕円 374"/>
        <xdr:cNvSpPr/>
      </xdr:nvSpPr>
      <xdr:spPr>
        <a:xfrm>
          <a:off x="8699500" y="101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105382</xdr:rowOff>
    </xdr:from>
    <xdr:ext cx="534377" cy="259045"/>
    <xdr:sp macro="" textlink="">
      <xdr:nvSpPr>
        <xdr:cNvPr id="376" name="テキスト ボックス 375"/>
        <xdr:cNvSpPr txBox="1"/>
      </xdr:nvSpPr>
      <xdr:spPr>
        <a:xfrm>
          <a:off x="8483111" y="102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18145</xdr:rowOff>
    </xdr:from>
    <xdr:to>
      <xdr:col>11</xdr:col>
      <xdr:colOff>358775</xdr:colOff>
      <xdr:row>59</xdr:row>
      <xdr:rowOff>119745</xdr:rowOff>
    </xdr:to>
    <xdr:sp macro="" textlink="">
      <xdr:nvSpPr>
        <xdr:cNvPr id="377" name="円/楕円 376"/>
        <xdr:cNvSpPr/>
      </xdr:nvSpPr>
      <xdr:spPr>
        <a:xfrm>
          <a:off x="7810500" y="101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110872</xdr:rowOff>
    </xdr:from>
    <xdr:ext cx="469744" cy="259045"/>
    <xdr:sp macro="" textlink="">
      <xdr:nvSpPr>
        <xdr:cNvPr id="378" name="テキスト ボックス 377"/>
        <xdr:cNvSpPr txBox="1"/>
      </xdr:nvSpPr>
      <xdr:spPr>
        <a:xfrm>
          <a:off x="7626427" y="102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13371</xdr:rowOff>
    </xdr:from>
    <xdr:to>
      <xdr:col>10</xdr:col>
      <xdr:colOff>155575</xdr:colOff>
      <xdr:row>59</xdr:row>
      <xdr:rowOff>114971</xdr:rowOff>
    </xdr:to>
    <xdr:sp macro="" textlink="">
      <xdr:nvSpPr>
        <xdr:cNvPr id="379" name="円/楕円 378"/>
        <xdr:cNvSpPr/>
      </xdr:nvSpPr>
      <xdr:spPr>
        <a:xfrm>
          <a:off x="6921500" y="101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106098</xdr:rowOff>
    </xdr:from>
    <xdr:ext cx="534377" cy="259045"/>
    <xdr:sp macro="" textlink="">
      <xdr:nvSpPr>
        <xdr:cNvPr id="380" name="テキスト ボックス 379"/>
        <xdr:cNvSpPr txBox="1"/>
      </xdr:nvSpPr>
      <xdr:spPr>
        <a:xfrm>
          <a:off x="6705111" y="102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25563</xdr:rowOff>
    </xdr:from>
    <xdr:to>
      <xdr:col>15</xdr:col>
      <xdr:colOff>180975</xdr:colOff>
      <xdr:row>76</xdr:row>
      <xdr:rowOff>72459</xdr:rowOff>
    </xdr:to>
    <xdr:cxnSp macro="">
      <xdr:nvCxnSpPr>
        <xdr:cNvPr id="411" name="直線コネクタ 410"/>
        <xdr:cNvCxnSpPr/>
      </xdr:nvCxnSpPr>
      <xdr:spPr>
        <a:xfrm flipV="1">
          <a:off x="9639300" y="13055763"/>
          <a:ext cx="838200" cy="4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72459</xdr:rowOff>
    </xdr:from>
    <xdr:to>
      <xdr:col>14</xdr:col>
      <xdr:colOff>28575</xdr:colOff>
      <xdr:row>76</xdr:row>
      <xdr:rowOff>82093</xdr:rowOff>
    </xdr:to>
    <xdr:cxnSp macro="">
      <xdr:nvCxnSpPr>
        <xdr:cNvPr id="414" name="直線コネクタ 413"/>
        <xdr:cNvCxnSpPr/>
      </xdr:nvCxnSpPr>
      <xdr:spPr>
        <a:xfrm flipV="1">
          <a:off x="8750300" y="13102659"/>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82093</xdr:rowOff>
    </xdr:from>
    <xdr:to>
      <xdr:col>12</xdr:col>
      <xdr:colOff>511175</xdr:colOff>
      <xdr:row>76</xdr:row>
      <xdr:rowOff>111615</xdr:rowOff>
    </xdr:to>
    <xdr:cxnSp macro="">
      <xdr:nvCxnSpPr>
        <xdr:cNvPr id="417" name="直線コネクタ 416"/>
        <xdr:cNvCxnSpPr/>
      </xdr:nvCxnSpPr>
      <xdr:spPr>
        <a:xfrm flipV="1">
          <a:off x="7861300" y="1311229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111615</xdr:rowOff>
    </xdr:from>
    <xdr:to>
      <xdr:col>11</xdr:col>
      <xdr:colOff>307975</xdr:colOff>
      <xdr:row>77</xdr:row>
      <xdr:rowOff>1462</xdr:rowOff>
    </xdr:to>
    <xdr:cxnSp macro="">
      <xdr:nvCxnSpPr>
        <xdr:cNvPr id="420" name="直線コネクタ 419"/>
        <xdr:cNvCxnSpPr/>
      </xdr:nvCxnSpPr>
      <xdr:spPr>
        <a:xfrm flipV="1">
          <a:off x="6972300" y="13141815"/>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146213</xdr:rowOff>
    </xdr:from>
    <xdr:to>
      <xdr:col>15</xdr:col>
      <xdr:colOff>231775</xdr:colOff>
      <xdr:row>76</xdr:row>
      <xdr:rowOff>76363</xdr:rowOff>
    </xdr:to>
    <xdr:sp macro="" textlink="">
      <xdr:nvSpPr>
        <xdr:cNvPr id="430" name="円/楕円 429"/>
        <xdr:cNvSpPr/>
      </xdr:nvSpPr>
      <xdr:spPr>
        <a:xfrm>
          <a:off x="104267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169091</xdr:rowOff>
    </xdr:from>
    <xdr:ext cx="534377" cy="259045"/>
    <xdr:sp macro="" textlink="">
      <xdr:nvSpPr>
        <xdr:cNvPr id="431" name="商工費該当値テキスト"/>
        <xdr:cNvSpPr txBox="1"/>
      </xdr:nvSpPr>
      <xdr:spPr>
        <a:xfrm>
          <a:off x="10528300" y="1285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21659</xdr:rowOff>
    </xdr:from>
    <xdr:to>
      <xdr:col>14</xdr:col>
      <xdr:colOff>79375</xdr:colOff>
      <xdr:row>76</xdr:row>
      <xdr:rowOff>123259</xdr:rowOff>
    </xdr:to>
    <xdr:sp macro="" textlink="">
      <xdr:nvSpPr>
        <xdr:cNvPr id="432" name="円/楕円 431"/>
        <xdr:cNvSpPr/>
      </xdr:nvSpPr>
      <xdr:spPr>
        <a:xfrm>
          <a:off x="9588500" y="130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139786</xdr:rowOff>
    </xdr:from>
    <xdr:ext cx="534377" cy="259045"/>
    <xdr:sp macro="" textlink="">
      <xdr:nvSpPr>
        <xdr:cNvPr id="433" name="テキスト ボックス 432"/>
        <xdr:cNvSpPr txBox="1"/>
      </xdr:nvSpPr>
      <xdr:spPr>
        <a:xfrm>
          <a:off x="9372111" y="128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31293</xdr:rowOff>
    </xdr:from>
    <xdr:to>
      <xdr:col>12</xdr:col>
      <xdr:colOff>561975</xdr:colOff>
      <xdr:row>76</xdr:row>
      <xdr:rowOff>132893</xdr:rowOff>
    </xdr:to>
    <xdr:sp macro="" textlink="">
      <xdr:nvSpPr>
        <xdr:cNvPr id="434" name="円/楕円 433"/>
        <xdr:cNvSpPr/>
      </xdr:nvSpPr>
      <xdr:spPr>
        <a:xfrm>
          <a:off x="8699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149420</xdr:rowOff>
    </xdr:from>
    <xdr:ext cx="534377" cy="259045"/>
    <xdr:sp macro="" textlink="">
      <xdr:nvSpPr>
        <xdr:cNvPr id="435" name="テキスト ボックス 434"/>
        <xdr:cNvSpPr txBox="1"/>
      </xdr:nvSpPr>
      <xdr:spPr>
        <a:xfrm>
          <a:off x="8483111" y="128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60815</xdr:rowOff>
    </xdr:from>
    <xdr:to>
      <xdr:col>11</xdr:col>
      <xdr:colOff>358775</xdr:colOff>
      <xdr:row>76</xdr:row>
      <xdr:rowOff>162415</xdr:rowOff>
    </xdr:to>
    <xdr:sp macro="" textlink="">
      <xdr:nvSpPr>
        <xdr:cNvPr id="436" name="円/楕円 435"/>
        <xdr:cNvSpPr/>
      </xdr:nvSpPr>
      <xdr:spPr>
        <a:xfrm>
          <a:off x="7810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7492</xdr:rowOff>
    </xdr:from>
    <xdr:ext cx="534377" cy="259045"/>
    <xdr:sp macro="" textlink="">
      <xdr:nvSpPr>
        <xdr:cNvPr id="437" name="テキスト ボックス 436"/>
        <xdr:cNvSpPr txBox="1"/>
      </xdr:nvSpPr>
      <xdr:spPr>
        <a:xfrm>
          <a:off x="7594111" y="128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122112</xdr:rowOff>
    </xdr:from>
    <xdr:to>
      <xdr:col>10</xdr:col>
      <xdr:colOff>155575</xdr:colOff>
      <xdr:row>77</xdr:row>
      <xdr:rowOff>52262</xdr:rowOff>
    </xdr:to>
    <xdr:sp macro="" textlink="">
      <xdr:nvSpPr>
        <xdr:cNvPr id="438" name="円/楕円 437"/>
        <xdr:cNvSpPr/>
      </xdr:nvSpPr>
      <xdr:spPr>
        <a:xfrm>
          <a:off x="6921500" y="131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68790</xdr:rowOff>
    </xdr:from>
    <xdr:ext cx="534377" cy="259045"/>
    <xdr:sp macro="" textlink="">
      <xdr:nvSpPr>
        <xdr:cNvPr id="439" name="テキスト ボックス 438"/>
        <xdr:cNvSpPr txBox="1"/>
      </xdr:nvSpPr>
      <xdr:spPr>
        <a:xfrm>
          <a:off x="6705111" y="12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121397</xdr:rowOff>
    </xdr:from>
    <xdr:to>
      <xdr:col>15</xdr:col>
      <xdr:colOff>180975</xdr:colOff>
      <xdr:row>98</xdr:row>
      <xdr:rowOff>131248</xdr:rowOff>
    </xdr:to>
    <xdr:cxnSp macro="">
      <xdr:nvCxnSpPr>
        <xdr:cNvPr id="468" name="直線コネクタ 467"/>
        <xdr:cNvCxnSpPr/>
      </xdr:nvCxnSpPr>
      <xdr:spPr>
        <a:xfrm flipV="1">
          <a:off x="9639300" y="16923497"/>
          <a:ext cx="8382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121255</xdr:rowOff>
    </xdr:from>
    <xdr:to>
      <xdr:col>14</xdr:col>
      <xdr:colOff>28575</xdr:colOff>
      <xdr:row>98</xdr:row>
      <xdr:rowOff>131248</xdr:rowOff>
    </xdr:to>
    <xdr:cxnSp macro="">
      <xdr:nvCxnSpPr>
        <xdr:cNvPr id="471" name="直線コネクタ 470"/>
        <xdr:cNvCxnSpPr/>
      </xdr:nvCxnSpPr>
      <xdr:spPr>
        <a:xfrm>
          <a:off x="8750300" y="1692335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112883</xdr:rowOff>
    </xdr:from>
    <xdr:to>
      <xdr:col>12</xdr:col>
      <xdr:colOff>511175</xdr:colOff>
      <xdr:row>98</xdr:row>
      <xdr:rowOff>121255</xdr:rowOff>
    </xdr:to>
    <xdr:cxnSp macro="">
      <xdr:nvCxnSpPr>
        <xdr:cNvPr id="474" name="直線コネクタ 473"/>
        <xdr:cNvCxnSpPr/>
      </xdr:nvCxnSpPr>
      <xdr:spPr>
        <a:xfrm>
          <a:off x="7861300" y="16914983"/>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112883</xdr:rowOff>
    </xdr:from>
    <xdr:to>
      <xdr:col>11</xdr:col>
      <xdr:colOff>307975</xdr:colOff>
      <xdr:row>98</xdr:row>
      <xdr:rowOff>127529</xdr:rowOff>
    </xdr:to>
    <xdr:cxnSp macro="">
      <xdr:nvCxnSpPr>
        <xdr:cNvPr id="477" name="直線コネクタ 476"/>
        <xdr:cNvCxnSpPr/>
      </xdr:nvCxnSpPr>
      <xdr:spPr>
        <a:xfrm flipV="1">
          <a:off x="6972300" y="16914983"/>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70597</xdr:rowOff>
    </xdr:from>
    <xdr:to>
      <xdr:col>15</xdr:col>
      <xdr:colOff>231775</xdr:colOff>
      <xdr:row>99</xdr:row>
      <xdr:rowOff>747</xdr:rowOff>
    </xdr:to>
    <xdr:sp macro="" textlink="">
      <xdr:nvSpPr>
        <xdr:cNvPr id="487" name="円/楕円 486"/>
        <xdr:cNvSpPr/>
      </xdr:nvSpPr>
      <xdr:spPr>
        <a:xfrm>
          <a:off x="10426700" y="168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80448</xdr:rowOff>
    </xdr:from>
    <xdr:to>
      <xdr:col>14</xdr:col>
      <xdr:colOff>79375</xdr:colOff>
      <xdr:row>99</xdr:row>
      <xdr:rowOff>10598</xdr:rowOff>
    </xdr:to>
    <xdr:sp macro="" textlink="">
      <xdr:nvSpPr>
        <xdr:cNvPr id="489" name="円/楕円 488"/>
        <xdr:cNvSpPr/>
      </xdr:nvSpPr>
      <xdr:spPr>
        <a:xfrm>
          <a:off x="9588500" y="168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1725</xdr:rowOff>
    </xdr:from>
    <xdr:ext cx="534377" cy="259045"/>
    <xdr:sp macro="" textlink="">
      <xdr:nvSpPr>
        <xdr:cNvPr id="490" name="テキスト ボックス 489"/>
        <xdr:cNvSpPr txBox="1"/>
      </xdr:nvSpPr>
      <xdr:spPr>
        <a:xfrm>
          <a:off x="9372111" y="169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70455</xdr:rowOff>
    </xdr:from>
    <xdr:to>
      <xdr:col>12</xdr:col>
      <xdr:colOff>561975</xdr:colOff>
      <xdr:row>99</xdr:row>
      <xdr:rowOff>605</xdr:rowOff>
    </xdr:to>
    <xdr:sp macro="" textlink="">
      <xdr:nvSpPr>
        <xdr:cNvPr id="491" name="円/楕円 490"/>
        <xdr:cNvSpPr/>
      </xdr:nvSpPr>
      <xdr:spPr>
        <a:xfrm>
          <a:off x="8699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17132</xdr:rowOff>
    </xdr:from>
    <xdr:ext cx="534377" cy="259045"/>
    <xdr:sp macro="" textlink="">
      <xdr:nvSpPr>
        <xdr:cNvPr id="492" name="テキスト ボックス 491"/>
        <xdr:cNvSpPr txBox="1"/>
      </xdr:nvSpPr>
      <xdr:spPr>
        <a:xfrm>
          <a:off x="8483111" y="16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62083</xdr:rowOff>
    </xdr:from>
    <xdr:to>
      <xdr:col>11</xdr:col>
      <xdr:colOff>358775</xdr:colOff>
      <xdr:row>98</xdr:row>
      <xdr:rowOff>163683</xdr:rowOff>
    </xdr:to>
    <xdr:sp macro="" textlink="">
      <xdr:nvSpPr>
        <xdr:cNvPr id="493" name="円/楕円 492"/>
        <xdr:cNvSpPr/>
      </xdr:nvSpPr>
      <xdr:spPr>
        <a:xfrm>
          <a:off x="7810500" y="1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8760</xdr:rowOff>
    </xdr:from>
    <xdr:ext cx="534377" cy="259045"/>
    <xdr:sp macro="" textlink="">
      <xdr:nvSpPr>
        <xdr:cNvPr id="494" name="テキスト ボックス 493"/>
        <xdr:cNvSpPr txBox="1"/>
      </xdr:nvSpPr>
      <xdr:spPr>
        <a:xfrm>
          <a:off x="7594111" y="166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76729</xdr:rowOff>
    </xdr:from>
    <xdr:to>
      <xdr:col>10</xdr:col>
      <xdr:colOff>155575</xdr:colOff>
      <xdr:row>99</xdr:row>
      <xdr:rowOff>6879</xdr:rowOff>
    </xdr:to>
    <xdr:sp macro="" textlink="">
      <xdr:nvSpPr>
        <xdr:cNvPr id="495" name="円/楕円 494"/>
        <xdr:cNvSpPr/>
      </xdr:nvSpPr>
      <xdr:spPr>
        <a:xfrm>
          <a:off x="6921500" y="168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23406</xdr:rowOff>
    </xdr:from>
    <xdr:ext cx="534377" cy="259045"/>
    <xdr:sp macro="" textlink="">
      <xdr:nvSpPr>
        <xdr:cNvPr id="496" name="テキスト ボックス 495"/>
        <xdr:cNvSpPr txBox="1"/>
      </xdr:nvSpPr>
      <xdr:spPr>
        <a:xfrm>
          <a:off x="6705111" y="166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26543</xdr:rowOff>
    </xdr:from>
    <xdr:to>
      <xdr:col>23</xdr:col>
      <xdr:colOff>517525</xdr:colOff>
      <xdr:row>37</xdr:row>
      <xdr:rowOff>100171</xdr:rowOff>
    </xdr:to>
    <xdr:cxnSp macro="">
      <xdr:nvCxnSpPr>
        <xdr:cNvPr id="525" name="直線コネクタ 524"/>
        <xdr:cNvCxnSpPr/>
      </xdr:nvCxnSpPr>
      <xdr:spPr>
        <a:xfrm>
          <a:off x="15481300" y="6370193"/>
          <a:ext cx="8382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26543</xdr:rowOff>
    </xdr:from>
    <xdr:to>
      <xdr:col>22</xdr:col>
      <xdr:colOff>365125</xdr:colOff>
      <xdr:row>37</xdr:row>
      <xdr:rowOff>86913</xdr:rowOff>
    </xdr:to>
    <xdr:cxnSp macro="">
      <xdr:nvCxnSpPr>
        <xdr:cNvPr id="528" name="直線コネクタ 527"/>
        <xdr:cNvCxnSpPr/>
      </xdr:nvCxnSpPr>
      <xdr:spPr>
        <a:xfrm flipV="1">
          <a:off x="14592300" y="6370193"/>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72492</xdr:rowOff>
    </xdr:from>
    <xdr:to>
      <xdr:col>21</xdr:col>
      <xdr:colOff>161925</xdr:colOff>
      <xdr:row>37</xdr:row>
      <xdr:rowOff>86913</xdr:rowOff>
    </xdr:to>
    <xdr:cxnSp macro="">
      <xdr:nvCxnSpPr>
        <xdr:cNvPr id="531" name="直線コネクタ 530"/>
        <xdr:cNvCxnSpPr/>
      </xdr:nvCxnSpPr>
      <xdr:spPr>
        <a:xfrm>
          <a:off x="13703300" y="6416142"/>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72492</xdr:rowOff>
    </xdr:from>
    <xdr:to>
      <xdr:col>19</xdr:col>
      <xdr:colOff>644525</xdr:colOff>
      <xdr:row>37</xdr:row>
      <xdr:rowOff>107048</xdr:rowOff>
    </xdr:to>
    <xdr:cxnSp macro="">
      <xdr:nvCxnSpPr>
        <xdr:cNvPr id="534" name="直線コネクタ 533"/>
        <xdr:cNvCxnSpPr/>
      </xdr:nvCxnSpPr>
      <xdr:spPr>
        <a:xfrm flipV="1">
          <a:off x="12814300" y="641614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49371</xdr:rowOff>
    </xdr:from>
    <xdr:to>
      <xdr:col>23</xdr:col>
      <xdr:colOff>568325</xdr:colOff>
      <xdr:row>37</xdr:row>
      <xdr:rowOff>150971</xdr:rowOff>
    </xdr:to>
    <xdr:sp macro="" textlink="">
      <xdr:nvSpPr>
        <xdr:cNvPr id="544" name="円/楕円 543"/>
        <xdr:cNvSpPr/>
      </xdr:nvSpPr>
      <xdr:spPr>
        <a:xfrm>
          <a:off x="16268700" y="63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135748</xdr:rowOff>
    </xdr:from>
    <xdr:ext cx="534377" cy="259045"/>
    <xdr:sp macro="" textlink="">
      <xdr:nvSpPr>
        <xdr:cNvPr id="545" name="消防費該当値テキスト"/>
        <xdr:cNvSpPr txBox="1"/>
      </xdr:nvSpPr>
      <xdr:spPr>
        <a:xfrm>
          <a:off x="16370300" y="630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147193</xdr:rowOff>
    </xdr:from>
    <xdr:to>
      <xdr:col>22</xdr:col>
      <xdr:colOff>415925</xdr:colOff>
      <xdr:row>37</xdr:row>
      <xdr:rowOff>77343</xdr:rowOff>
    </xdr:to>
    <xdr:sp macro="" textlink="">
      <xdr:nvSpPr>
        <xdr:cNvPr id="546" name="円/楕円 545"/>
        <xdr:cNvSpPr/>
      </xdr:nvSpPr>
      <xdr:spPr>
        <a:xfrm>
          <a:off x="15430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93870</xdr:rowOff>
    </xdr:from>
    <xdr:ext cx="534377" cy="259045"/>
    <xdr:sp macro="" textlink="">
      <xdr:nvSpPr>
        <xdr:cNvPr id="547" name="テキスト ボックス 546"/>
        <xdr:cNvSpPr txBox="1"/>
      </xdr:nvSpPr>
      <xdr:spPr>
        <a:xfrm>
          <a:off x="15214111" y="60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36113</xdr:rowOff>
    </xdr:from>
    <xdr:to>
      <xdr:col>21</xdr:col>
      <xdr:colOff>212725</xdr:colOff>
      <xdr:row>37</xdr:row>
      <xdr:rowOff>137713</xdr:rowOff>
    </xdr:to>
    <xdr:sp macro="" textlink="">
      <xdr:nvSpPr>
        <xdr:cNvPr id="548" name="円/楕円 547"/>
        <xdr:cNvSpPr/>
      </xdr:nvSpPr>
      <xdr:spPr>
        <a:xfrm>
          <a:off x="14541500" y="63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128840</xdr:rowOff>
    </xdr:from>
    <xdr:ext cx="534377" cy="259045"/>
    <xdr:sp macro="" textlink="">
      <xdr:nvSpPr>
        <xdr:cNvPr id="549" name="テキスト ボックス 548"/>
        <xdr:cNvSpPr txBox="1"/>
      </xdr:nvSpPr>
      <xdr:spPr>
        <a:xfrm>
          <a:off x="14325111" y="64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21692</xdr:rowOff>
    </xdr:from>
    <xdr:to>
      <xdr:col>20</xdr:col>
      <xdr:colOff>9525</xdr:colOff>
      <xdr:row>37</xdr:row>
      <xdr:rowOff>123292</xdr:rowOff>
    </xdr:to>
    <xdr:sp macro="" textlink="">
      <xdr:nvSpPr>
        <xdr:cNvPr id="550" name="円/楕円 549"/>
        <xdr:cNvSpPr/>
      </xdr:nvSpPr>
      <xdr:spPr>
        <a:xfrm>
          <a:off x="13652500" y="63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139819</xdr:rowOff>
    </xdr:from>
    <xdr:ext cx="534377" cy="259045"/>
    <xdr:sp macro="" textlink="">
      <xdr:nvSpPr>
        <xdr:cNvPr id="551" name="テキスト ボックス 550"/>
        <xdr:cNvSpPr txBox="1"/>
      </xdr:nvSpPr>
      <xdr:spPr>
        <a:xfrm>
          <a:off x="13436111" y="61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56248</xdr:rowOff>
    </xdr:from>
    <xdr:to>
      <xdr:col>18</xdr:col>
      <xdr:colOff>492125</xdr:colOff>
      <xdr:row>37</xdr:row>
      <xdr:rowOff>157848</xdr:rowOff>
    </xdr:to>
    <xdr:sp macro="" textlink="">
      <xdr:nvSpPr>
        <xdr:cNvPr id="552" name="円/楕円 551"/>
        <xdr:cNvSpPr/>
      </xdr:nvSpPr>
      <xdr:spPr>
        <a:xfrm>
          <a:off x="12763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148976</xdr:rowOff>
    </xdr:from>
    <xdr:ext cx="534377" cy="259045"/>
    <xdr:sp macro="" textlink="">
      <xdr:nvSpPr>
        <xdr:cNvPr id="553" name="テキスト ボックス 552"/>
        <xdr:cNvSpPr txBox="1"/>
      </xdr:nvSpPr>
      <xdr:spPr>
        <a:xfrm>
          <a:off x="12547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68396</xdr:rowOff>
    </xdr:from>
    <xdr:to>
      <xdr:col>23</xdr:col>
      <xdr:colOff>517525</xdr:colOff>
      <xdr:row>58</xdr:row>
      <xdr:rowOff>11379</xdr:rowOff>
    </xdr:to>
    <xdr:cxnSp macro="">
      <xdr:nvCxnSpPr>
        <xdr:cNvPr id="583" name="直線コネクタ 582"/>
        <xdr:cNvCxnSpPr/>
      </xdr:nvCxnSpPr>
      <xdr:spPr>
        <a:xfrm>
          <a:off x="15481300" y="9841046"/>
          <a:ext cx="8382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68396</xdr:rowOff>
    </xdr:from>
    <xdr:to>
      <xdr:col>22</xdr:col>
      <xdr:colOff>365125</xdr:colOff>
      <xdr:row>57</xdr:row>
      <xdr:rowOff>122593</xdr:rowOff>
    </xdr:to>
    <xdr:cxnSp macro="">
      <xdr:nvCxnSpPr>
        <xdr:cNvPr id="586" name="直線コネクタ 585"/>
        <xdr:cNvCxnSpPr/>
      </xdr:nvCxnSpPr>
      <xdr:spPr>
        <a:xfrm flipV="1">
          <a:off x="14592300" y="9841046"/>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102877</xdr:rowOff>
    </xdr:from>
    <xdr:to>
      <xdr:col>21</xdr:col>
      <xdr:colOff>161925</xdr:colOff>
      <xdr:row>57</xdr:row>
      <xdr:rowOff>122593</xdr:rowOff>
    </xdr:to>
    <xdr:cxnSp macro="">
      <xdr:nvCxnSpPr>
        <xdr:cNvPr id="589" name="直線コネクタ 588"/>
        <xdr:cNvCxnSpPr/>
      </xdr:nvCxnSpPr>
      <xdr:spPr>
        <a:xfrm>
          <a:off x="13703300" y="9875527"/>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76416</xdr:rowOff>
    </xdr:from>
    <xdr:to>
      <xdr:col>19</xdr:col>
      <xdr:colOff>644525</xdr:colOff>
      <xdr:row>57</xdr:row>
      <xdr:rowOff>102877</xdr:rowOff>
    </xdr:to>
    <xdr:cxnSp macro="">
      <xdr:nvCxnSpPr>
        <xdr:cNvPr id="592" name="直線コネクタ 591"/>
        <xdr:cNvCxnSpPr/>
      </xdr:nvCxnSpPr>
      <xdr:spPr>
        <a:xfrm>
          <a:off x="12814300" y="9677616"/>
          <a:ext cx="889000" cy="19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132029</xdr:rowOff>
    </xdr:from>
    <xdr:to>
      <xdr:col>23</xdr:col>
      <xdr:colOff>568325</xdr:colOff>
      <xdr:row>58</xdr:row>
      <xdr:rowOff>62179</xdr:rowOff>
    </xdr:to>
    <xdr:sp macro="" textlink="">
      <xdr:nvSpPr>
        <xdr:cNvPr id="602" name="円/楕円 601"/>
        <xdr:cNvSpPr/>
      </xdr:nvSpPr>
      <xdr:spPr>
        <a:xfrm>
          <a:off x="16268700" y="99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110456</xdr:rowOff>
    </xdr:from>
    <xdr:ext cx="534377" cy="259045"/>
    <xdr:sp macro="" textlink="">
      <xdr:nvSpPr>
        <xdr:cNvPr id="603" name="教育費該当値テキスト"/>
        <xdr:cNvSpPr txBox="1"/>
      </xdr:nvSpPr>
      <xdr:spPr>
        <a:xfrm>
          <a:off x="16370300" y="98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17596</xdr:rowOff>
    </xdr:from>
    <xdr:to>
      <xdr:col>22</xdr:col>
      <xdr:colOff>415925</xdr:colOff>
      <xdr:row>57</xdr:row>
      <xdr:rowOff>119196</xdr:rowOff>
    </xdr:to>
    <xdr:sp macro="" textlink="">
      <xdr:nvSpPr>
        <xdr:cNvPr id="604" name="円/楕円 603"/>
        <xdr:cNvSpPr/>
      </xdr:nvSpPr>
      <xdr:spPr>
        <a:xfrm>
          <a:off x="15430500" y="97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110323</xdr:rowOff>
    </xdr:from>
    <xdr:ext cx="534377" cy="259045"/>
    <xdr:sp macro="" textlink="">
      <xdr:nvSpPr>
        <xdr:cNvPr id="605" name="テキスト ボックス 604"/>
        <xdr:cNvSpPr txBox="1"/>
      </xdr:nvSpPr>
      <xdr:spPr>
        <a:xfrm>
          <a:off x="15214111" y="98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71793</xdr:rowOff>
    </xdr:from>
    <xdr:to>
      <xdr:col>21</xdr:col>
      <xdr:colOff>212725</xdr:colOff>
      <xdr:row>58</xdr:row>
      <xdr:rowOff>1943</xdr:rowOff>
    </xdr:to>
    <xdr:sp macro="" textlink="">
      <xdr:nvSpPr>
        <xdr:cNvPr id="606" name="円/楕円 605"/>
        <xdr:cNvSpPr/>
      </xdr:nvSpPr>
      <xdr:spPr>
        <a:xfrm>
          <a:off x="14541500" y="98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164520</xdr:rowOff>
    </xdr:from>
    <xdr:ext cx="534377" cy="259045"/>
    <xdr:sp macro="" textlink="">
      <xdr:nvSpPr>
        <xdr:cNvPr id="607" name="テキスト ボックス 606"/>
        <xdr:cNvSpPr txBox="1"/>
      </xdr:nvSpPr>
      <xdr:spPr>
        <a:xfrm>
          <a:off x="14325111" y="99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52077</xdr:rowOff>
    </xdr:from>
    <xdr:to>
      <xdr:col>20</xdr:col>
      <xdr:colOff>9525</xdr:colOff>
      <xdr:row>57</xdr:row>
      <xdr:rowOff>153677</xdr:rowOff>
    </xdr:to>
    <xdr:sp macro="" textlink="">
      <xdr:nvSpPr>
        <xdr:cNvPr id="608" name="円/楕円 607"/>
        <xdr:cNvSpPr/>
      </xdr:nvSpPr>
      <xdr:spPr>
        <a:xfrm>
          <a:off x="13652500" y="98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144804</xdr:rowOff>
    </xdr:from>
    <xdr:ext cx="534377" cy="259045"/>
    <xdr:sp macro="" textlink="">
      <xdr:nvSpPr>
        <xdr:cNvPr id="609" name="テキスト ボックス 608"/>
        <xdr:cNvSpPr txBox="1"/>
      </xdr:nvSpPr>
      <xdr:spPr>
        <a:xfrm>
          <a:off x="13436111" y="99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25616</xdr:rowOff>
    </xdr:from>
    <xdr:to>
      <xdr:col>18</xdr:col>
      <xdr:colOff>492125</xdr:colOff>
      <xdr:row>56</xdr:row>
      <xdr:rowOff>127216</xdr:rowOff>
    </xdr:to>
    <xdr:sp macro="" textlink="">
      <xdr:nvSpPr>
        <xdr:cNvPr id="610" name="円/楕円 609"/>
        <xdr:cNvSpPr/>
      </xdr:nvSpPr>
      <xdr:spPr>
        <a:xfrm>
          <a:off x="12763500" y="96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143743</xdr:rowOff>
    </xdr:from>
    <xdr:ext cx="534377" cy="259045"/>
    <xdr:sp macro="" textlink="">
      <xdr:nvSpPr>
        <xdr:cNvPr id="611" name="テキスト ボックス 610"/>
        <xdr:cNvSpPr txBox="1"/>
      </xdr:nvSpPr>
      <xdr:spPr>
        <a:xfrm>
          <a:off x="12547111" y="94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119794</xdr:rowOff>
    </xdr:from>
    <xdr:to>
      <xdr:col>23</xdr:col>
      <xdr:colOff>517525</xdr:colOff>
      <xdr:row>78</xdr:row>
      <xdr:rowOff>137917</xdr:rowOff>
    </xdr:to>
    <xdr:cxnSp macro="">
      <xdr:nvCxnSpPr>
        <xdr:cNvPr id="638" name="直線コネクタ 637"/>
        <xdr:cNvCxnSpPr/>
      </xdr:nvCxnSpPr>
      <xdr:spPr>
        <a:xfrm>
          <a:off x="15481300" y="13492894"/>
          <a:ext cx="8382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103453</xdr:rowOff>
    </xdr:from>
    <xdr:to>
      <xdr:col>22</xdr:col>
      <xdr:colOff>365125</xdr:colOff>
      <xdr:row>78</xdr:row>
      <xdr:rowOff>119794</xdr:rowOff>
    </xdr:to>
    <xdr:cxnSp macro="">
      <xdr:nvCxnSpPr>
        <xdr:cNvPr id="641" name="直線コネクタ 640"/>
        <xdr:cNvCxnSpPr/>
      </xdr:nvCxnSpPr>
      <xdr:spPr>
        <a:xfrm>
          <a:off x="14592300" y="13476553"/>
          <a:ext cx="889000" cy="1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103453</xdr:rowOff>
    </xdr:from>
    <xdr:to>
      <xdr:col>21</xdr:col>
      <xdr:colOff>161925</xdr:colOff>
      <xdr:row>78</xdr:row>
      <xdr:rowOff>127383</xdr:rowOff>
    </xdr:to>
    <xdr:cxnSp macro="">
      <xdr:nvCxnSpPr>
        <xdr:cNvPr id="644" name="直線コネクタ 643"/>
        <xdr:cNvCxnSpPr/>
      </xdr:nvCxnSpPr>
      <xdr:spPr>
        <a:xfrm flipV="1">
          <a:off x="13703300" y="13476553"/>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125518</xdr:rowOff>
    </xdr:from>
    <xdr:to>
      <xdr:col>19</xdr:col>
      <xdr:colOff>644525</xdr:colOff>
      <xdr:row>78</xdr:row>
      <xdr:rowOff>127383</xdr:rowOff>
    </xdr:to>
    <xdr:cxnSp macro="">
      <xdr:nvCxnSpPr>
        <xdr:cNvPr id="647" name="直線コネクタ 646"/>
        <xdr:cNvCxnSpPr/>
      </xdr:nvCxnSpPr>
      <xdr:spPr>
        <a:xfrm>
          <a:off x="12814300" y="13498618"/>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87117</xdr:rowOff>
    </xdr:from>
    <xdr:to>
      <xdr:col>23</xdr:col>
      <xdr:colOff>568325</xdr:colOff>
      <xdr:row>79</xdr:row>
      <xdr:rowOff>17267</xdr:rowOff>
    </xdr:to>
    <xdr:sp macro="" textlink="">
      <xdr:nvSpPr>
        <xdr:cNvPr id="657" name="円/楕円 656"/>
        <xdr:cNvSpPr/>
      </xdr:nvSpPr>
      <xdr:spPr>
        <a:xfrm>
          <a:off x="162687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68994</xdr:rowOff>
    </xdr:from>
    <xdr:to>
      <xdr:col>22</xdr:col>
      <xdr:colOff>415925</xdr:colOff>
      <xdr:row>78</xdr:row>
      <xdr:rowOff>170594</xdr:rowOff>
    </xdr:to>
    <xdr:sp macro="" textlink="">
      <xdr:nvSpPr>
        <xdr:cNvPr id="659" name="円/楕円 658"/>
        <xdr:cNvSpPr/>
      </xdr:nvSpPr>
      <xdr:spPr>
        <a:xfrm>
          <a:off x="15430500" y="134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161721</xdr:rowOff>
    </xdr:from>
    <xdr:ext cx="469744" cy="259045"/>
    <xdr:sp macro="" textlink="">
      <xdr:nvSpPr>
        <xdr:cNvPr id="660" name="テキスト ボックス 659"/>
        <xdr:cNvSpPr txBox="1"/>
      </xdr:nvSpPr>
      <xdr:spPr>
        <a:xfrm>
          <a:off x="15246427" y="135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52653</xdr:rowOff>
    </xdr:from>
    <xdr:to>
      <xdr:col>21</xdr:col>
      <xdr:colOff>212725</xdr:colOff>
      <xdr:row>78</xdr:row>
      <xdr:rowOff>154253</xdr:rowOff>
    </xdr:to>
    <xdr:sp macro="" textlink="">
      <xdr:nvSpPr>
        <xdr:cNvPr id="661" name="円/楕円 660"/>
        <xdr:cNvSpPr/>
      </xdr:nvSpPr>
      <xdr:spPr>
        <a:xfrm>
          <a:off x="14541500" y="134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145380</xdr:rowOff>
    </xdr:from>
    <xdr:ext cx="469744" cy="259045"/>
    <xdr:sp macro="" textlink="">
      <xdr:nvSpPr>
        <xdr:cNvPr id="662" name="テキスト ボックス 661"/>
        <xdr:cNvSpPr txBox="1"/>
      </xdr:nvSpPr>
      <xdr:spPr>
        <a:xfrm>
          <a:off x="14357427" y="1351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76583</xdr:rowOff>
    </xdr:from>
    <xdr:to>
      <xdr:col>20</xdr:col>
      <xdr:colOff>9525</xdr:colOff>
      <xdr:row>79</xdr:row>
      <xdr:rowOff>6733</xdr:rowOff>
    </xdr:to>
    <xdr:sp macro="" textlink="">
      <xdr:nvSpPr>
        <xdr:cNvPr id="663" name="円/楕円 662"/>
        <xdr:cNvSpPr/>
      </xdr:nvSpPr>
      <xdr:spPr>
        <a:xfrm>
          <a:off x="13652500" y="134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169310</xdr:rowOff>
    </xdr:from>
    <xdr:ext cx="469744" cy="259045"/>
    <xdr:sp macro="" textlink="">
      <xdr:nvSpPr>
        <xdr:cNvPr id="664" name="テキスト ボックス 663"/>
        <xdr:cNvSpPr txBox="1"/>
      </xdr:nvSpPr>
      <xdr:spPr>
        <a:xfrm>
          <a:off x="13468427" y="135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74718</xdr:rowOff>
    </xdr:from>
    <xdr:to>
      <xdr:col>18</xdr:col>
      <xdr:colOff>492125</xdr:colOff>
      <xdr:row>79</xdr:row>
      <xdr:rowOff>4868</xdr:rowOff>
    </xdr:to>
    <xdr:sp macro="" textlink="">
      <xdr:nvSpPr>
        <xdr:cNvPr id="665" name="円/楕円 664"/>
        <xdr:cNvSpPr/>
      </xdr:nvSpPr>
      <xdr:spPr>
        <a:xfrm>
          <a:off x="12763500" y="13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167445</xdr:rowOff>
    </xdr:from>
    <xdr:ext cx="469744" cy="259045"/>
    <xdr:sp macro="" textlink="">
      <xdr:nvSpPr>
        <xdr:cNvPr id="666" name="テキスト ボックス 665"/>
        <xdr:cNvSpPr txBox="1"/>
      </xdr:nvSpPr>
      <xdr:spPr>
        <a:xfrm>
          <a:off x="12579427" y="13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37312</xdr:rowOff>
    </xdr:from>
    <xdr:to>
      <xdr:col>23</xdr:col>
      <xdr:colOff>517525</xdr:colOff>
      <xdr:row>96</xdr:row>
      <xdr:rowOff>57150</xdr:rowOff>
    </xdr:to>
    <xdr:cxnSp macro="">
      <xdr:nvCxnSpPr>
        <xdr:cNvPr id="695" name="直線コネクタ 694"/>
        <xdr:cNvCxnSpPr/>
      </xdr:nvCxnSpPr>
      <xdr:spPr>
        <a:xfrm>
          <a:off x="15481300" y="1649651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37312</xdr:rowOff>
    </xdr:from>
    <xdr:to>
      <xdr:col>22</xdr:col>
      <xdr:colOff>365125</xdr:colOff>
      <xdr:row>96</xdr:row>
      <xdr:rowOff>45886</xdr:rowOff>
    </xdr:to>
    <xdr:cxnSp macro="">
      <xdr:nvCxnSpPr>
        <xdr:cNvPr id="698" name="直線コネクタ 697"/>
        <xdr:cNvCxnSpPr/>
      </xdr:nvCxnSpPr>
      <xdr:spPr>
        <a:xfrm flipV="1">
          <a:off x="14592300" y="16496512"/>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39421</xdr:rowOff>
    </xdr:from>
    <xdr:to>
      <xdr:col>21</xdr:col>
      <xdr:colOff>161925</xdr:colOff>
      <xdr:row>96</xdr:row>
      <xdr:rowOff>45886</xdr:rowOff>
    </xdr:to>
    <xdr:cxnSp macro="">
      <xdr:nvCxnSpPr>
        <xdr:cNvPr id="701" name="直線コネクタ 700"/>
        <xdr:cNvCxnSpPr/>
      </xdr:nvCxnSpPr>
      <xdr:spPr>
        <a:xfrm>
          <a:off x="13703300" y="164986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28397</xdr:rowOff>
    </xdr:from>
    <xdr:to>
      <xdr:col>19</xdr:col>
      <xdr:colOff>644525</xdr:colOff>
      <xdr:row>96</xdr:row>
      <xdr:rowOff>39421</xdr:rowOff>
    </xdr:to>
    <xdr:cxnSp macro="">
      <xdr:nvCxnSpPr>
        <xdr:cNvPr id="704" name="直線コネクタ 703"/>
        <xdr:cNvCxnSpPr/>
      </xdr:nvCxnSpPr>
      <xdr:spPr>
        <a:xfrm>
          <a:off x="12814300" y="16487597"/>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6350</xdr:rowOff>
    </xdr:from>
    <xdr:to>
      <xdr:col>23</xdr:col>
      <xdr:colOff>568325</xdr:colOff>
      <xdr:row>96</xdr:row>
      <xdr:rowOff>107950</xdr:rowOff>
    </xdr:to>
    <xdr:sp macro="" textlink="">
      <xdr:nvSpPr>
        <xdr:cNvPr id="714" name="円/楕円 713"/>
        <xdr:cNvSpPr/>
      </xdr:nvSpPr>
      <xdr:spPr>
        <a:xfrm>
          <a:off x="16268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156227</xdr:rowOff>
    </xdr:from>
    <xdr:ext cx="534377" cy="259045"/>
    <xdr:sp macro="" textlink="">
      <xdr:nvSpPr>
        <xdr:cNvPr id="715" name="公債費該当値テキスト"/>
        <xdr:cNvSpPr txBox="1"/>
      </xdr:nvSpPr>
      <xdr:spPr>
        <a:xfrm>
          <a:off x="16370300" y="164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157962</xdr:rowOff>
    </xdr:from>
    <xdr:to>
      <xdr:col>22</xdr:col>
      <xdr:colOff>415925</xdr:colOff>
      <xdr:row>96</xdr:row>
      <xdr:rowOff>88112</xdr:rowOff>
    </xdr:to>
    <xdr:sp macro="" textlink="">
      <xdr:nvSpPr>
        <xdr:cNvPr id="716" name="円/楕円 715"/>
        <xdr:cNvSpPr/>
      </xdr:nvSpPr>
      <xdr:spPr>
        <a:xfrm>
          <a:off x="15430500" y="16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79239</xdr:rowOff>
    </xdr:from>
    <xdr:ext cx="534377" cy="259045"/>
    <xdr:sp macro="" textlink="">
      <xdr:nvSpPr>
        <xdr:cNvPr id="717" name="テキスト ボックス 716"/>
        <xdr:cNvSpPr txBox="1"/>
      </xdr:nvSpPr>
      <xdr:spPr>
        <a:xfrm>
          <a:off x="15214111" y="165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166536</xdr:rowOff>
    </xdr:from>
    <xdr:to>
      <xdr:col>21</xdr:col>
      <xdr:colOff>212725</xdr:colOff>
      <xdr:row>96</xdr:row>
      <xdr:rowOff>96686</xdr:rowOff>
    </xdr:to>
    <xdr:sp macro="" textlink="">
      <xdr:nvSpPr>
        <xdr:cNvPr id="718" name="円/楕円 717"/>
        <xdr:cNvSpPr/>
      </xdr:nvSpPr>
      <xdr:spPr>
        <a:xfrm>
          <a:off x="14541500" y="1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87813</xdr:rowOff>
    </xdr:from>
    <xdr:ext cx="534377" cy="259045"/>
    <xdr:sp macro="" textlink="">
      <xdr:nvSpPr>
        <xdr:cNvPr id="719" name="テキスト ボックス 718"/>
        <xdr:cNvSpPr txBox="1"/>
      </xdr:nvSpPr>
      <xdr:spPr>
        <a:xfrm>
          <a:off x="14325111" y="165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160071</xdr:rowOff>
    </xdr:from>
    <xdr:to>
      <xdr:col>20</xdr:col>
      <xdr:colOff>9525</xdr:colOff>
      <xdr:row>96</xdr:row>
      <xdr:rowOff>90221</xdr:rowOff>
    </xdr:to>
    <xdr:sp macro="" textlink="">
      <xdr:nvSpPr>
        <xdr:cNvPr id="720" name="円/楕円 719"/>
        <xdr:cNvSpPr/>
      </xdr:nvSpPr>
      <xdr:spPr>
        <a:xfrm>
          <a:off x="13652500" y="164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81348</xdr:rowOff>
    </xdr:from>
    <xdr:ext cx="534377" cy="259045"/>
    <xdr:sp macro="" textlink="">
      <xdr:nvSpPr>
        <xdr:cNvPr id="721" name="テキスト ボックス 720"/>
        <xdr:cNvSpPr txBox="1"/>
      </xdr:nvSpPr>
      <xdr:spPr>
        <a:xfrm>
          <a:off x="13436111" y="165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149047</xdr:rowOff>
    </xdr:from>
    <xdr:to>
      <xdr:col>18</xdr:col>
      <xdr:colOff>492125</xdr:colOff>
      <xdr:row>96</xdr:row>
      <xdr:rowOff>79197</xdr:rowOff>
    </xdr:to>
    <xdr:sp macro="" textlink="">
      <xdr:nvSpPr>
        <xdr:cNvPr id="722" name="円/楕円 721"/>
        <xdr:cNvSpPr/>
      </xdr:nvSpPr>
      <xdr:spPr>
        <a:xfrm>
          <a:off x="12763500" y="16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70324</xdr:rowOff>
    </xdr:from>
    <xdr:ext cx="534377" cy="259045"/>
    <xdr:sp macro="" textlink="">
      <xdr:nvSpPr>
        <xdr:cNvPr id="723" name="テキスト ボックス 722"/>
        <xdr:cNvSpPr txBox="1"/>
      </xdr:nvSpPr>
      <xdr:spPr>
        <a:xfrm>
          <a:off x="12547111" y="165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各費とも概ね類似団体の平均値に近い数値を示しているが、商工費における平成</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27</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年度の住民一人当たりのコストは</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17,955</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なっており、過去の数値と比較しても類似団体平均を上回り推移している。この主な要因は本市の中小企業融資制度に係る貸付金が類似団体の平均を上回って推移していることが主な要因と考えられる。さらに、教育費における平成</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27</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a:t>
          </a:r>
          <a:r>
            <a:rPr kumimoji="1" lang="ja-JP"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住民一人当たりのコストは</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30,736</a:t>
          </a:r>
          <a:r>
            <a:rPr kumimoji="1" lang="ja-JP"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となっており、平成</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24</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年度を境に類似団体平均を下回り推移している。これは、人件費（職員給）が類似団体平均と比べ下回り推移していることをはじめ、平成</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23</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年度に実施した中学校の建て替え工事や文化施設の整備事業など大型の普通建設事業が終了して以降は、普通建設事業費が平均</a:t>
          </a:r>
          <a:r>
            <a:rPr kumimoji="1" lang="en-US" altLang="ja-JP"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30</a:t>
          </a:r>
          <a:r>
            <a:rPr kumimoji="1" lang="ja-JP" altLang="en-US" sz="16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％程度で減少し続けたことが主な要因の一つと考えられる。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に比べ、歳出では普通建設事業費や扶助費が減少、一方、歳入では、市内の発電所に係る固定資産税の減少等によって市税収入が減少したものの、地方交付税や地方消費税交付金等の増加等によって、財政調整積立金の取崩しを行わなかったことから実質単年度収支はプラ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年度については、公設地方卸売市場事業会計が取扱量の減少等によって赤字決算となっているが、近年は各会計とも赤字は発生していない。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35248052</v>
      </c>
      <c r="BO4" s="379"/>
      <c r="BP4" s="379"/>
      <c r="BQ4" s="379"/>
      <c r="BR4" s="379"/>
      <c r="BS4" s="379"/>
      <c r="BT4" s="379"/>
      <c r="BU4" s="380"/>
      <c r="BV4" s="378">
        <v>37955838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0.7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34825146</v>
      </c>
      <c r="BO5" s="384"/>
      <c r="BP5" s="384"/>
      <c r="BQ5" s="384"/>
      <c r="BR5" s="384"/>
      <c r="BS5" s="384"/>
      <c r="BT5" s="384"/>
      <c r="BU5" s="385"/>
      <c r="BV5" s="383">
        <v>37635400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93.5</v>
      </c>
      <c r="CU5" s="354"/>
      <c r="CV5" s="354"/>
      <c r="CW5" s="354"/>
      <c r="CX5" s="354"/>
      <c r="CY5" s="354"/>
      <c r="CZ5" s="354"/>
      <c r="DA5" s="355"/>
      <c r="DB5" s="353">
        <v>96.4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422906</v>
      </c>
      <c r="BO6" s="384"/>
      <c r="BP6" s="384"/>
      <c r="BQ6" s="384"/>
      <c r="BR6" s="384"/>
      <c r="BS6" s="384"/>
      <c r="BT6" s="384"/>
      <c r="BU6" s="385"/>
      <c r="BV6" s="383">
        <v>320438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102.3</v>
      </c>
      <c r="CU6" s="530"/>
      <c r="CV6" s="530"/>
      <c r="CW6" s="530"/>
      <c r="CX6" s="530"/>
      <c r="CY6" s="530"/>
      <c r="CZ6" s="530"/>
      <c r="DA6" s="531"/>
      <c r="DB6" s="529">
        <v>105.8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246820</v>
      </c>
      <c r="BO7" s="384"/>
      <c r="BP7" s="384"/>
      <c r="BQ7" s="384"/>
      <c r="BR7" s="384"/>
      <c r="BS7" s="384"/>
      <c r="BT7" s="384"/>
      <c r="BU7" s="385"/>
      <c r="BV7" s="383">
        <v>182391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19591046</v>
      </c>
      <c r="CU7" s="384"/>
      <c r="CV7" s="384"/>
      <c r="CW7" s="384"/>
      <c r="CX7" s="384"/>
      <c r="CY7" s="384"/>
      <c r="CZ7" s="384"/>
      <c r="DA7" s="385"/>
      <c r="DB7" s="383">
        <v>19554998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176086</v>
      </c>
      <c r="BO8" s="384"/>
      <c r="BP8" s="384"/>
      <c r="BQ8" s="384"/>
      <c r="BR8" s="384"/>
      <c r="BS8" s="384"/>
      <c r="BT8" s="384"/>
      <c r="BU8" s="385"/>
      <c r="BV8" s="383">
        <v>138047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83990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38039</v>
      </c>
      <c r="BO9" s="384"/>
      <c r="BP9" s="384"/>
      <c r="BQ9" s="384"/>
      <c r="BR9" s="384"/>
      <c r="BS9" s="384"/>
      <c r="BT9" s="384"/>
      <c r="BU9" s="385"/>
      <c r="BV9" s="383">
        <v>-191040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88669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60000</v>
      </c>
      <c r="BO10" s="384"/>
      <c r="BP10" s="384"/>
      <c r="BQ10" s="384"/>
      <c r="BR10" s="384"/>
      <c r="BS10" s="384"/>
      <c r="BT10" s="384"/>
      <c r="BU10" s="385"/>
      <c r="BV10" s="383">
        <v>157000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91</v>
      </c>
      <c r="AV11" s="441"/>
      <c r="AW11" s="441"/>
      <c r="AX11" s="441"/>
      <c r="AY11" s="363" t="s">
        <v>107</v>
      </c>
      <c r="AZ11" s="364"/>
      <c r="BA11" s="364"/>
      <c r="BB11" s="364"/>
      <c r="BC11" s="364"/>
      <c r="BD11" s="364"/>
      <c r="BE11" s="364"/>
      <c r="BF11" s="364"/>
      <c r="BG11" s="364"/>
      <c r="BH11" s="364"/>
      <c r="BI11" s="364"/>
      <c r="BJ11" s="364"/>
      <c r="BK11" s="364"/>
      <c r="BL11" s="364"/>
      <c r="BM11" s="365"/>
      <c r="BN11" s="383">
        <v>19448</v>
      </c>
      <c r="BO11" s="384"/>
      <c r="BP11" s="384"/>
      <c r="BQ11" s="384"/>
      <c r="BR11" s="384"/>
      <c r="BS11" s="384"/>
      <c r="BT11" s="384"/>
      <c r="BU11" s="385"/>
      <c r="BV11" s="383">
        <v>28908</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86124</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941600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85172</v>
      </c>
      <c r="S13" s="485"/>
      <c r="T13" s="485"/>
      <c r="U13" s="485"/>
      <c r="V13" s="486"/>
      <c r="W13" s="472" t="s">
        <v>120</v>
      </c>
      <c r="X13" s="396"/>
      <c r="Y13" s="396"/>
      <c r="Z13" s="396"/>
      <c r="AA13" s="396"/>
      <c r="AB13" s="397"/>
      <c r="AC13" s="359">
        <v>1605</v>
      </c>
      <c r="AD13" s="360"/>
      <c r="AE13" s="360"/>
      <c r="AF13" s="360"/>
      <c r="AG13" s="361"/>
      <c r="AH13" s="359">
        <v>2392</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117487</v>
      </c>
      <c r="BO13" s="384"/>
      <c r="BP13" s="384"/>
      <c r="BQ13" s="384"/>
      <c r="BR13" s="384"/>
      <c r="BS13" s="384"/>
      <c r="BT13" s="384"/>
      <c r="BU13" s="385"/>
      <c r="BV13" s="383">
        <v>-946732</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86996</v>
      </c>
      <c r="S14" s="485"/>
      <c r="T14" s="485"/>
      <c r="U14" s="485"/>
      <c r="V14" s="486"/>
      <c r="W14" s="487"/>
      <c r="X14" s="399"/>
      <c r="Y14" s="399"/>
      <c r="Z14" s="399"/>
      <c r="AA14" s="399"/>
      <c r="AB14" s="400"/>
      <c r="AC14" s="477">
        <v>4.2</v>
      </c>
      <c r="AD14" s="478"/>
      <c r="AE14" s="478"/>
      <c r="AF14" s="478"/>
      <c r="AG14" s="479"/>
      <c r="AH14" s="477">
        <v>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101.3</v>
      </c>
      <c r="CU14" s="456"/>
      <c r="CV14" s="456"/>
      <c r="CW14" s="456"/>
      <c r="CX14" s="456"/>
      <c r="CY14" s="456"/>
      <c r="CZ14" s="456"/>
      <c r="DA14" s="457"/>
      <c r="DB14" s="488">
        <v>99.1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86024</v>
      </c>
      <c r="S15" s="485"/>
      <c r="T15" s="485"/>
      <c r="U15" s="485"/>
      <c r="V15" s="486"/>
      <c r="W15" s="472" t="s">
        <v>127</v>
      </c>
      <c r="X15" s="396"/>
      <c r="Y15" s="396"/>
      <c r="Z15" s="396"/>
      <c r="AA15" s="396"/>
      <c r="AB15" s="397"/>
      <c r="AC15" s="359">
        <v>9023</v>
      </c>
      <c r="AD15" s="360"/>
      <c r="AE15" s="360"/>
      <c r="AF15" s="360"/>
      <c r="AG15" s="361"/>
      <c r="AH15" s="359">
        <v>10585</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10473072</v>
      </c>
      <c r="BO15" s="379"/>
      <c r="BP15" s="379"/>
      <c r="BQ15" s="379"/>
      <c r="BR15" s="379"/>
      <c r="BS15" s="379"/>
      <c r="BT15" s="379"/>
      <c r="BU15" s="380"/>
      <c r="BV15" s="378">
        <v>10461605</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23.4</v>
      </c>
      <c r="AD16" s="478"/>
      <c r="AE16" s="478"/>
      <c r="AF16" s="478"/>
      <c r="AG16" s="479"/>
      <c r="AH16" s="477">
        <v>24.3</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14894297</v>
      </c>
      <c r="BO16" s="384"/>
      <c r="BP16" s="384"/>
      <c r="BQ16" s="384"/>
      <c r="BR16" s="384"/>
      <c r="BS16" s="384"/>
      <c r="BT16" s="384"/>
      <c r="BU16" s="385"/>
      <c r="BV16" s="383">
        <v>14648984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27906</v>
      </c>
      <c r="AD17" s="360"/>
      <c r="AE17" s="360"/>
      <c r="AF17" s="360"/>
      <c r="AG17" s="361"/>
      <c r="AH17" s="359">
        <v>29773</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13320383</v>
      </c>
      <c r="BO17" s="384"/>
      <c r="BP17" s="384"/>
      <c r="BQ17" s="384"/>
      <c r="BR17" s="384"/>
      <c r="BS17" s="384"/>
      <c r="BT17" s="384"/>
      <c r="BU17" s="385"/>
      <c r="BV17" s="383">
        <v>13454349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342.12</v>
      </c>
      <c r="M18" s="448"/>
      <c r="N18" s="448"/>
      <c r="O18" s="448"/>
      <c r="P18" s="448"/>
      <c r="Q18" s="448"/>
      <c r="R18" s="449"/>
      <c r="S18" s="449"/>
      <c r="T18" s="449"/>
      <c r="U18" s="449"/>
      <c r="V18" s="450"/>
      <c r="W18" s="464"/>
      <c r="X18" s="465"/>
      <c r="Y18" s="465"/>
      <c r="Z18" s="465"/>
      <c r="AA18" s="465"/>
      <c r="AB18" s="473"/>
      <c r="AC18" s="347">
        <v>72.400000000000006</v>
      </c>
      <c r="AD18" s="348"/>
      <c r="AE18" s="348"/>
      <c r="AF18" s="348"/>
      <c r="AG18" s="451"/>
      <c r="AH18" s="347">
        <v>68.400000000000006</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20081546</v>
      </c>
      <c r="BO18" s="384"/>
      <c r="BP18" s="384"/>
      <c r="BQ18" s="384"/>
      <c r="BR18" s="384"/>
      <c r="BS18" s="384"/>
      <c r="BT18" s="384"/>
      <c r="BU18" s="385"/>
      <c r="BV18" s="383">
        <v>20253774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245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23670402</v>
      </c>
      <c r="BO19" s="384"/>
      <c r="BP19" s="384"/>
      <c r="BQ19" s="384"/>
      <c r="BR19" s="384"/>
      <c r="BS19" s="384"/>
      <c r="BT19" s="384"/>
      <c r="BU19" s="385"/>
      <c r="BV19" s="383">
        <v>24508567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34709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35876684</v>
      </c>
      <c r="BO23" s="384"/>
      <c r="BP23" s="384"/>
      <c r="BQ23" s="384"/>
      <c r="BR23" s="384"/>
      <c r="BS23" s="384"/>
      <c r="BT23" s="384"/>
      <c r="BU23" s="385"/>
      <c r="BV23" s="383">
        <v>35630431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9180</v>
      </c>
      <c r="R24" s="360"/>
      <c r="S24" s="360"/>
      <c r="T24" s="360"/>
      <c r="U24" s="360"/>
      <c r="V24" s="361"/>
      <c r="W24" s="425"/>
      <c r="X24" s="416"/>
      <c r="Y24" s="417"/>
      <c r="Z24" s="356" t="s">
        <v>150</v>
      </c>
      <c r="AA24" s="357"/>
      <c r="AB24" s="357"/>
      <c r="AC24" s="357"/>
      <c r="AD24" s="357"/>
      <c r="AE24" s="357"/>
      <c r="AF24" s="357"/>
      <c r="AG24" s="358"/>
      <c r="AH24" s="359">
        <v>684</v>
      </c>
      <c r="AI24" s="360"/>
      <c r="AJ24" s="360"/>
      <c r="AK24" s="360"/>
      <c r="AL24" s="361"/>
      <c r="AM24" s="359">
        <v>2231208</v>
      </c>
      <c r="AN24" s="360"/>
      <c r="AO24" s="360"/>
      <c r="AP24" s="360"/>
      <c r="AQ24" s="360"/>
      <c r="AR24" s="361"/>
      <c r="AS24" s="359">
        <v>3262</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29215976</v>
      </c>
      <c r="BO24" s="384"/>
      <c r="BP24" s="384"/>
      <c r="BQ24" s="384"/>
      <c r="BR24" s="384"/>
      <c r="BS24" s="384"/>
      <c r="BT24" s="384"/>
      <c r="BU24" s="385"/>
      <c r="BV24" s="383">
        <v>29041228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2</v>
      </c>
      <c r="M25" s="360"/>
      <c r="N25" s="360"/>
      <c r="O25" s="360"/>
      <c r="P25" s="361"/>
      <c r="Q25" s="359">
        <v>7560</v>
      </c>
      <c r="R25" s="360"/>
      <c r="S25" s="360"/>
      <c r="T25" s="360"/>
      <c r="U25" s="360"/>
      <c r="V25" s="361"/>
      <c r="W25" s="425"/>
      <c r="X25" s="416"/>
      <c r="Y25" s="417"/>
      <c r="Z25" s="356" t="s">
        <v>153</v>
      </c>
      <c r="AA25" s="357"/>
      <c r="AB25" s="357"/>
      <c r="AC25" s="357"/>
      <c r="AD25" s="357"/>
      <c r="AE25" s="357"/>
      <c r="AF25" s="357"/>
      <c r="AG25" s="358"/>
      <c r="AH25" s="359">
        <v>129</v>
      </c>
      <c r="AI25" s="360"/>
      <c r="AJ25" s="360"/>
      <c r="AK25" s="360"/>
      <c r="AL25" s="361"/>
      <c r="AM25" s="359">
        <v>391644</v>
      </c>
      <c r="AN25" s="360"/>
      <c r="AO25" s="360"/>
      <c r="AP25" s="360"/>
      <c r="AQ25" s="360"/>
      <c r="AR25" s="361"/>
      <c r="AS25" s="359">
        <v>3036</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3634961</v>
      </c>
      <c r="BO25" s="379"/>
      <c r="BP25" s="379"/>
      <c r="BQ25" s="379"/>
      <c r="BR25" s="379"/>
      <c r="BS25" s="379"/>
      <c r="BT25" s="379"/>
      <c r="BU25" s="380"/>
      <c r="BV25" s="378">
        <v>4649149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6660</v>
      </c>
      <c r="R26" s="360"/>
      <c r="S26" s="360"/>
      <c r="T26" s="360"/>
      <c r="U26" s="360"/>
      <c r="V26" s="361"/>
      <c r="W26" s="425"/>
      <c r="X26" s="416"/>
      <c r="Y26" s="417"/>
      <c r="Z26" s="356" t="s">
        <v>156</v>
      </c>
      <c r="AA26" s="438"/>
      <c r="AB26" s="438"/>
      <c r="AC26" s="438"/>
      <c r="AD26" s="438"/>
      <c r="AE26" s="438"/>
      <c r="AF26" s="438"/>
      <c r="AG26" s="439"/>
      <c r="AH26" s="359">
        <v>9</v>
      </c>
      <c r="AI26" s="360"/>
      <c r="AJ26" s="360"/>
      <c r="AK26" s="360"/>
      <c r="AL26" s="361"/>
      <c r="AM26" s="359">
        <v>31023</v>
      </c>
      <c r="AN26" s="360"/>
      <c r="AO26" s="360"/>
      <c r="AP26" s="360"/>
      <c r="AQ26" s="360"/>
      <c r="AR26" s="361"/>
      <c r="AS26" s="359">
        <v>3447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5700</v>
      </c>
      <c r="R27" s="360"/>
      <c r="S27" s="360"/>
      <c r="T27" s="360"/>
      <c r="U27" s="360"/>
      <c r="V27" s="361"/>
      <c r="W27" s="425"/>
      <c r="X27" s="416"/>
      <c r="Y27" s="417"/>
      <c r="Z27" s="356" t="s">
        <v>159</v>
      </c>
      <c r="AA27" s="357"/>
      <c r="AB27" s="357"/>
      <c r="AC27" s="357"/>
      <c r="AD27" s="357"/>
      <c r="AE27" s="357"/>
      <c r="AF27" s="357"/>
      <c r="AG27" s="358"/>
      <c r="AH27" s="359">
        <v>3</v>
      </c>
      <c r="AI27" s="360"/>
      <c r="AJ27" s="360"/>
      <c r="AK27" s="360"/>
      <c r="AL27" s="361"/>
      <c r="AM27" s="359">
        <v>11494</v>
      </c>
      <c r="AN27" s="360"/>
      <c r="AO27" s="360"/>
      <c r="AP27" s="360"/>
      <c r="AQ27" s="360"/>
      <c r="AR27" s="361"/>
      <c r="AS27" s="359">
        <v>3831</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2575239</v>
      </c>
      <c r="BO27" s="387"/>
      <c r="BP27" s="387"/>
      <c r="BQ27" s="387"/>
      <c r="BR27" s="387"/>
      <c r="BS27" s="387"/>
      <c r="BT27" s="387"/>
      <c r="BU27" s="388"/>
      <c r="BV27" s="386">
        <v>2572531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4800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3478198</v>
      </c>
      <c r="BO28" s="379"/>
      <c r="BP28" s="379"/>
      <c r="BQ28" s="379"/>
      <c r="BR28" s="379"/>
      <c r="BS28" s="379"/>
      <c r="BT28" s="379"/>
      <c r="BU28" s="380"/>
      <c r="BV28" s="378">
        <v>3418198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26</v>
      </c>
      <c r="M29" s="360"/>
      <c r="N29" s="360"/>
      <c r="O29" s="360"/>
      <c r="P29" s="361"/>
      <c r="Q29" s="359">
        <v>4400</v>
      </c>
      <c r="R29" s="360"/>
      <c r="S29" s="360"/>
      <c r="T29" s="360"/>
      <c r="U29" s="360"/>
      <c r="V29" s="361"/>
      <c r="W29" s="426"/>
      <c r="X29" s="427"/>
      <c r="Y29" s="428"/>
      <c r="Z29" s="356" t="s">
        <v>166</v>
      </c>
      <c r="AA29" s="357"/>
      <c r="AB29" s="357"/>
      <c r="AC29" s="357"/>
      <c r="AD29" s="357"/>
      <c r="AE29" s="357"/>
      <c r="AF29" s="357"/>
      <c r="AG29" s="358"/>
      <c r="AH29" s="359">
        <v>687</v>
      </c>
      <c r="AI29" s="360"/>
      <c r="AJ29" s="360"/>
      <c r="AK29" s="360"/>
      <c r="AL29" s="361"/>
      <c r="AM29" s="359">
        <v>2242702</v>
      </c>
      <c r="AN29" s="360"/>
      <c r="AO29" s="360"/>
      <c r="AP29" s="360"/>
      <c r="AQ29" s="360"/>
      <c r="AR29" s="361"/>
      <c r="AS29" s="359">
        <v>3264</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876987</v>
      </c>
      <c r="BO29" s="384"/>
      <c r="BP29" s="384"/>
      <c r="BQ29" s="384"/>
      <c r="BR29" s="384"/>
      <c r="BS29" s="384"/>
      <c r="BT29" s="384"/>
      <c r="BU29" s="385"/>
      <c r="BV29" s="383">
        <v>874987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102.2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5122985</v>
      </c>
      <c r="BO30" s="387"/>
      <c r="BP30" s="387"/>
      <c r="BQ30" s="387"/>
      <c r="BR30" s="387"/>
      <c r="BS30" s="387"/>
      <c r="BT30" s="387"/>
      <c r="BU30" s="388"/>
      <c r="BV30" s="386">
        <v>5291926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京都府住宅新築資金等貸付事業管理組合（一般会計）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舞鶴勤労者福祉センター協議会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土地建物造成事業会計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駐車場事業会計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下水道事業会計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京都府住宅新築資金等貸付事業管理組合（特別会計）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舞鶴市文化事業団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貯木事業会計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京都地方税機構</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舞鶴市土地開発公社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京都府後期高齢者医療広域連合（一般会計）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舞鶴市花と緑の公社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京都府後期高齢者医療広域連合（特別会計）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舞鶴地域医療連携機構</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京都府自治会館管理組合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6" t="s">
        <v>526</v>
      </c>
      <c r="D34" s="1156"/>
      <c r="E34" s="1157"/>
      <c r="F34" s="32">
        <v>0.53</v>
      </c>
      <c r="G34" s="33">
        <v>0.69</v>
      </c>
      <c r="H34" s="33">
        <v>1.1399999999999999</v>
      </c>
      <c r="I34" s="33">
        <v>1.54</v>
      </c>
      <c r="J34" s="34">
        <v>1.66</v>
      </c>
      <c r="K34" s="22"/>
      <c r="L34" s="22"/>
      <c r="M34" s="22"/>
      <c r="N34" s="22"/>
      <c r="O34" s="22"/>
      <c r="P34" s="22"/>
    </row>
    <row r="35" spans="1:16" ht="39" customHeight="1" x14ac:dyDescent="0.15">
      <c r="A35" s="22"/>
      <c r="B35" s="35"/>
      <c r="C35" s="1150" t="s">
        <v>527</v>
      </c>
      <c r="D35" s="1151"/>
      <c r="E35" s="1152"/>
      <c r="F35" s="36">
        <v>2.41</v>
      </c>
      <c r="G35" s="37">
        <v>3.03</v>
      </c>
      <c r="H35" s="37">
        <v>1.1599999999999999</v>
      </c>
      <c r="I35" s="37">
        <v>0.47</v>
      </c>
      <c r="J35" s="38">
        <v>1.27</v>
      </c>
      <c r="K35" s="22"/>
      <c r="L35" s="22"/>
      <c r="M35" s="22"/>
      <c r="N35" s="22"/>
      <c r="O35" s="22"/>
      <c r="P35" s="22"/>
    </row>
    <row r="36" spans="1:16" ht="39" customHeight="1" x14ac:dyDescent="0.15">
      <c r="A36" s="22"/>
      <c r="B36" s="35"/>
      <c r="C36" s="1150" t="s">
        <v>528</v>
      </c>
      <c r="D36" s="1151"/>
      <c r="E36" s="1152"/>
      <c r="F36" s="36">
        <v>6.97</v>
      </c>
      <c r="G36" s="37">
        <v>2.68</v>
      </c>
      <c r="H36" s="37">
        <v>1.48</v>
      </c>
      <c r="I36" s="37">
        <v>0.52</v>
      </c>
      <c r="J36" s="38">
        <v>0.71</v>
      </c>
      <c r="K36" s="22"/>
      <c r="L36" s="22"/>
      <c r="M36" s="22"/>
      <c r="N36" s="22"/>
      <c r="O36" s="22"/>
      <c r="P36" s="22"/>
    </row>
    <row r="37" spans="1:16" ht="39" customHeight="1" x14ac:dyDescent="0.15">
      <c r="A37" s="22"/>
      <c r="B37" s="35"/>
      <c r="C37" s="1150" t="s">
        <v>529</v>
      </c>
      <c r="D37" s="1151"/>
      <c r="E37" s="1152"/>
      <c r="F37" s="36">
        <v>0.32</v>
      </c>
      <c r="G37" s="37">
        <v>0.61</v>
      </c>
      <c r="H37" s="37">
        <v>1.44</v>
      </c>
      <c r="I37" s="37">
        <v>2.02</v>
      </c>
      <c r="J37" s="38">
        <v>0.56000000000000005</v>
      </c>
      <c r="K37" s="22"/>
      <c r="L37" s="22"/>
      <c r="M37" s="22"/>
      <c r="N37" s="22"/>
      <c r="O37" s="22"/>
      <c r="P37" s="22"/>
    </row>
    <row r="38" spans="1:16" ht="39" customHeight="1" x14ac:dyDescent="0.15">
      <c r="A38" s="22"/>
      <c r="B38" s="35"/>
      <c r="C38" s="1150" t="s">
        <v>530</v>
      </c>
      <c r="D38" s="1151"/>
      <c r="E38" s="1152"/>
      <c r="F38" s="36">
        <v>0.14000000000000001</v>
      </c>
      <c r="G38" s="37">
        <v>0.14000000000000001</v>
      </c>
      <c r="H38" s="37">
        <v>0.08</v>
      </c>
      <c r="I38" s="37">
        <v>0.19</v>
      </c>
      <c r="J38" s="38">
        <v>0.28999999999999998</v>
      </c>
      <c r="K38" s="22"/>
      <c r="L38" s="22"/>
      <c r="M38" s="22"/>
      <c r="N38" s="22"/>
      <c r="O38" s="22"/>
      <c r="P38" s="22"/>
    </row>
    <row r="39" spans="1:16" ht="39" customHeight="1" x14ac:dyDescent="0.15">
      <c r="A39" s="22"/>
      <c r="B39" s="35"/>
      <c r="C39" s="1150" t="s">
        <v>531</v>
      </c>
      <c r="D39" s="1151"/>
      <c r="E39" s="1152"/>
      <c r="F39" s="36">
        <v>0.47</v>
      </c>
      <c r="G39" s="37">
        <v>1.72</v>
      </c>
      <c r="H39" s="37">
        <v>0.73</v>
      </c>
      <c r="I39" s="37">
        <v>0.67</v>
      </c>
      <c r="J39" s="38">
        <v>0.25</v>
      </c>
      <c r="K39" s="22"/>
      <c r="L39" s="22"/>
      <c r="M39" s="22"/>
      <c r="N39" s="22"/>
      <c r="O39" s="22"/>
      <c r="P39" s="22"/>
    </row>
    <row r="40" spans="1:16" ht="39" customHeight="1" x14ac:dyDescent="0.15">
      <c r="A40" s="22"/>
      <c r="B40" s="35"/>
      <c r="C40" s="1150" t="s">
        <v>532</v>
      </c>
      <c r="D40" s="1151"/>
      <c r="E40" s="1152"/>
      <c r="F40" s="36">
        <v>0.16</v>
      </c>
      <c r="G40" s="37">
        <v>0.17</v>
      </c>
      <c r="H40" s="37">
        <v>0.17</v>
      </c>
      <c r="I40" s="37">
        <v>0.17</v>
      </c>
      <c r="J40" s="38">
        <v>0.17</v>
      </c>
      <c r="K40" s="22"/>
      <c r="L40" s="22"/>
      <c r="M40" s="22"/>
      <c r="N40" s="22"/>
      <c r="O40" s="22"/>
      <c r="P40" s="22"/>
    </row>
    <row r="41" spans="1:16" ht="39" customHeight="1" x14ac:dyDescent="0.15">
      <c r="A41" s="22"/>
      <c r="B41" s="35"/>
      <c r="C41" s="1150" t="s">
        <v>533</v>
      </c>
      <c r="D41" s="1151"/>
      <c r="E41" s="1152"/>
      <c r="F41" s="36">
        <v>0.06</v>
      </c>
      <c r="G41" s="37">
        <v>0.05</v>
      </c>
      <c r="H41" s="37">
        <v>7.0000000000000007E-2</v>
      </c>
      <c r="I41" s="37">
        <v>0.04</v>
      </c>
      <c r="J41" s="38">
        <v>0.08</v>
      </c>
      <c r="K41" s="22"/>
      <c r="L41" s="22"/>
      <c r="M41" s="22"/>
      <c r="N41" s="22"/>
      <c r="O41" s="22"/>
      <c r="P41" s="22"/>
    </row>
    <row r="42" spans="1:16" ht="39" customHeight="1" x14ac:dyDescent="0.15">
      <c r="A42" s="22"/>
      <c r="B42" s="39"/>
      <c r="C42" s="1150" t="s">
        <v>534</v>
      </c>
      <c r="D42" s="1151"/>
      <c r="E42" s="1152"/>
      <c r="F42" s="36" t="s">
        <v>480</v>
      </c>
      <c r="G42" s="37" t="s">
        <v>535</v>
      </c>
      <c r="H42" s="37" t="s">
        <v>480</v>
      </c>
      <c r="I42" s="37" t="s">
        <v>480</v>
      </c>
      <c r="J42" s="38" t="s">
        <v>480</v>
      </c>
      <c r="K42" s="22"/>
      <c r="L42" s="22"/>
      <c r="M42" s="22"/>
      <c r="N42" s="22"/>
      <c r="O42" s="22"/>
      <c r="P42" s="22"/>
    </row>
    <row r="43" spans="1:16" ht="39" customHeight="1" thickBot="1" x14ac:dyDescent="0.2">
      <c r="A43" s="22"/>
      <c r="B43" s="40"/>
      <c r="C43" s="1153" t="s">
        <v>536</v>
      </c>
      <c r="D43" s="1154"/>
      <c r="E43" s="1155"/>
      <c r="F43" s="41">
        <v>0.14000000000000001</v>
      </c>
      <c r="G43" s="42">
        <v>0.08</v>
      </c>
      <c r="H43" s="42">
        <v>0.01</v>
      </c>
      <c r="I43" s="42">
        <v>0.03</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6" t="s">
        <v>10</v>
      </c>
      <c r="C45" s="1167"/>
      <c r="D45" s="58"/>
      <c r="E45" s="1172" t="s">
        <v>11</v>
      </c>
      <c r="F45" s="1172"/>
      <c r="G45" s="1172"/>
      <c r="H45" s="1172"/>
      <c r="I45" s="1172"/>
      <c r="J45" s="1173"/>
      <c r="K45" s="59">
        <v>3643</v>
      </c>
      <c r="L45" s="60">
        <v>3595</v>
      </c>
      <c r="M45" s="60">
        <v>3517</v>
      </c>
      <c r="N45" s="60">
        <v>3542</v>
      </c>
      <c r="O45" s="61">
        <v>3382</v>
      </c>
      <c r="P45" s="48"/>
      <c r="Q45" s="48"/>
      <c r="R45" s="48"/>
      <c r="S45" s="48"/>
      <c r="T45" s="48"/>
      <c r="U45" s="48"/>
    </row>
    <row r="46" spans="1:21" ht="30.75" customHeight="1" x14ac:dyDescent="0.15">
      <c r="A46" s="48"/>
      <c r="B46" s="1168"/>
      <c r="C46" s="1169"/>
      <c r="D46" s="62"/>
      <c r="E46" s="1160" t="s">
        <v>12</v>
      </c>
      <c r="F46" s="1160"/>
      <c r="G46" s="1160"/>
      <c r="H46" s="1160"/>
      <c r="I46" s="1160"/>
      <c r="J46" s="1161"/>
      <c r="K46" s="63" t="s">
        <v>480</v>
      </c>
      <c r="L46" s="64" t="s">
        <v>480</v>
      </c>
      <c r="M46" s="64" t="s">
        <v>480</v>
      </c>
      <c r="N46" s="64" t="s">
        <v>480</v>
      </c>
      <c r="O46" s="65" t="s">
        <v>480</v>
      </c>
      <c r="P46" s="48"/>
      <c r="Q46" s="48"/>
      <c r="R46" s="48"/>
      <c r="S46" s="48"/>
      <c r="T46" s="48"/>
      <c r="U46" s="48"/>
    </row>
    <row r="47" spans="1:21" ht="30.75" customHeight="1" x14ac:dyDescent="0.15">
      <c r="A47" s="48"/>
      <c r="B47" s="1168"/>
      <c r="C47" s="1169"/>
      <c r="D47" s="62"/>
      <c r="E47" s="1160" t="s">
        <v>13</v>
      </c>
      <c r="F47" s="1160"/>
      <c r="G47" s="1160"/>
      <c r="H47" s="1160"/>
      <c r="I47" s="1160"/>
      <c r="J47" s="1161"/>
      <c r="K47" s="63" t="s">
        <v>480</v>
      </c>
      <c r="L47" s="64" t="s">
        <v>480</v>
      </c>
      <c r="M47" s="64" t="s">
        <v>480</v>
      </c>
      <c r="N47" s="64" t="s">
        <v>480</v>
      </c>
      <c r="O47" s="65" t="s">
        <v>480</v>
      </c>
      <c r="P47" s="48"/>
      <c r="Q47" s="48"/>
      <c r="R47" s="48"/>
      <c r="S47" s="48"/>
      <c r="T47" s="48"/>
      <c r="U47" s="48"/>
    </row>
    <row r="48" spans="1:21" ht="30.75" customHeight="1" x14ac:dyDescent="0.15">
      <c r="A48" s="48"/>
      <c r="B48" s="1168"/>
      <c r="C48" s="1169"/>
      <c r="D48" s="62"/>
      <c r="E48" s="1160" t="s">
        <v>14</v>
      </c>
      <c r="F48" s="1160"/>
      <c r="G48" s="1160"/>
      <c r="H48" s="1160"/>
      <c r="I48" s="1160"/>
      <c r="J48" s="1161"/>
      <c r="K48" s="63">
        <v>1276</v>
      </c>
      <c r="L48" s="64">
        <v>1284</v>
      </c>
      <c r="M48" s="64">
        <v>1305</v>
      </c>
      <c r="N48" s="64">
        <v>1334</v>
      </c>
      <c r="O48" s="65">
        <v>1343</v>
      </c>
      <c r="P48" s="48"/>
      <c r="Q48" s="48"/>
      <c r="R48" s="48"/>
      <c r="S48" s="48"/>
      <c r="T48" s="48"/>
      <c r="U48" s="48"/>
    </row>
    <row r="49" spans="1:21" ht="30.75" customHeight="1" x14ac:dyDescent="0.15">
      <c r="A49" s="48"/>
      <c r="B49" s="1168"/>
      <c r="C49" s="1169"/>
      <c r="D49" s="62"/>
      <c r="E49" s="1160" t="s">
        <v>15</v>
      </c>
      <c r="F49" s="1160"/>
      <c r="G49" s="1160"/>
      <c r="H49" s="1160"/>
      <c r="I49" s="1160"/>
      <c r="J49" s="1161"/>
      <c r="K49" s="63">
        <v>2</v>
      </c>
      <c r="L49" s="64" t="s">
        <v>480</v>
      </c>
      <c r="M49" s="64" t="s">
        <v>480</v>
      </c>
      <c r="N49" s="64" t="s">
        <v>480</v>
      </c>
      <c r="O49" s="65" t="s">
        <v>480</v>
      </c>
      <c r="P49" s="48"/>
      <c r="Q49" s="48"/>
      <c r="R49" s="48"/>
      <c r="S49" s="48"/>
      <c r="T49" s="48"/>
      <c r="U49" s="48"/>
    </row>
    <row r="50" spans="1:21" ht="30.75" customHeight="1" x14ac:dyDescent="0.15">
      <c r="A50" s="48"/>
      <c r="B50" s="1168"/>
      <c r="C50" s="1169"/>
      <c r="D50" s="62"/>
      <c r="E50" s="1160" t="s">
        <v>16</v>
      </c>
      <c r="F50" s="1160"/>
      <c r="G50" s="1160"/>
      <c r="H50" s="1160"/>
      <c r="I50" s="1160"/>
      <c r="J50" s="1161"/>
      <c r="K50" s="63">
        <v>1</v>
      </c>
      <c r="L50" s="64">
        <v>0</v>
      </c>
      <c r="M50" s="64">
        <v>3</v>
      </c>
      <c r="N50" s="64">
        <v>2</v>
      </c>
      <c r="O50" s="65">
        <v>2</v>
      </c>
      <c r="P50" s="48"/>
      <c r="Q50" s="48"/>
      <c r="R50" s="48"/>
      <c r="S50" s="48"/>
      <c r="T50" s="48"/>
      <c r="U50" s="48"/>
    </row>
    <row r="51" spans="1:21" ht="30.75" customHeight="1" x14ac:dyDescent="0.15">
      <c r="A51" s="48"/>
      <c r="B51" s="1170"/>
      <c r="C51" s="1171"/>
      <c r="D51" s="66"/>
      <c r="E51" s="1160" t="s">
        <v>17</v>
      </c>
      <c r="F51" s="1160"/>
      <c r="G51" s="1160"/>
      <c r="H51" s="1160"/>
      <c r="I51" s="1160"/>
      <c r="J51" s="1161"/>
      <c r="K51" s="63" t="s">
        <v>480</v>
      </c>
      <c r="L51" s="64" t="s">
        <v>480</v>
      </c>
      <c r="M51" s="64" t="s">
        <v>480</v>
      </c>
      <c r="N51" s="64" t="s">
        <v>480</v>
      </c>
      <c r="O51" s="65" t="s">
        <v>480</v>
      </c>
      <c r="P51" s="48"/>
      <c r="Q51" s="48"/>
      <c r="R51" s="48"/>
      <c r="S51" s="48"/>
      <c r="T51" s="48"/>
      <c r="U51" s="48"/>
    </row>
    <row r="52" spans="1:21" ht="30.75" customHeight="1" x14ac:dyDescent="0.15">
      <c r="A52" s="48"/>
      <c r="B52" s="1158" t="s">
        <v>18</v>
      </c>
      <c r="C52" s="1159"/>
      <c r="D52" s="66"/>
      <c r="E52" s="1160" t="s">
        <v>19</v>
      </c>
      <c r="F52" s="1160"/>
      <c r="G52" s="1160"/>
      <c r="H52" s="1160"/>
      <c r="I52" s="1160"/>
      <c r="J52" s="1161"/>
      <c r="K52" s="63">
        <v>3106</v>
      </c>
      <c r="L52" s="64">
        <v>3089</v>
      </c>
      <c r="M52" s="64">
        <v>3086</v>
      </c>
      <c r="N52" s="64">
        <v>3199</v>
      </c>
      <c r="O52" s="65">
        <v>3067</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1816</v>
      </c>
      <c r="L53" s="69">
        <v>1790</v>
      </c>
      <c r="M53" s="69">
        <v>1739</v>
      </c>
      <c r="N53" s="69">
        <v>1679</v>
      </c>
      <c r="O53" s="70">
        <v>1660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86" t="s">
        <v>23</v>
      </c>
      <c r="C41" s="1187"/>
      <c r="D41" s="81"/>
      <c r="E41" s="1188" t="s">
        <v>24</v>
      </c>
      <c r="F41" s="1188"/>
      <c r="G41" s="1188"/>
      <c r="H41" s="1189"/>
      <c r="I41" s="82">
        <v>32468</v>
      </c>
      <c r="J41" s="83">
        <v>33227</v>
      </c>
      <c r="K41" s="83">
        <v>33983</v>
      </c>
      <c r="L41" s="83">
        <v>35445</v>
      </c>
      <c r="M41" s="84">
        <v>35877</v>
      </c>
    </row>
    <row r="42" spans="2:13" ht="27.75" customHeight="1" x14ac:dyDescent="0.15">
      <c r="B42" s="1176"/>
      <c r="C42" s="1177"/>
      <c r="D42" s="85"/>
      <c r="E42" s="1180" t="s">
        <v>25</v>
      </c>
      <c r="F42" s="1180"/>
      <c r="G42" s="1180"/>
      <c r="H42" s="1181"/>
      <c r="I42" s="86">
        <v>13</v>
      </c>
      <c r="J42" s="87">
        <v>11</v>
      </c>
      <c r="K42" s="87">
        <v>2</v>
      </c>
      <c r="L42" s="87">
        <v>210</v>
      </c>
      <c r="M42" s="88">
        <v>476</v>
      </c>
    </row>
    <row r="43" spans="2:13" ht="27.75" customHeight="1" x14ac:dyDescent="0.15">
      <c r="B43" s="1176"/>
      <c r="C43" s="1177"/>
      <c r="D43" s="85"/>
      <c r="E43" s="1180" t="s">
        <v>26</v>
      </c>
      <c r="F43" s="1180"/>
      <c r="G43" s="1180"/>
      <c r="H43" s="1181"/>
      <c r="I43" s="86">
        <v>21536</v>
      </c>
      <c r="J43" s="87">
        <v>22411</v>
      </c>
      <c r="K43" s="87">
        <v>23673</v>
      </c>
      <c r="L43" s="87">
        <v>23922</v>
      </c>
      <c r="M43" s="88">
        <v>23984</v>
      </c>
    </row>
    <row r="44" spans="2:13" ht="27.75" customHeight="1" x14ac:dyDescent="0.15">
      <c r="B44" s="1176"/>
      <c r="C44" s="1177"/>
      <c r="D44" s="85"/>
      <c r="E44" s="1180" t="s">
        <v>27</v>
      </c>
      <c r="F44" s="1180"/>
      <c r="G44" s="1180"/>
      <c r="H44" s="1181"/>
      <c r="I44" s="86">
        <v>13</v>
      </c>
      <c r="J44" s="87">
        <v>7</v>
      </c>
      <c r="K44" s="87">
        <v>6</v>
      </c>
      <c r="L44" s="87">
        <v>5</v>
      </c>
      <c r="M44" s="88">
        <v>4</v>
      </c>
    </row>
    <row r="45" spans="2:13" ht="27.75" customHeight="1" x14ac:dyDescent="0.15">
      <c r="B45" s="1176"/>
      <c r="C45" s="1177"/>
      <c r="D45" s="85"/>
      <c r="E45" s="1180" t="s">
        <v>28</v>
      </c>
      <c r="F45" s="1180"/>
      <c r="G45" s="1180"/>
      <c r="H45" s="1181"/>
      <c r="I45" s="86">
        <v>7440</v>
      </c>
      <c r="J45" s="87">
        <v>7256</v>
      </c>
      <c r="K45" s="87">
        <v>7327</v>
      </c>
      <c r="L45" s="87">
        <v>6698</v>
      </c>
      <c r="M45" s="88">
        <v>6440</v>
      </c>
    </row>
    <row r="46" spans="2:13" ht="27.75" customHeight="1" x14ac:dyDescent="0.15">
      <c r="B46" s="1176"/>
      <c r="C46" s="1177"/>
      <c r="D46" s="85"/>
      <c r="E46" s="1180" t="s">
        <v>29</v>
      </c>
      <c r="F46" s="1180"/>
      <c r="G46" s="1180"/>
      <c r="H46" s="1181"/>
      <c r="I46" s="86">
        <v>7</v>
      </c>
      <c r="J46" s="87">
        <v>1</v>
      </c>
      <c r="K46" s="87">
        <v>18</v>
      </c>
      <c r="L46" s="87">
        <v>16</v>
      </c>
      <c r="M46" s="88">
        <v>15</v>
      </c>
    </row>
    <row r="47" spans="2:13" ht="27.75" customHeight="1" x14ac:dyDescent="0.15">
      <c r="B47" s="1176"/>
      <c r="C47" s="1177"/>
      <c r="D47" s="85"/>
      <c r="E47" s="1180" t="s">
        <v>30</v>
      </c>
      <c r="F47" s="1180"/>
      <c r="G47" s="1180"/>
      <c r="H47" s="1181"/>
      <c r="I47" s="86" t="s">
        <v>480</v>
      </c>
      <c r="J47" s="87" t="s">
        <v>480</v>
      </c>
      <c r="K47" s="87" t="s">
        <v>480</v>
      </c>
      <c r="L47" s="87" t="s">
        <v>480</v>
      </c>
      <c r="M47" s="88" t="s">
        <v>480</v>
      </c>
    </row>
    <row r="48" spans="2:13" ht="27.75" customHeight="1" x14ac:dyDescent="0.15">
      <c r="B48" s="1178"/>
      <c r="C48" s="1179"/>
      <c r="D48" s="85"/>
      <c r="E48" s="1180" t="s">
        <v>31</v>
      </c>
      <c r="F48" s="1180"/>
      <c r="G48" s="1180"/>
      <c r="H48" s="1181"/>
      <c r="I48" s="86" t="s">
        <v>480</v>
      </c>
      <c r="J48" s="87" t="s">
        <v>480</v>
      </c>
      <c r="K48" s="87" t="s">
        <v>480</v>
      </c>
      <c r="L48" s="87" t="s">
        <v>480</v>
      </c>
      <c r="M48" s="88" t="s">
        <v>480</v>
      </c>
    </row>
    <row r="49" spans="2:13" ht="27.75" customHeight="1" x14ac:dyDescent="0.15">
      <c r="B49" s="1174" t="s">
        <v>32</v>
      </c>
      <c r="C49" s="1175"/>
      <c r="D49" s="89"/>
      <c r="E49" s="1180" t="s">
        <v>33</v>
      </c>
      <c r="F49" s="1180"/>
      <c r="G49" s="1180"/>
      <c r="H49" s="1181"/>
      <c r="I49" s="86">
        <v>12677</v>
      </c>
      <c r="J49" s="87">
        <v>13489</v>
      </c>
      <c r="K49" s="87">
        <v>13743</v>
      </c>
      <c r="L49" s="87">
        <v>11883</v>
      </c>
      <c r="M49" s="88">
        <v>11852</v>
      </c>
    </row>
    <row r="50" spans="2:13" ht="27.75" customHeight="1" x14ac:dyDescent="0.15">
      <c r="B50" s="1176"/>
      <c r="C50" s="1177"/>
      <c r="D50" s="85"/>
      <c r="E50" s="1180" t="s">
        <v>34</v>
      </c>
      <c r="F50" s="1180"/>
      <c r="G50" s="1180"/>
      <c r="H50" s="1181"/>
      <c r="I50" s="86">
        <v>866</v>
      </c>
      <c r="J50" s="87">
        <v>718</v>
      </c>
      <c r="K50" s="87">
        <v>726</v>
      </c>
      <c r="L50" s="87">
        <v>684</v>
      </c>
      <c r="M50" s="88">
        <v>588</v>
      </c>
    </row>
    <row r="51" spans="2:13" ht="27.75" customHeight="1" x14ac:dyDescent="0.15">
      <c r="B51" s="1178"/>
      <c r="C51" s="1179"/>
      <c r="D51" s="85"/>
      <c r="E51" s="1180" t="s">
        <v>35</v>
      </c>
      <c r="F51" s="1180"/>
      <c r="G51" s="1180"/>
      <c r="H51" s="1181"/>
      <c r="I51" s="86">
        <v>35094</v>
      </c>
      <c r="J51" s="87">
        <v>35951</v>
      </c>
      <c r="K51" s="87">
        <v>36892</v>
      </c>
      <c r="L51" s="87">
        <v>37486</v>
      </c>
      <c r="M51" s="88">
        <v>37577</v>
      </c>
    </row>
    <row r="52" spans="2:13" ht="27.75" customHeight="1" thickBot="1" x14ac:dyDescent="0.2">
      <c r="B52" s="1182" t="s">
        <v>36</v>
      </c>
      <c r="C52" s="1183"/>
      <c r="D52" s="90"/>
      <c r="E52" s="1184" t="s">
        <v>37</v>
      </c>
      <c r="F52" s="1184"/>
      <c r="G52" s="1184"/>
      <c r="H52" s="1185"/>
      <c r="I52" s="91">
        <v>12840</v>
      </c>
      <c r="J52" s="92">
        <v>12755</v>
      </c>
      <c r="K52" s="92">
        <v>13648</v>
      </c>
      <c r="L52" s="92">
        <v>16242</v>
      </c>
      <c r="M52" s="93">
        <v>16779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9" zoomScaleNormal="100" zoomScaleSheetLayoutView="55" workbookViewId="0">
      <selection activeCell="M60" sqref="M60"/>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254"/>
      <c r="B1" s="1256"/>
      <c r="P1" s="244"/>
      <c r="Q1" s="244"/>
    </row>
    <row r="2" spans="1:51" ht="25.5" x14ac:dyDescent="0.25">
      <c r="A2" s="1254"/>
      <c r="C2" s="1255"/>
      <c r="P2" s="244"/>
      <c r="Q2" s="244"/>
    </row>
    <row r="3" spans="1:51" ht="25.5" x14ac:dyDescent="0.25">
      <c r="A3" s="1254"/>
      <c r="C3" s="1255"/>
      <c r="P3" s="244"/>
      <c r="Q3" s="244"/>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564</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564</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3"/>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3"/>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3"/>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3"/>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4"/>
      <c r="Q19" s="244"/>
    </row>
    <row r="20" spans="1:259" ht="13.5" x14ac:dyDescent="0.15">
      <c r="P20" s="244"/>
      <c r="Q20" s="244"/>
    </row>
    <row r="21" spans="1:259" ht="17.25" x14ac:dyDescent="0.15">
      <c r="B21" s="1252"/>
      <c r="C21" s="246"/>
      <c r="D21" s="246"/>
      <c r="E21" s="246"/>
      <c r="F21" s="246"/>
      <c r="G21" s="246"/>
      <c r="H21" s="246"/>
      <c r="I21" s="246"/>
      <c r="J21" s="246"/>
      <c r="K21" s="246"/>
      <c r="L21" s="246"/>
      <c r="M21" s="246"/>
      <c r="N21" s="1251"/>
      <c r="O21" s="246"/>
      <c r="P21" s="247"/>
      <c r="Q21" s="244"/>
      <c r="IY21" s="1250"/>
    </row>
    <row r="22" spans="1:259" ht="17.25" x14ac:dyDescent="0.15">
      <c r="B22" s="248"/>
      <c r="IY22" s="1249"/>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1236"/>
      <c r="C40" s="244"/>
      <c r="D40" s="244"/>
      <c r="E40" s="244"/>
      <c r="F40" s="244"/>
      <c r="G40" s="244"/>
      <c r="H40" s="244"/>
      <c r="I40" s="244"/>
      <c r="J40" s="244"/>
      <c r="K40" s="244"/>
      <c r="L40" s="244"/>
      <c r="M40" s="244"/>
      <c r="N40" s="244"/>
      <c r="O40" s="244"/>
      <c r="P40" s="1236"/>
      <c r="Q40" s="244"/>
    </row>
    <row r="41" spans="2:17" ht="17.25" x14ac:dyDescent="0.15">
      <c r="B41" s="245" t="s">
        <v>563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1235" t="s">
        <v>559</v>
      </c>
      <c r="I42" s="1234"/>
      <c r="J42" s="1234"/>
      <c r="K42" s="1234"/>
      <c r="L42" s="244"/>
      <c r="M42" s="244"/>
      <c r="N42" s="244"/>
      <c r="O42" s="244"/>
    </row>
    <row r="43" spans="2:17" ht="13.5" x14ac:dyDescent="0.15">
      <c r="B43" s="248"/>
      <c r="C43" s="244"/>
      <c r="D43" s="244"/>
      <c r="E43" s="244"/>
      <c r="F43" s="244"/>
      <c r="G43" s="1248"/>
      <c r="H43" s="1232"/>
      <c r="I43" s="1232"/>
      <c r="J43" s="1232"/>
      <c r="K43" s="1232"/>
      <c r="L43" s="1232"/>
      <c r="M43" s="1232"/>
      <c r="N43" s="1232"/>
      <c r="O43" s="1231"/>
    </row>
    <row r="44" spans="2:17" ht="13.5" x14ac:dyDescent="0.15">
      <c r="B44" s="248"/>
      <c r="C44" s="244"/>
      <c r="D44" s="244"/>
      <c r="E44" s="244"/>
      <c r="F44" s="244"/>
      <c r="G44" s="1230"/>
      <c r="H44" s="1229"/>
      <c r="I44" s="1229"/>
      <c r="J44" s="1229"/>
      <c r="K44" s="1229"/>
      <c r="L44" s="1229"/>
      <c r="M44" s="1229"/>
      <c r="N44" s="1229"/>
      <c r="O44" s="1228"/>
    </row>
    <row r="45" spans="2:17" ht="13.5" x14ac:dyDescent="0.15">
      <c r="B45" s="248"/>
      <c r="C45" s="244"/>
      <c r="D45" s="244"/>
      <c r="E45" s="244"/>
      <c r="F45" s="244"/>
      <c r="G45" s="1230"/>
      <c r="H45" s="1229"/>
      <c r="I45" s="1229"/>
      <c r="J45" s="1229"/>
      <c r="K45" s="1229"/>
      <c r="L45" s="1229"/>
      <c r="M45" s="1229"/>
      <c r="N45" s="1229"/>
      <c r="O45" s="1228"/>
    </row>
    <row r="46" spans="2:17" ht="13.5" x14ac:dyDescent="0.15">
      <c r="B46" s="248"/>
      <c r="C46" s="244"/>
      <c r="D46" s="244"/>
      <c r="E46" s="244"/>
      <c r="F46" s="244"/>
      <c r="G46" s="1230"/>
      <c r="H46" s="1229"/>
      <c r="I46" s="1229"/>
      <c r="J46" s="1229"/>
      <c r="K46" s="1229"/>
      <c r="L46" s="1229"/>
      <c r="M46" s="1229"/>
      <c r="N46" s="1229"/>
      <c r="O46" s="1228"/>
    </row>
    <row r="47" spans="2:17" ht="13.5" x14ac:dyDescent="0.15">
      <c r="B47" s="248"/>
      <c r="C47" s="244"/>
      <c r="D47" s="244"/>
      <c r="E47" s="244"/>
      <c r="F47" s="244"/>
      <c r="G47" s="1227"/>
      <c r="H47" s="1226"/>
      <c r="I47" s="1226"/>
      <c r="J47" s="1226"/>
      <c r="K47" s="1226"/>
      <c r="L47" s="1226"/>
      <c r="M47" s="1226"/>
      <c r="N47" s="1226"/>
      <c r="O47" s="1225"/>
    </row>
    <row r="48" spans="2:17" ht="13.5" x14ac:dyDescent="0.15">
      <c r="B48" s="248"/>
      <c r="C48" s="244"/>
      <c r="D48" s="244"/>
      <c r="E48" s="244"/>
      <c r="F48" s="244"/>
      <c r="G48" s="244"/>
      <c r="H48" s="1247"/>
      <c r="I48" s="1247"/>
      <c r="J48" s="1247"/>
    </row>
    <row r="49" spans="1:17" ht="13.5" x14ac:dyDescent="0.15">
      <c r="B49" s="248"/>
      <c r="C49" s="244"/>
      <c r="D49" s="244"/>
      <c r="E49" s="244"/>
      <c r="F49" s="244"/>
      <c r="G49" s="243" t="s">
        <v>562</v>
      </c>
    </row>
    <row r="50" spans="1:17" ht="13.5" x14ac:dyDescent="0.15">
      <c r="B50" s="248"/>
      <c r="C50" s="244"/>
      <c r="D50" s="244"/>
      <c r="E50" s="244"/>
      <c r="F50" s="244"/>
      <c r="G50" s="1218"/>
      <c r="H50" s="1217"/>
      <c r="I50" s="1217"/>
      <c r="J50" s="1216"/>
      <c r="K50" s="1215" t="s">
        <v>519</v>
      </c>
      <c r="L50" s="1215" t="s">
        <v>520</v>
      </c>
      <c r="M50" s="1215" t="s">
        <v>521</v>
      </c>
      <c r="N50" s="1215" t="s">
        <v>522</v>
      </c>
      <c r="O50" s="1215" t="s">
        <v>523</v>
      </c>
    </row>
    <row r="51" spans="1:17" ht="13.5" x14ac:dyDescent="0.15">
      <c r="B51" s="248"/>
      <c r="C51" s="244"/>
      <c r="D51" s="244"/>
      <c r="E51" s="244"/>
      <c r="F51" s="244"/>
      <c r="G51" s="1214" t="s">
        <v>556</v>
      </c>
      <c r="H51" s="1213"/>
      <c r="I51" s="1212" t="s">
        <v>554</v>
      </c>
      <c r="J51" s="1212"/>
      <c r="K51" s="1246"/>
      <c r="L51" s="1246"/>
      <c r="M51" s="1246"/>
      <c r="N51" s="1246"/>
      <c r="O51" s="1246"/>
    </row>
    <row r="52" spans="1:17" ht="13.5" x14ac:dyDescent="0.15">
      <c r="B52" s="248"/>
      <c r="C52" s="244"/>
      <c r="D52" s="244"/>
      <c r="E52" s="244"/>
      <c r="F52" s="244"/>
      <c r="G52" s="1210"/>
      <c r="H52" s="1209"/>
      <c r="I52" s="1211"/>
      <c r="J52" s="1211"/>
      <c r="K52" s="1200"/>
      <c r="L52" s="1200"/>
      <c r="M52" s="1200"/>
      <c r="N52" s="1200"/>
      <c r="O52" s="1200"/>
    </row>
    <row r="53" spans="1:17" ht="13.5" x14ac:dyDescent="0.15">
      <c r="A53" s="1237"/>
      <c r="B53" s="248"/>
      <c r="C53" s="244"/>
      <c r="D53" s="244"/>
      <c r="E53" s="244"/>
      <c r="F53" s="244"/>
      <c r="G53" s="1210"/>
      <c r="H53" s="1209"/>
      <c r="I53" s="1202" t="s">
        <v>561</v>
      </c>
      <c r="J53" s="1202"/>
      <c r="K53" s="1245"/>
      <c r="L53" s="1245"/>
      <c r="M53" s="1245"/>
      <c r="N53" s="1245"/>
      <c r="O53" s="1245"/>
    </row>
    <row r="54" spans="1:17" ht="13.5" x14ac:dyDescent="0.15">
      <c r="A54" s="1237"/>
      <c r="B54" s="248"/>
      <c r="C54" s="244"/>
      <c r="D54" s="244"/>
      <c r="E54" s="244"/>
      <c r="F54" s="244"/>
      <c r="G54" s="1207"/>
      <c r="H54" s="1206"/>
      <c r="I54" s="1202"/>
      <c r="J54" s="1202"/>
      <c r="K54" s="1205"/>
      <c r="L54" s="1205"/>
      <c r="M54" s="1205"/>
      <c r="N54" s="1205"/>
      <c r="O54" s="1205"/>
    </row>
    <row r="55" spans="1:17" ht="13.5" x14ac:dyDescent="0.15">
      <c r="A55" s="1237"/>
      <c r="B55" s="248"/>
      <c r="C55" s="244"/>
      <c r="D55" s="244"/>
      <c r="E55" s="244"/>
      <c r="F55" s="244"/>
      <c r="G55" s="1204" t="s">
        <v>555</v>
      </c>
      <c r="H55" s="1203"/>
      <c r="I55" s="1202" t="s">
        <v>554</v>
      </c>
      <c r="J55" s="1202"/>
      <c r="K55" s="1246"/>
      <c r="L55" s="1246"/>
      <c r="M55" s="1246"/>
      <c r="N55" s="1246"/>
      <c r="O55" s="1246"/>
    </row>
    <row r="56" spans="1:17" ht="13.5" x14ac:dyDescent="0.15">
      <c r="A56" s="1237"/>
      <c r="B56" s="248"/>
      <c r="C56" s="244"/>
      <c r="D56" s="244"/>
      <c r="E56" s="244"/>
      <c r="F56" s="244"/>
      <c r="G56" s="1199"/>
      <c r="H56" s="1198"/>
      <c r="I56" s="1202"/>
      <c r="J56" s="1202"/>
      <c r="K56" s="1200"/>
      <c r="L56" s="1200"/>
      <c r="M56" s="1200"/>
      <c r="N56" s="1200"/>
      <c r="O56" s="1200"/>
    </row>
    <row r="57" spans="1:17" s="1237" customFormat="1" ht="13.5" x14ac:dyDescent="0.15">
      <c r="B57" s="1238"/>
      <c r="C57" s="1234"/>
      <c r="D57" s="1234"/>
      <c r="E57" s="1234"/>
      <c r="F57" s="1234"/>
      <c r="G57" s="1199"/>
      <c r="H57" s="1198"/>
      <c r="I57" s="1194" t="s">
        <v>561</v>
      </c>
      <c r="J57" s="1194"/>
      <c r="K57" s="1245"/>
      <c r="L57" s="1245"/>
      <c r="M57" s="1245"/>
      <c r="N57" s="1245"/>
      <c r="O57" s="1245"/>
      <c r="P57" s="1243"/>
      <c r="Q57" s="1238"/>
    </row>
    <row r="58" spans="1:17" s="1237" customFormat="1" ht="13.5" x14ac:dyDescent="0.15">
      <c r="A58" s="243"/>
      <c r="B58" s="1238"/>
      <c r="C58" s="1234"/>
      <c r="D58" s="1234"/>
      <c r="E58" s="1234"/>
      <c r="F58" s="1234"/>
      <c r="G58" s="1196"/>
      <c r="H58" s="1195"/>
      <c r="I58" s="1194"/>
      <c r="J58" s="1194"/>
      <c r="K58" s="1205"/>
      <c r="L58" s="1205"/>
      <c r="M58" s="1205"/>
      <c r="N58" s="1205"/>
      <c r="O58" s="1205"/>
      <c r="P58" s="1243"/>
      <c r="Q58" s="1238"/>
    </row>
    <row r="59" spans="1:17" s="1237" customFormat="1" ht="13.5" x14ac:dyDescent="0.15">
      <c r="A59" s="243"/>
      <c r="B59" s="1238"/>
      <c r="C59" s="1234"/>
      <c r="D59" s="1234"/>
      <c r="E59" s="1234"/>
      <c r="F59" s="1234"/>
      <c r="G59" s="1234"/>
      <c r="H59" s="1234"/>
      <c r="I59" s="1234"/>
      <c r="J59" s="1234"/>
      <c r="K59" s="1244"/>
      <c r="L59" s="1244"/>
      <c r="M59" s="1244"/>
      <c r="N59" s="1244"/>
      <c r="O59" s="1244"/>
      <c r="P59" s="1243"/>
      <c r="Q59" s="1238"/>
    </row>
    <row r="60" spans="1:17" s="1237" customFormat="1" ht="13.5" x14ac:dyDescent="0.15">
      <c r="A60" s="243"/>
      <c r="B60" s="1238"/>
      <c r="C60" s="1234"/>
      <c r="D60" s="1234"/>
      <c r="E60" s="1234"/>
      <c r="F60" s="1234"/>
      <c r="G60" s="1234"/>
      <c r="H60" s="1234"/>
      <c r="I60" s="1234"/>
      <c r="J60" s="1234"/>
      <c r="K60" s="1244"/>
      <c r="L60" s="1244"/>
      <c r="M60" s="1244"/>
      <c r="N60" s="1244"/>
      <c r="O60" s="1244"/>
      <c r="P60" s="1243"/>
      <c r="Q60" s="1238"/>
    </row>
    <row r="61" spans="1:17" s="1237" customFormat="1" ht="13.5" x14ac:dyDescent="0.15">
      <c r="A61" s="243"/>
      <c r="B61" s="1242"/>
      <c r="C61" s="1241"/>
      <c r="D61" s="1241"/>
      <c r="E61" s="1241"/>
      <c r="F61" s="1241"/>
      <c r="G61" s="1241"/>
      <c r="H61" s="1241"/>
      <c r="I61" s="1241"/>
      <c r="J61" s="1241"/>
      <c r="K61" s="1241"/>
      <c r="L61" s="1241"/>
      <c r="M61" s="1240"/>
      <c r="N61" s="1240"/>
      <c r="O61" s="1240"/>
      <c r="P61" s="1239"/>
      <c r="Q61" s="1238"/>
    </row>
    <row r="62" spans="1:17" ht="13.5" x14ac:dyDescent="0.15">
      <c r="B62" s="1236"/>
      <c r="C62" s="1236"/>
      <c r="D62" s="1236"/>
      <c r="E62" s="1236"/>
      <c r="F62" s="1236"/>
      <c r="G62" s="1236"/>
      <c r="H62" s="1236"/>
      <c r="I62" s="1236"/>
      <c r="J62" s="1236"/>
      <c r="K62" s="1236"/>
      <c r="L62" s="1236"/>
      <c r="M62" s="1236"/>
      <c r="N62" s="1236"/>
      <c r="O62" s="1236"/>
      <c r="P62" s="1236"/>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1235" t="s">
        <v>559</v>
      </c>
      <c r="I64" s="1234"/>
      <c r="J64" s="1234"/>
      <c r="K64" s="1234"/>
      <c r="L64" s="244"/>
      <c r="M64" s="244"/>
      <c r="N64" s="244"/>
      <c r="O64" s="244"/>
    </row>
    <row r="65" spans="2:30" ht="13.5" x14ac:dyDescent="0.15">
      <c r="B65" s="248"/>
      <c r="C65" s="244"/>
      <c r="D65" s="244"/>
      <c r="E65" s="244"/>
      <c r="F65" s="244"/>
      <c r="G65" s="1233" t="s">
        <v>558</v>
      </c>
      <c r="H65" s="1232"/>
      <c r="I65" s="1232"/>
      <c r="J65" s="1232"/>
      <c r="K65" s="1232"/>
      <c r="L65" s="1232"/>
      <c r="M65" s="1232"/>
      <c r="N65" s="1232"/>
      <c r="O65" s="1231"/>
    </row>
    <row r="66" spans="2:30" ht="13.5" x14ac:dyDescent="0.15">
      <c r="B66" s="248"/>
      <c r="C66" s="244"/>
      <c r="D66" s="244"/>
      <c r="E66" s="244"/>
      <c r="F66" s="244"/>
      <c r="G66" s="1230"/>
      <c r="H66" s="1229"/>
      <c r="I66" s="1229"/>
      <c r="J66" s="1229"/>
      <c r="K66" s="1229"/>
      <c r="L66" s="1229"/>
      <c r="M66" s="1229"/>
      <c r="N66" s="1229"/>
      <c r="O66" s="1228"/>
    </row>
    <row r="67" spans="2:30" ht="13.5" x14ac:dyDescent="0.15">
      <c r="B67" s="248"/>
      <c r="C67" s="244"/>
      <c r="D67" s="244"/>
      <c r="E67" s="244"/>
      <c r="F67" s="244"/>
      <c r="G67" s="1230"/>
      <c r="H67" s="1229"/>
      <c r="I67" s="1229"/>
      <c r="J67" s="1229"/>
      <c r="K67" s="1229"/>
      <c r="L67" s="1229"/>
      <c r="M67" s="1229"/>
      <c r="N67" s="1229"/>
      <c r="O67" s="1228"/>
    </row>
    <row r="68" spans="2:30" ht="13.5" x14ac:dyDescent="0.15">
      <c r="B68" s="248"/>
      <c r="C68" s="244"/>
      <c r="D68" s="244"/>
      <c r="E68" s="244"/>
      <c r="F68" s="244"/>
      <c r="G68" s="1230"/>
      <c r="H68" s="1229"/>
      <c r="I68" s="1229"/>
      <c r="J68" s="1229"/>
      <c r="K68" s="1229"/>
      <c r="L68" s="1229"/>
      <c r="M68" s="1229"/>
      <c r="N68" s="1229"/>
      <c r="O68" s="1228"/>
    </row>
    <row r="69" spans="2:30" ht="13.5" x14ac:dyDescent="0.15">
      <c r="B69" s="248"/>
      <c r="C69" s="244"/>
      <c r="D69" s="244"/>
      <c r="E69" s="244"/>
      <c r="F69" s="244"/>
      <c r="G69" s="1227"/>
      <c r="H69" s="1226"/>
      <c r="I69" s="1226"/>
      <c r="J69" s="1226"/>
      <c r="K69" s="1226"/>
      <c r="L69" s="1226"/>
      <c r="M69" s="1226"/>
      <c r="N69" s="1226"/>
      <c r="O69" s="1225"/>
    </row>
    <row r="70" spans="2:30" ht="13.5" x14ac:dyDescent="0.15">
      <c r="B70" s="248"/>
      <c r="C70" s="244"/>
      <c r="D70" s="244"/>
      <c r="E70" s="244"/>
      <c r="F70" s="244"/>
      <c r="G70" s="244"/>
      <c r="H70" s="1224"/>
      <c r="I70" s="1224"/>
      <c r="J70" s="1221"/>
      <c r="K70" s="1221"/>
      <c r="L70" s="1220"/>
      <c r="M70" s="1221"/>
      <c r="N70" s="1220"/>
      <c r="O70" s="1219"/>
    </row>
    <row r="71" spans="2:30" ht="13.5" x14ac:dyDescent="0.15">
      <c r="B71" s="248"/>
      <c r="C71" s="244"/>
      <c r="D71" s="244"/>
      <c r="E71" s="244"/>
      <c r="F71" s="244"/>
      <c r="G71" s="1223" t="s">
        <v>557</v>
      </c>
      <c r="I71" s="1222"/>
      <c r="J71" s="1221"/>
      <c r="K71" s="1221"/>
      <c r="L71" s="1220"/>
      <c r="M71" s="1221"/>
      <c r="N71" s="1220"/>
      <c r="O71" s="1219"/>
    </row>
    <row r="72" spans="2:30" ht="13.5" x14ac:dyDescent="0.15">
      <c r="B72" s="248"/>
      <c r="C72" s="244"/>
      <c r="D72" s="244"/>
      <c r="E72" s="244"/>
      <c r="F72" s="244"/>
      <c r="G72" s="1218"/>
      <c r="H72" s="1217"/>
      <c r="I72" s="1217"/>
      <c r="J72" s="1216"/>
      <c r="K72" s="1215" t="s">
        <v>519</v>
      </c>
      <c r="L72" s="1215" t="s">
        <v>520</v>
      </c>
      <c r="M72" s="1215" t="s">
        <v>521</v>
      </c>
      <c r="N72" s="1215" t="s">
        <v>522</v>
      </c>
      <c r="O72" s="1215" t="s">
        <v>523</v>
      </c>
    </row>
    <row r="73" spans="2:30" ht="13.5" x14ac:dyDescent="0.15">
      <c r="B73" s="248"/>
      <c r="C73" s="244"/>
      <c r="D73" s="244"/>
      <c r="E73" s="244"/>
      <c r="F73" s="244"/>
      <c r="G73" s="1214" t="s">
        <v>556</v>
      </c>
      <c r="H73" s="1213"/>
      <c r="I73" s="1212" t="s">
        <v>554</v>
      </c>
      <c r="J73" s="1212"/>
      <c r="K73" s="1201">
        <v>75.3</v>
      </c>
      <c r="L73" s="1201">
        <v>75.3</v>
      </c>
      <c r="M73" s="1200">
        <v>80.900000000000006</v>
      </c>
      <c r="N73" s="1200">
        <v>99.1</v>
      </c>
      <c r="O73" s="1200">
        <v>101.3</v>
      </c>
      <c r="S73" s="243">
        <v>9.9</v>
      </c>
    </row>
    <row r="74" spans="2:30" ht="13.5" x14ac:dyDescent="0.15">
      <c r="B74" s="248"/>
      <c r="C74" s="244"/>
      <c r="D74" s="244"/>
      <c r="E74" s="244"/>
      <c r="F74" s="244"/>
      <c r="G74" s="1210"/>
      <c r="H74" s="1209"/>
      <c r="I74" s="1211"/>
      <c r="J74" s="1211"/>
      <c r="K74" s="1201"/>
      <c r="L74" s="1201"/>
      <c r="M74" s="1200"/>
      <c r="N74" s="1200"/>
      <c r="O74" s="1200"/>
    </row>
    <row r="75" spans="2:30" ht="13.5" x14ac:dyDescent="0.15">
      <c r="B75" s="248"/>
      <c r="C75" s="244"/>
      <c r="D75" s="244"/>
      <c r="E75" s="244"/>
      <c r="F75" s="244"/>
      <c r="G75" s="1210"/>
      <c r="H75" s="1209"/>
      <c r="I75" s="1202" t="s">
        <v>553</v>
      </c>
      <c r="J75" s="1202"/>
      <c r="K75" s="1208">
        <v>10.4</v>
      </c>
      <c r="L75" s="1208">
        <v>10.4</v>
      </c>
      <c r="M75" s="1208">
        <v>10.5</v>
      </c>
      <c r="N75" s="1208">
        <v>10.3</v>
      </c>
      <c r="O75" s="1208">
        <v>10.1</v>
      </c>
      <c r="U75" s="243">
        <v>81.2</v>
      </c>
      <c r="W75" s="243">
        <v>87.2</v>
      </c>
      <c r="Y75" s="243">
        <v>99.8</v>
      </c>
      <c r="AA75" s="243">
        <v>109.5</v>
      </c>
      <c r="AC75" s="243">
        <v>115.2</v>
      </c>
    </row>
    <row r="76" spans="2:30" ht="13.5" x14ac:dyDescent="0.15">
      <c r="B76" s="248"/>
      <c r="C76" s="244"/>
      <c r="D76" s="244"/>
      <c r="E76" s="244"/>
      <c r="F76" s="244"/>
      <c r="G76" s="1207"/>
      <c r="H76" s="1206"/>
      <c r="I76" s="1202"/>
      <c r="J76" s="1202"/>
      <c r="K76" s="1205"/>
      <c r="L76" s="1205"/>
      <c r="M76" s="1205"/>
      <c r="N76" s="1205"/>
      <c r="O76" s="1205"/>
    </row>
    <row r="77" spans="2:30" ht="13.5" x14ac:dyDescent="0.15">
      <c r="B77" s="248"/>
      <c r="C77" s="244"/>
      <c r="D77" s="244"/>
      <c r="E77" s="244"/>
      <c r="F77" s="244"/>
      <c r="G77" s="1204" t="s">
        <v>555</v>
      </c>
      <c r="H77" s="1203"/>
      <c r="I77" s="1202" t="s">
        <v>554</v>
      </c>
      <c r="J77" s="1202"/>
      <c r="K77" s="1201">
        <v>69.2</v>
      </c>
      <c r="L77" s="1201">
        <v>58.2</v>
      </c>
      <c r="M77" s="1200">
        <v>50.3</v>
      </c>
      <c r="N77" s="1200">
        <v>45.9</v>
      </c>
      <c r="O77" s="1200">
        <v>39</v>
      </c>
      <c r="R77" s="243">
        <v>12.3</v>
      </c>
      <c r="T77" s="243">
        <v>11.1</v>
      </c>
    </row>
    <row r="78" spans="2:30" ht="13.5" x14ac:dyDescent="0.15">
      <c r="B78" s="248"/>
      <c r="C78" s="244"/>
      <c r="D78" s="244"/>
      <c r="E78" s="244"/>
      <c r="F78" s="244"/>
      <c r="G78" s="1199"/>
      <c r="H78" s="1198"/>
      <c r="I78" s="1202"/>
      <c r="J78" s="1202"/>
      <c r="K78" s="1201"/>
      <c r="L78" s="1201"/>
      <c r="M78" s="1200"/>
      <c r="N78" s="1200"/>
      <c r="O78" s="1200"/>
    </row>
    <row r="79" spans="2:30" ht="13.5" x14ac:dyDescent="0.15">
      <c r="B79" s="248"/>
      <c r="C79" s="244"/>
      <c r="D79" s="244"/>
      <c r="E79" s="244"/>
      <c r="F79" s="244"/>
      <c r="G79" s="1199"/>
      <c r="H79" s="1198"/>
      <c r="I79" s="1197" t="s">
        <v>553</v>
      </c>
      <c r="J79" s="1194"/>
      <c r="K79" s="1193">
        <v>11.1</v>
      </c>
      <c r="L79" s="1193">
        <v>10.3</v>
      </c>
      <c r="M79" s="1193">
        <v>9.6</v>
      </c>
      <c r="N79" s="1193">
        <v>8.8000000000000007</v>
      </c>
      <c r="O79" s="1193">
        <v>9</v>
      </c>
      <c r="V79" s="243">
        <v>53.5</v>
      </c>
      <c r="X79" s="243">
        <v>48.2</v>
      </c>
      <c r="Z79" s="243">
        <v>34.200000000000003</v>
      </c>
      <c r="AB79" s="243">
        <v>30.3</v>
      </c>
      <c r="AD79" s="243">
        <v>28.9</v>
      </c>
    </row>
    <row r="80" spans="2:30" ht="13.5" x14ac:dyDescent="0.15">
      <c r="B80" s="248"/>
      <c r="C80" s="244"/>
      <c r="D80" s="244"/>
      <c r="E80" s="244"/>
      <c r="F80" s="244"/>
      <c r="G80" s="1196"/>
      <c r="H80" s="1195"/>
      <c r="I80" s="1194"/>
      <c r="J80" s="1194"/>
      <c r="K80" s="1193"/>
      <c r="L80" s="1193"/>
      <c r="M80" s="1193"/>
      <c r="N80" s="1193"/>
      <c r="O80" s="1193"/>
    </row>
    <row r="81" spans="2:17" ht="13.5" x14ac:dyDescent="0.15">
      <c r="B81" s="248"/>
      <c r="C81" s="244"/>
      <c r="D81" s="244"/>
      <c r="E81" s="244"/>
      <c r="F81" s="244"/>
      <c r="G81" s="244"/>
      <c r="H81" s="244"/>
      <c r="I81" s="244"/>
      <c r="J81" s="244"/>
      <c r="K81" s="1192"/>
      <c r="L81" s="244"/>
      <c r="M81" s="244"/>
      <c r="N81" s="244"/>
      <c r="O81" s="244"/>
    </row>
    <row r="82" spans="2:17" ht="17.25" x14ac:dyDescent="0.15">
      <c r="B82" s="248"/>
      <c r="C82" s="244"/>
      <c r="D82" s="244"/>
      <c r="E82" s="244"/>
      <c r="F82" s="244"/>
      <c r="G82" s="244"/>
      <c r="H82" s="244"/>
      <c r="I82" s="244"/>
      <c r="J82" s="244"/>
      <c r="K82" s="1191"/>
      <c r="L82" s="1191"/>
      <c r="M82" s="1191"/>
      <c r="N82" s="1191"/>
      <c r="O82" s="1191"/>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1190"/>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Normal="100" zoomScaleSheetLayoutView="70" workbookViewId="0">
      <selection activeCell="M60" sqref="M6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55" workbookViewId="0">
      <selection activeCell="M60" sqref="M6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62888</v>
      </c>
      <c r="E3" s="116"/>
      <c r="F3" s="117">
        <v>47569</v>
      </c>
      <c r="G3" s="118"/>
      <c r="H3" s="119"/>
    </row>
    <row r="4" spans="1:8" x14ac:dyDescent="0.15">
      <c r="A4" s="120"/>
      <c r="B4" s="121"/>
      <c r="C4" s="122"/>
      <c r="D4" s="123">
        <v>31331</v>
      </c>
      <c r="E4" s="124"/>
      <c r="F4" s="125">
        <v>26255</v>
      </c>
      <c r="G4" s="126"/>
      <c r="H4" s="127"/>
    </row>
    <row r="5" spans="1:8" x14ac:dyDescent="0.15">
      <c r="A5" s="108" t="s">
        <v>513</v>
      </c>
      <c r="B5" s="113"/>
      <c r="C5" s="114"/>
      <c r="D5" s="115">
        <v>58380</v>
      </c>
      <c r="E5" s="116"/>
      <c r="F5" s="117">
        <v>50880</v>
      </c>
      <c r="G5" s="118"/>
      <c r="H5" s="119"/>
    </row>
    <row r="6" spans="1:8" x14ac:dyDescent="0.15">
      <c r="A6" s="120"/>
      <c r="B6" s="121"/>
      <c r="C6" s="122"/>
      <c r="D6" s="123">
        <v>33566</v>
      </c>
      <c r="E6" s="124"/>
      <c r="F6" s="125">
        <v>26879</v>
      </c>
      <c r="G6" s="126"/>
      <c r="H6" s="127"/>
    </row>
    <row r="7" spans="1:8" x14ac:dyDescent="0.15">
      <c r="A7" s="108" t="s">
        <v>514</v>
      </c>
      <c r="B7" s="113"/>
      <c r="C7" s="114"/>
      <c r="D7" s="115">
        <v>52574</v>
      </c>
      <c r="E7" s="116"/>
      <c r="F7" s="117">
        <v>63956</v>
      </c>
      <c r="G7" s="118"/>
      <c r="H7" s="119"/>
    </row>
    <row r="8" spans="1:8" x14ac:dyDescent="0.15">
      <c r="A8" s="120"/>
      <c r="B8" s="121"/>
      <c r="C8" s="122"/>
      <c r="D8" s="123">
        <v>26711</v>
      </c>
      <c r="E8" s="124"/>
      <c r="F8" s="125">
        <v>29239</v>
      </c>
      <c r="G8" s="126"/>
      <c r="H8" s="127"/>
    </row>
    <row r="9" spans="1:8" x14ac:dyDescent="0.15">
      <c r="A9" s="108" t="s">
        <v>515</v>
      </c>
      <c r="B9" s="113"/>
      <c r="C9" s="114"/>
      <c r="D9" s="115">
        <v>72528</v>
      </c>
      <c r="E9" s="116"/>
      <c r="F9" s="117">
        <v>66255</v>
      </c>
      <c r="G9" s="118"/>
      <c r="H9" s="119"/>
    </row>
    <row r="10" spans="1:8" x14ac:dyDescent="0.15">
      <c r="A10" s="120"/>
      <c r="B10" s="121"/>
      <c r="C10" s="122"/>
      <c r="D10" s="123">
        <v>53123</v>
      </c>
      <c r="E10" s="124"/>
      <c r="F10" s="125">
        <v>31822</v>
      </c>
      <c r="G10" s="126"/>
      <c r="H10" s="127"/>
    </row>
    <row r="11" spans="1:8" x14ac:dyDescent="0.15">
      <c r="A11" s="108" t="s">
        <v>516</v>
      </c>
      <c r="B11" s="113"/>
      <c r="C11" s="114"/>
      <c r="D11" s="115">
        <v>51895</v>
      </c>
      <c r="E11" s="116"/>
      <c r="F11" s="117">
        <v>92247</v>
      </c>
      <c r="G11" s="118"/>
      <c r="H11" s="119"/>
    </row>
    <row r="12" spans="1:8" x14ac:dyDescent="0.15">
      <c r="A12" s="120"/>
      <c r="B12" s="121"/>
      <c r="C12" s="128"/>
      <c r="D12" s="123">
        <v>26550</v>
      </c>
      <c r="E12" s="124"/>
      <c r="F12" s="125">
        <v>37204</v>
      </c>
      <c r="G12" s="126"/>
      <c r="H12" s="127"/>
    </row>
    <row r="13" spans="1:8" x14ac:dyDescent="0.15">
      <c r="A13" s="108"/>
      <c r="B13" s="113"/>
      <c r="C13" s="129"/>
      <c r="D13" s="130">
        <v>59653</v>
      </c>
      <c r="E13" s="131"/>
      <c r="F13" s="132">
        <v>64181</v>
      </c>
      <c r="G13" s="133"/>
      <c r="H13" s="119"/>
    </row>
    <row r="14" spans="1:8" x14ac:dyDescent="0.15">
      <c r="A14" s="120"/>
      <c r="B14" s="121"/>
      <c r="C14" s="122"/>
      <c r="D14" s="123">
        <v>34256</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7.14</v>
      </c>
      <c r="C19" s="134">
        <f>ROUND(VALUE(SUBSTITUTE(実質収支比率等に係る経年分析!G$48,"▲","-")),2)</f>
        <v>2.86</v>
      </c>
      <c r="D19" s="134">
        <f>ROUND(VALUE(SUBSTITUTE(実質収支比率等に係る経年分析!H$48,"▲","-")),2)</f>
        <v>1.65</v>
      </c>
      <c r="E19" s="134">
        <f>ROUND(VALUE(SUBSTITUTE(実質収支比率等に係る経年分析!I$48,"▲","-")),2)</f>
        <v>0.71</v>
      </c>
      <c r="F19" s="134">
        <f>ROUND(VALUE(SUBSTITUTE(実質収支比率等に係る経年分析!J$48,"▲","-")),2)</f>
        <v>0.9</v>
      </c>
    </row>
    <row r="20" spans="1:11" x14ac:dyDescent="0.15">
      <c r="A20" s="134" t="s">
        <v>42</v>
      </c>
      <c r="B20" s="134">
        <f>ROUND(VALUE(SUBSTITUTE(実質収支比率等に係る経年分析!F$47,"▲","-")),2)</f>
        <v>15.11</v>
      </c>
      <c r="C20" s="134">
        <f>ROUND(VALUE(SUBSTITUTE(実質収支比率等に係る経年分析!G$47,"▲","-")),2)</f>
        <v>19.100000000000001</v>
      </c>
      <c r="D20" s="134">
        <f>ROUND(VALUE(SUBSTITUTE(実質収支比率等に係る経年分析!H$47,"▲","-")),2)</f>
        <v>21.11</v>
      </c>
      <c r="E20" s="134">
        <f>ROUND(VALUE(SUBSTITUTE(実質収支比率等に係る経年分析!I$47,"▲","-")),2)</f>
        <v>17.48</v>
      </c>
      <c r="F20" s="134">
        <f>ROUND(VALUE(SUBSTITUTE(実質収支比率等に係る経年分析!J$47,"▲","-")),2)</f>
        <v>17.75</v>
      </c>
    </row>
    <row r="21" spans="1:11" x14ac:dyDescent="0.15">
      <c r="A21" s="134" t="s">
        <v>43</v>
      </c>
      <c r="B21" s="134">
        <f>IF(ISNUMBER(VALUE(SUBSTITUTE(実質収支比率等に係る経年分析!F$49,"▲","-"))),ROUND(VALUE(SUBSTITUTE(実質収支比率等に係る経年分析!F$49,"▲","-")),2),NA())</f>
        <v>6.31</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-4.84</v>
      </c>
      <c r="F21" s="134">
        <f>IF(ISNUMBER(VALUE(SUBSTITUTE(実質収支比率等に係る経年分析!J$49,"▲","-"))),ROUND(VALUE(SUBSTITUTE(実質収支比率等に係る経年分析!J$49,"▲","-")),2),NA())</f>
        <v>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0.05</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土地建物造成事業会計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国民健康保険事業会計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駐車場事業会計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介護保険事業会計(保険事業勘定）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3106</v>
      </c>
      <c r="E42" s="136"/>
      <c r="F42" s="136"/>
      <c r="G42" s="136">
        <f>'実質公債費比率（分子）の構造'!L$52</f>
        <v>3089</v>
      </c>
      <c r="H42" s="136"/>
      <c r="I42" s="136"/>
      <c r="J42" s="136">
        <f>'実質公債費比率（分子）の構造'!M$52</f>
        <v>3086</v>
      </c>
      <c r="K42" s="136"/>
      <c r="L42" s="136"/>
      <c r="M42" s="136">
        <f>'実質公債費比率（分子）の構造'!N$52</f>
        <v>3199</v>
      </c>
      <c r="N42" s="136"/>
      <c r="O42" s="136"/>
      <c r="P42" s="136">
        <f>'実質公債費比率（分子）の構造'!O$52</f>
        <v>3067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0</v>
      </c>
      <c r="F44" s="136"/>
      <c r="G44" s="136"/>
      <c r="H44" s="136">
        <f>'実質公債費比率（分子）の構造'!M$50</f>
        <v>3</v>
      </c>
      <c r="I44" s="136"/>
      <c r="J44" s="136"/>
      <c r="K44" s="136">
        <f>'実質公債費比率（分子）の構造'!N$50</f>
        <v>2</v>
      </c>
      <c r="L44" s="136"/>
      <c r="M44" s="136"/>
      <c r="N44" s="136">
        <f>'実質公債費比率（分子）の構造'!O$50</f>
        <v>2</v>
      </c>
      <c r="O44" s="136"/>
      <c r="P44" s="136"/>
    </row>
    <row r="45" spans="1:16" x14ac:dyDescent="0.15">
      <c r="A45" s="136" t="s">
        <v>53</v>
      </c>
      <c r="B45" s="136">
        <f>'実質公債費比率（分子）の構造'!K$49</f>
        <v>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1276</v>
      </c>
      <c r="C46" s="136"/>
      <c r="D46" s="136"/>
      <c r="E46" s="136">
        <f>'実質公債費比率（分子）の構造'!L$48</f>
        <v>1284</v>
      </c>
      <c r="F46" s="136"/>
      <c r="G46" s="136"/>
      <c r="H46" s="136">
        <f>'実質公債費比率（分子）の構造'!M$48</f>
        <v>1305</v>
      </c>
      <c r="I46" s="136"/>
      <c r="J46" s="136"/>
      <c r="K46" s="136">
        <f>'実質公債費比率（分子）の構造'!N$48</f>
        <v>1334</v>
      </c>
      <c r="L46" s="136"/>
      <c r="M46" s="136"/>
      <c r="N46" s="136">
        <f>'実質公債費比率（分子）の構造'!O$48</f>
        <v>1343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3643</v>
      </c>
      <c r="C49" s="136"/>
      <c r="D49" s="136"/>
      <c r="E49" s="136">
        <f>'実質公債費比率（分子）の構造'!L$45</f>
        <v>3595</v>
      </c>
      <c r="F49" s="136"/>
      <c r="G49" s="136"/>
      <c r="H49" s="136">
        <f>'実質公債費比率（分子）の構造'!M$45</f>
        <v>3517</v>
      </c>
      <c r="I49" s="136"/>
      <c r="J49" s="136"/>
      <c r="K49" s="136">
        <f>'実質公債費比率（分子）の構造'!N$45</f>
        <v>3542</v>
      </c>
      <c r="L49" s="136"/>
      <c r="M49" s="136"/>
      <c r="N49" s="136">
        <f>'実質公債費比率（分子）の構造'!O$45</f>
        <v>3382</v>
      </c>
      <c r="O49" s="136"/>
      <c r="P49" s="136"/>
    </row>
    <row r="50" spans="1:16" x14ac:dyDescent="0.15">
      <c r="A50" s="136" t="s">
        <v>58</v>
      </c>
      <c r="B50" s="136" t="e">
        <f>NA()</f>
        <v>#N/A</v>
      </c>
      <c r="C50" s="136">
        <f>IF(ISNUMBER('実質公債費比率（分子）の構造'!K$53),'実質公債費比率（分子）の構造'!K$53,NA())</f>
        <v>1816</v>
      </c>
      <c r="D50" s="136" t="e">
        <f>NA()</f>
        <v>#N/A</v>
      </c>
      <c r="E50" s="136" t="e">
        <f>NA()</f>
        <v>#N/A</v>
      </c>
      <c r="F50" s="136">
        <f>IF(ISNUMBER('実質公債費比率（分子）の構造'!L$53),'実質公債費比率（分子）の構造'!L$53,NA())</f>
        <v>1790</v>
      </c>
      <c r="G50" s="136" t="e">
        <f>NA()</f>
        <v>#N/A</v>
      </c>
      <c r="H50" s="136" t="e">
        <f>NA()</f>
        <v>#N/A</v>
      </c>
      <c r="I50" s="136">
        <f>IF(ISNUMBER('実質公債費比率（分子）の構造'!M$53),'実質公債費比率（分子）の構造'!M$53,NA())</f>
        <v>1739</v>
      </c>
      <c r="J50" s="136" t="e">
        <f>NA()</f>
        <v>#N/A</v>
      </c>
      <c r="K50" s="136" t="e">
        <f>NA()</f>
        <v>#N/A</v>
      </c>
      <c r="L50" s="136">
        <f>IF(ISNUMBER('実質公債費比率（分子）の構造'!N$53),'実質公債費比率（分子）の構造'!N$53,NA())</f>
        <v>1679</v>
      </c>
      <c r="M50" s="136" t="e">
        <f>NA()</f>
        <v>#N/A</v>
      </c>
      <c r="N50" s="136" t="e">
        <f>NA()</f>
        <v>#N/A</v>
      </c>
      <c r="O50" s="136">
        <f>IF(ISNUMBER('実質公債費比率（分子）の構造'!O$53),'実質公債費比率（分子）の構造'!O$53,NA())</f>
        <v>1660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35094</v>
      </c>
      <c r="E56" s="135"/>
      <c r="F56" s="135"/>
      <c r="G56" s="135">
        <f>'将来負担比率（分子）の構造'!J$51</f>
        <v>35951</v>
      </c>
      <c r="H56" s="135"/>
      <c r="I56" s="135"/>
      <c r="J56" s="135">
        <f>'将来負担比率（分子）の構造'!K$51</f>
        <v>36892</v>
      </c>
      <c r="K56" s="135"/>
      <c r="L56" s="135"/>
      <c r="M56" s="135">
        <f>'将来負担比率（分子）の構造'!L$51</f>
        <v>37486</v>
      </c>
      <c r="N56" s="135"/>
      <c r="O56" s="135"/>
      <c r="P56" s="135">
        <f>'将来負担比率（分子）の構造'!M$51</f>
        <v>37577</v>
      </c>
    </row>
    <row r="57" spans="1:16" x14ac:dyDescent="0.15">
      <c r="A57" s="135" t="s">
        <v>34</v>
      </c>
      <c r="B57" s="135"/>
      <c r="C57" s="135"/>
      <c r="D57" s="135">
        <f>'将来負担比率（分子）の構造'!I$50</f>
        <v>866</v>
      </c>
      <c r="E57" s="135"/>
      <c r="F57" s="135"/>
      <c r="G57" s="135">
        <f>'将来負担比率（分子）の構造'!J$50</f>
        <v>718</v>
      </c>
      <c r="H57" s="135"/>
      <c r="I57" s="135"/>
      <c r="J57" s="135">
        <f>'将来負担比率（分子）の構造'!K$50</f>
        <v>726</v>
      </c>
      <c r="K57" s="135"/>
      <c r="L57" s="135"/>
      <c r="M57" s="135">
        <f>'将来負担比率（分子）の構造'!L$50</f>
        <v>684</v>
      </c>
      <c r="N57" s="135"/>
      <c r="O57" s="135"/>
      <c r="P57" s="135">
        <f>'将来負担比率（分子）の構造'!M$50</f>
        <v>588</v>
      </c>
    </row>
    <row r="58" spans="1:16" x14ac:dyDescent="0.15">
      <c r="A58" s="135" t="s">
        <v>33</v>
      </c>
      <c r="B58" s="135"/>
      <c r="C58" s="135"/>
      <c r="D58" s="135">
        <f>'将来負担比率（分子）の構造'!I$49</f>
        <v>12677</v>
      </c>
      <c r="E58" s="135"/>
      <c r="F58" s="135"/>
      <c r="G58" s="135">
        <f>'将来負担比率（分子）の構造'!J$49</f>
        <v>13489</v>
      </c>
      <c r="H58" s="135"/>
      <c r="I58" s="135"/>
      <c r="J58" s="135">
        <f>'将来負担比率（分子）の構造'!K$49</f>
        <v>13743</v>
      </c>
      <c r="K58" s="135"/>
      <c r="L58" s="135"/>
      <c r="M58" s="135">
        <f>'将来負担比率（分子）の構造'!L$49</f>
        <v>11883</v>
      </c>
      <c r="N58" s="135"/>
      <c r="O58" s="135"/>
      <c r="P58" s="135">
        <f>'将来負担比率（分子）の構造'!M$49</f>
        <v>11852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v>
      </c>
      <c r="C61" s="135"/>
      <c r="D61" s="135"/>
      <c r="E61" s="135">
        <f>'将来負担比率（分子）の構造'!J$46</f>
        <v>1</v>
      </c>
      <c r="F61" s="135"/>
      <c r="G61" s="135"/>
      <c r="H61" s="135">
        <f>'将来負担比率（分子）の構造'!K$46</f>
        <v>18</v>
      </c>
      <c r="I61" s="135"/>
      <c r="J61" s="135"/>
      <c r="K61" s="135">
        <f>'将来負担比率（分子）の構造'!L$46</f>
        <v>16</v>
      </c>
      <c r="L61" s="135"/>
      <c r="M61" s="135"/>
      <c r="N61" s="135">
        <f>'将来負担比率（分子）の構造'!M$46</f>
        <v>15</v>
      </c>
      <c r="O61" s="135"/>
      <c r="P61" s="135"/>
    </row>
    <row r="62" spans="1:16" x14ac:dyDescent="0.15">
      <c r="A62" s="135" t="s">
        <v>28</v>
      </c>
      <c r="B62" s="135">
        <f>'将来負担比率（分子）の構造'!I$45</f>
        <v>7440</v>
      </c>
      <c r="C62" s="135"/>
      <c r="D62" s="135"/>
      <c r="E62" s="135">
        <f>'将来負担比率（分子）の構造'!J$45</f>
        <v>7256</v>
      </c>
      <c r="F62" s="135"/>
      <c r="G62" s="135"/>
      <c r="H62" s="135">
        <f>'将来負担比率（分子）の構造'!K$45</f>
        <v>7327</v>
      </c>
      <c r="I62" s="135"/>
      <c r="J62" s="135"/>
      <c r="K62" s="135">
        <f>'将来負担比率（分子）の構造'!L$45</f>
        <v>6698</v>
      </c>
      <c r="L62" s="135"/>
      <c r="M62" s="135"/>
      <c r="N62" s="135">
        <f>'将来負担比率（分子）の構造'!M$45</f>
        <v>6440</v>
      </c>
      <c r="O62" s="135"/>
      <c r="P62" s="135"/>
    </row>
    <row r="63" spans="1:16" x14ac:dyDescent="0.15">
      <c r="A63" s="135" t="s">
        <v>27</v>
      </c>
      <c r="B63" s="135">
        <f>'将来負担比率（分子）の構造'!I$44</f>
        <v>13</v>
      </c>
      <c r="C63" s="135"/>
      <c r="D63" s="135"/>
      <c r="E63" s="135">
        <f>'将来負担比率（分子）の構造'!J$44</f>
        <v>7</v>
      </c>
      <c r="F63" s="135"/>
      <c r="G63" s="135"/>
      <c r="H63" s="135">
        <f>'将来負担比率（分子）の構造'!K$44</f>
        <v>6</v>
      </c>
      <c r="I63" s="135"/>
      <c r="J63" s="135"/>
      <c r="K63" s="135">
        <f>'将来負担比率（分子）の構造'!L$44</f>
        <v>5</v>
      </c>
      <c r="L63" s="135"/>
      <c r="M63" s="135"/>
      <c r="N63" s="135">
        <f>'将来負担比率（分子）の構造'!M$44</f>
        <v>4</v>
      </c>
      <c r="O63" s="135"/>
      <c r="P63" s="135"/>
    </row>
    <row r="64" spans="1:16" x14ac:dyDescent="0.15">
      <c r="A64" s="135" t="s">
        <v>26</v>
      </c>
      <c r="B64" s="135">
        <f>'将来負担比率（分子）の構造'!I$43</f>
        <v>21536</v>
      </c>
      <c r="C64" s="135"/>
      <c r="D64" s="135"/>
      <c r="E64" s="135">
        <f>'将来負担比率（分子）の構造'!J$43</f>
        <v>22411</v>
      </c>
      <c r="F64" s="135"/>
      <c r="G64" s="135"/>
      <c r="H64" s="135">
        <f>'将来負担比率（分子）の構造'!K$43</f>
        <v>23673</v>
      </c>
      <c r="I64" s="135"/>
      <c r="J64" s="135"/>
      <c r="K64" s="135">
        <f>'将来負担比率（分子）の構造'!L$43</f>
        <v>23922</v>
      </c>
      <c r="L64" s="135"/>
      <c r="M64" s="135"/>
      <c r="N64" s="135">
        <f>'将来負担比率（分子）の構造'!M$43</f>
        <v>23984</v>
      </c>
      <c r="O64" s="135"/>
      <c r="P64" s="135"/>
    </row>
    <row r="65" spans="1:16" x14ac:dyDescent="0.15">
      <c r="A65" s="135" t="s">
        <v>25</v>
      </c>
      <c r="B65" s="135">
        <f>'将来負担比率（分子）の構造'!I$42</f>
        <v>13</v>
      </c>
      <c r="C65" s="135"/>
      <c r="D65" s="135"/>
      <c r="E65" s="135">
        <f>'将来負担比率（分子）の構造'!J$42</f>
        <v>11</v>
      </c>
      <c r="F65" s="135"/>
      <c r="G65" s="135"/>
      <c r="H65" s="135">
        <f>'将来負担比率（分子）の構造'!K$42</f>
        <v>2</v>
      </c>
      <c r="I65" s="135"/>
      <c r="J65" s="135"/>
      <c r="K65" s="135">
        <f>'将来負担比率（分子）の構造'!L$42</f>
        <v>210</v>
      </c>
      <c r="L65" s="135"/>
      <c r="M65" s="135"/>
      <c r="N65" s="135">
        <f>'将来負担比率（分子）の構造'!M$42</f>
        <v>476</v>
      </c>
      <c r="O65" s="135"/>
      <c r="P65" s="135"/>
    </row>
    <row r="66" spans="1:16" x14ac:dyDescent="0.15">
      <c r="A66" s="135" t="s">
        <v>24</v>
      </c>
      <c r="B66" s="135">
        <f>'将来負担比率（分子）の構造'!I$41</f>
        <v>32468</v>
      </c>
      <c r="C66" s="135"/>
      <c r="D66" s="135"/>
      <c r="E66" s="135">
        <f>'将来負担比率（分子）の構造'!J$41</f>
        <v>33227</v>
      </c>
      <c r="F66" s="135"/>
      <c r="G66" s="135"/>
      <c r="H66" s="135">
        <f>'将来負担比率（分子）の構造'!K$41</f>
        <v>33983</v>
      </c>
      <c r="I66" s="135"/>
      <c r="J66" s="135"/>
      <c r="K66" s="135">
        <f>'将来負担比率（分子）の構造'!L$41</f>
        <v>35445</v>
      </c>
      <c r="L66" s="135"/>
      <c r="M66" s="135"/>
      <c r="N66" s="135">
        <f>'将来負担比率（分子）の構造'!M$41</f>
        <v>35877</v>
      </c>
      <c r="O66" s="135"/>
      <c r="P66" s="135"/>
    </row>
    <row r="67" spans="1:16" x14ac:dyDescent="0.15">
      <c r="A67" s="135" t="s">
        <v>62</v>
      </c>
      <c r="B67" s="135" t="e">
        <f>NA()</f>
        <v>#N/A</v>
      </c>
      <c r="C67" s="135">
        <f>IF(ISNUMBER('将来負担比率（分子）の構造'!I$52), IF('将来負担比率（分子）の構造'!I$52 &lt; 0, 0, '将来負担比率（分子）の構造'!I$52), NA())</f>
        <v>12840</v>
      </c>
      <c r="D67" s="135" t="e">
        <f>NA()</f>
        <v>#N/A</v>
      </c>
      <c r="E67" s="135" t="e">
        <f>NA()</f>
        <v>#N/A</v>
      </c>
      <c r="F67" s="135">
        <f>IF(ISNUMBER('将来負担比率（分子）の構造'!J$52), IF('将来負担比率（分子）の構造'!J$52 &lt; 0, 0, '将来負担比率（分子）の構造'!J$52), NA())</f>
        <v>12755</v>
      </c>
      <c r="G67" s="135" t="e">
        <f>NA()</f>
        <v>#N/A</v>
      </c>
      <c r="H67" s="135" t="e">
        <f>NA()</f>
        <v>#N/A</v>
      </c>
      <c r="I67" s="135">
        <f>IF(ISNUMBER('将来負担比率（分子）の構造'!K$52), IF('将来負担比率（分子）の構造'!K$52 &lt; 0, 0, '将来負担比率（分子）の構造'!K$52), NA())</f>
        <v>13648</v>
      </c>
      <c r="J67" s="135" t="e">
        <f>NA()</f>
        <v>#N/A</v>
      </c>
      <c r="K67" s="135" t="e">
        <f>NA()</f>
        <v>#N/A</v>
      </c>
      <c r="L67" s="135">
        <f>IF(ISNUMBER('将来負担比率（分子）の構造'!L$52), IF('将来負担比率（分子）の構造'!L$52 &lt; 0, 0, '将来負担比率（分子）の構造'!L$52), NA())</f>
        <v>16242</v>
      </c>
      <c r="M67" s="135" t="e">
        <f>NA()</f>
        <v>#N/A</v>
      </c>
      <c r="N67" s="135" t="e">
        <f>NA()</f>
        <v>#N/A</v>
      </c>
      <c r="O67" s="135">
        <f>IF(ISNUMBER('将来負担比率（分子）の構造'!M$52), IF('将来負担比率（分子）の構造'!M$52 &lt; 0, 0, '将来負担比率（分子）の構造'!M$52), NA())</f>
        <v>16779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12531648</v>
      </c>
      <c r="S5" s="639"/>
      <c r="T5" s="639"/>
      <c r="U5" s="639"/>
      <c r="V5" s="639"/>
      <c r="W5" s="639"/>
      <c r="X5" s="639"/>
      <c r="Y5" s="686"/>
      <c r="Z5" s="699">
        <v>35.6</v>
      </c>
      <c r="AA5" s="699"/>
      <c r="AB5" s="699"/>
      <c r="AC5" s="699"/>
      <c r="AD5" s="700">
        <v>12531648</v>
      </c>
      <c r="AE5" s="700"/>
      <c r="AF5" s="700"/>
      <c r="AG5" s="700"/>
      <c r="AH5" s="700"/>
      <c r="AI5" s="700"/>
      <c r="AJ5" s="700"/>
      <c r="AK5" s="700"/>
      <c r="AL5" s="687">
        <v>63.8</v>
      </c>
      <c r="AM5" s="656"/>
      <c r="AN5" s="656"/>
      <c r="AO5" s="688"/>
      <c r="AP5" s="675" t="s">
        <v>205</v>
      </c>
      <c r="AQ5" s="676"/>
      <c r="AR5" s="676"/>
      <c r="AS5" s="676"/>
      <c r="AT5" s="676"/>
      <c r="AU5" s="676"/>
      <c r="AV5" s="676"/>
      <c r="AW5" s="676"/>
      <c r="AX5" s="676"/>
      <c r="AY5" s="676"/>
      <c r="AZ5" s="676"/>
      <c r="BA5" s="676"/>
      <c r="BB5" s="676"/>
      <c r="BC5" s="676"/>
      <c r="BD5" s="676"/>
      <c r="BE5" s="676"/>
      <c r="BF5" s="677"/>
      <c r="BG5" s="588">
        <v>12531648</v>
      </c>
      <c r="BH5" s="589"/>
      <c r="BI5" s="589"/>
      <c r="BJ5" s="589"/>
      <c r="BK5" s="589"/>
      <c r="BL5" s="589"/>
      <c r="BM5" s="589"/>
      <c r="BN5" s="590"/>
      <c r="BO5" s="641">
        <v>100</v>
      </c>
      <c r="BP5" s="641"/>
      <c r="BQ5" s="641"/>
      <c r="BR5" s="641"/>
      <c r="BS5" s="642">
        <v>981553</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301134</v>
      </c>
      <c r="S6" s="589"/>
      <c r="T6" s="589"/>
      <c r="U6" s="589"/>
      <c r="V6" s="589"/>
      <c r="W6" s="589"/>
      <c r="X6" s="589"/>
      <c r="Y6" s="590"/>
      <c r="Z6" s="641">
        <v>0.9</v>
      </c>
      <c r="AA6" s="641"/>
      <c r="AB6" s="641"/>
      <c r="AC6" s="641"/>
      <c r="AD6" s="642">
        <v>301134</v>
      </c>
      <c r="AE6" s="642"/>
      <c r="AF6" s="642"/>
      <c r="AG6" s="642"/>
      <c r="AH6" s="642"/>
      <c r="AI6" s="642"/>
      <c r="AJ6" s="642"/>
      <c r="AK6" s="642"/>
      <c r="AL6" s="611">
        <v>1.5</v>
      </c>
      <c r="AM6" s="643"/>
      <c r="AN6" s="643"/>
      <c r="AO6" s="644"/>
      <c r="AP6" s="585" t="s">
        <v>210</v>
      </c>
      <c r="AQ6" s="586"/>
      <c r="AR6" s="586"/>
      <c r="AS6" s="586"/>
      <c r="AT6" s="586"/>
      <c r="AU6" s="586"/>
      <c r="AV6" s="586"/>
      <c r="AW6" s="586"/>
      <c r="AX6" s="586"/>
      <c r="AY6" s="586"/>
      <c r="AZ6" s="586"/>
      <c r="BA6" s="586"/>
      <c r="BB6" s="586"/>
      <c r="BC6" s="586"/>
      <c r="BD6" s="586"/>
      <c r="BE6" s="586"/>
      <c r="BF6" s="587"/>
      <c r="BG6" s="588">
        <v>12531648</v>
      </c>
      <c r="BH6" s="589"/>
      <c r="BI6" s="589"/>
      <c r="BJ6" s="589"/>
      <c r="BK6" s="589"/>
      <c r="BL6" s="589"/>
      <c r="BM6" s="589"/>
      <c r="BN6" s="590"/>
      <c r="BO6" s="641">
        <v>100</v>
      </c>
      <c r="BP6" s="641"/>
      <c r="BQ6" s="641"/>
      <c r="BR6" s="641"/>
      <c r="BS6" s="642">
        <v>981553</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384377</v>
      </c>
      <c r="CS6" s="589"/>
      <c r="CT6" s="589"/>
      <c r="CU6" s="589"/>
      <c r="CV6" s="589"/>
      <c r="CW6" s="589"/>
      <c r="CX6" s="589"/>
      <c r="CY6" s="590"/>
      <c r="CZ6" s="641">
        <v>1.1000000000000001</v>
      </c>
      <c r="DA6" s="641"/>
      <c r="DB6" s="641"/>
      <c r="DC6" s="641"/>
      <c r="DD6" s="594" t="s">
        <v>212</v>
      </c>
      <c r="DE6" s="589"/>
      <c r="DF6" s="589"/>
      <c r="DG6" s="589"/>
      <c r="DH6" s="589"/>
      <c r="DI6" s="589"/>
      <c r="DJ6" s="589"/>
      <c r="DK6" s="589"/>
      <c r="DL6" s="589"/>
      <c r="DM6" s="589"/>
      <c r="DN6" s="589"/>
      <c r="DO6" s="589"/>
      <c r="DP6" s="590"/>
      <c r="DQ6" s="594">
        <v>384116</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27483</v>
      </c>
      <c r="S7" s="589"/>
      <c r="T7" s="589"/>
      <c r="U7" s="589"/>
      <c r="V7" s="589"/>
      <c r="W7" s="589"/>
      <c r="X7" s="589"/>
      <c r="Y7" s="590"/>
      <c r="Z7" s="641">
        <v>0.1</v>
      </c>
      <c r="AA7" s="641"/>
      <c r="AB7" s="641"/>
      <c r="AC7" s="641"/>
      <c r="AD7" s="642">
        <v>27483</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4431547</v>
      </c>
      <c r="BH7" s="589"/>
      <c r="BI7" s="589"/>
      <c r="BJ7" s="589"/>
      <c r="BK7" s="589"/>
      <c r="BL7" s="589"/>
      <c r="BM7" s="589"/>
      <c r="BN7" s="590"/>
      <c r="BO7" s="641">
        <v>35.4</v>
      </c>
      <c r="BP7" s="641"/>
      <c r="BQ7" s="641"/>
      <c r="BR7" s="641"/>
      <c r="BS7" s="642">
        <v>93718</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4160529</v>
      </c>
      <c r="CS7" s="589"/>
      <c r="CT7" s="589"/>
      <c r="CU7" s="589"/>
      <c r="CV7" s="589"/>
      <c r="CW7" s="589"/>
      <c r="CX7" s="589"/>
      <c r="CY7" s="590"/>
      <c r="CZ7" s="641">
        <v>11.9</v>
      </c>
      <c r="DA7" s="641"/>
      <c r="DB7" s="641"/>
      <c r="DC7" s="641"/>
      <c r="DD7" s="594">
        <v>668940</v>
      </c>
      <c r="DE7" s="589"/>
      <c r="DF7" s="589"/>
      <c r="DG7" s="589"/>
      <c r="DH7" s="589"/>
      <c r="DI7" s="589"/>
      <c r="DJ7" s="589"/>
      <c r="DK7" s="589"/>
      <c r="DL7" s="589"/>
      <c r="DM7" s="589"/>
      <c r="DN7" s="589"/>
      <c r="DO7" s="589"/>
      <c r="DP7" s="590"/>
      <c r="DQ7" s="594">
        <v>3219562</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81511</v>
      </c>
      <c r="S8" s="589"/>
      <c r="T8" s="589"/>
      <c r="U8" s="589"/>
      <c r="V8" s="589"/>
      <c r="W8" s="589"/>
      <c r="X8" s="589"/>
      <c r="Y8" s="590"/>
      <c r="Z8" s="641">
        <v>0.2</v>
      </c>
      <c r="AA8" s="641"/>
      <c r="AB8" s="641"/>
      <c r="AC8" s="641"/>
      <c r="AD8" s="642">
        <v>81511</v>
      </c>
      <c r="AE8" s="642"/>
      <c r="AF8" s="642"/>
      <c r="AG8" s="642"/>
      <c r="AH8" s="642"/>
      <c r="AI8" s="642"/>
      <c r="AJ8" s="642"/>
      <c r="AK8" s="642"/>
      <c r="AL8" s="611">
        <v>0.4</v>
      </c>
      <c r="AM8" s="643"/>
      <c r="AN8" s="643"/>
      <c r="AO8" s="644"/>
      <c r="AP8" s="585" t="s">
        <v>217</v>
      </c>
      <c r="AQ8" s="586"/>
      <c r="AR8" s="586"/>
      <c r="AS8" s="586"/>
      <c r="AT8" s="586"/>
      <c r="AU8" s="586"/>
      <c r="AV8" s="586"/>
      <c r="AW8" s="586"/>
      <c r="AX8" s="586"/>
      <c r="AY8" s="586"/>
      <c r="AZ8" s="586"/>
      <c r="BA8" s="586"/>
      <c r="BB8" s="586"/>
      <c r="BC8" s="586"/>
      <c r="BD8" s="586"/>
      <c r="BE8" s="586"/>
      <c r="BF8" s="587"/>
      <c r="BG8" s="588">
        <v>143503</v>
      </c>
      <c r="BH8" s="589"/>
      <c r="BI8" s="589"/>
      <c r="BJ8" s="589"/>
      <c r="BK8" s="589"/>
      <c r="BL8" s="589"/>
      <c r="BM8" s="589"/>
      <c r="BN8" s="590"/>
      <c r="BO8" s="641">
        <v>1.1000000000000001</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12472380</v>
      </c>
      <c r="CS8" s="589"/>
      <c r="CT8" s="589"/>
      <c r="CU8" s="589"/>
      <c r="CV8" s="589"/>
      <c r="CW8" s="589"/>
      <c r="CX8" s="589"/>
      <c r="CY8" s="590"/>
      <c r="CZ8" s="641">
        <v>35.799999999999997</v>
      </c>
      <c r="DA8" s="641"/>
      <c r="DB8" s="641"/>
      <c r="DC8" s="641"/>
      <c r="DD8" s="594">
        <v>83801</v>
      </c>
      <c r="DE8" s="589"/>
      <c r="DF8" s="589"/>
      <c r="DG8" s="589"/>
      <c r="DH8" s="589"/>
      <c r="DI8" s="589"/>
      <c r="DJ8" s="589"/>
      <c r="DK8" s="589"/>
      <c r="DL8" s="589"/>
      <c r="DM8" s="589"/>
      <c r="DN8" s="589"/>
      <c r="DO8" s="589"/>
      <c r="DP8" s="590"/>
      <c r="DQ8" s="594">
        <v>5941557</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78905</v>
      </c>
      <c r="S9" s="589"/>
      <c r="T9" s="589"/>
      <c r="U9" s="589"/>
      <c r="V9" s="589"/>
      <c r="W9" s="589"/>
      <c r="X9" s="589"/>
      <c r="Y9" s="590"/>
      <c r="Z9" s="641">
        <v>0.2</v>
      </c>
      <c r="AA9" s="641"/>
      <c r="AB9" s="641"/>
      <c r="AC9" s="641"/>
      <c r="AD9" s="642">
        <v>78905</v>
      </c>
      <c r="AE9" s="642"/>
      <c r="AF9" s="642"/>
      <c r="AG9" s="642"/>
      <c r="AH9" s="642"/>
      <c r="AI9" s="642"/>
      <c r="AJ9" s="642"/>
      <c r="AK9" s="642"/>
      <c r="AL9" s="611">
        <v>0.4</v>
      </c>
      <c r="AM9" s="643"/>
      <c r="AN9" s="643"/>
      <c r="AO9" s="644"/>
      <c r="AP9" s="585" t="s">
        <v>220</v>
      </c>
      <c r="AQ9" s="586"/>
      <c r="AR9" s="586"/>
      <c r="AS9" s="586"/>
      <c r="AT9" s="586"/>
      <c r="AU9" s="586"/>
      <c r="AV9" s="586"/>
      <c r="AW9" s="586"/>
      <c r="AX9" s="586"/>
      <c r="AY9" s="586"/>
      <c r="AZ9" s="586"/>
      <c r="BA9" s="586"/>
      <c r="BB9" s="586"/>
      <c r="BC9" s="586"/>
      <c r="BD9" s="586"/>
      <c r="BE9" s="586"/>
      <c r="BF9" s="587"/>
      <c r="BG9" s="588">
        <v>3745162</v>
      </c>
      <c r="BH9" s="589"/>
      <c r="BI9" s="589"/>
      <c r="BJ9" s="589"/>
      <c r="BK9" s="589"/>
      <c r="BL9" s="589"/>
      <c r="BM9" s="589"/>
      <c r="BN9" s="590"/>
      <c r="BO9" s="641">
        <v>29.9</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3492631</v>
      </c>
      <c r="CS9" s="589"/>
      <c r="CT9" s="589"/>
      <c r="CU9" s="589"/>
      <c r="CV9" s="589"/>
      <c r="CW9" s="589"/>
      <c r="CX9" s="589"/>
      <c r="CY9" s="590"/>
      <c r="CZ9" s="641">
        <v>10</v>
      </c>
      <c r="DA9" s="641"/>
      <c r="DB9" s="641"/>
      <c r="DC9" s="641"/>
      <c r="DD9" s="594">
        <v>1000535</v>
      </c>
      <c r="DE9" s="589"/>
      <c r="DF9" s="589"/>
      <c r="DG9" s="589"/>
      <c r="DH9" s="589"/>
      <c r="DI9" s="589"/>
      <c r="DJ9" s="589"/>
      <c r="DK9" s="589"/>
      <c r="DL9" s="589"/>
      <c r="DM9" s="589"/>
      <c r="DN9" s="589"/>
      <c r="DO9" s="589"/>
      <c r="DP9" s="590"/>
      <c r="DQ9" s="594">
        <v>2494129</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1733176</v>
      </c>
      <c r="S10" s="589"/>
      <c r="T10" s="589"/>
      <c r="U10" s="589"/>
      <c r="V10" s="589"/>
      <c r="W10" s="589"/>
      <c r="X10" s="589"/>
      <c r="Y10" s="590"/>
      <c r="Z10" s="641">
        <v>4.9000000000000004</v>
      </c>
      <c r="AA10" s="641"/>
      <c r="AB10" s="641"/>
      <c r="AC10" s="641"/>
      <c r="AD10" s="642">
        <v>1733176</v>
      </c>
      <c r="AE10" s="642"/>
      <c r="AF10" s="642"/>
      <c r="AG10" s="642"/>
      <c r="AH10" s="642"/>
      <c r="AI10" s="642"/>
      <c r="AJ10" s="642"/>
      <c r="AK10" s="642"/>
      <c r="AL10" s="611">
        <v>8.8000000000000007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242013</v>
      </c>
      <c r="BH10" s="589"/>
      <c r="BI10" s="589"/>
      <c r="BJ10" s="589"/>
      <c r="BK10" s="589"/>
      <c r="BL10" s="589"/>
      <c r="BM10" s="589"/>
      <c r="BN10" s="590"/>
      <c r="BO10" s="641">
        <v>1.9</v>
      </c>
      <c r="BP10" s="641"/>
      <c r="BQ10" s="641"/>
      <c r="BR10" s="641"/>
      <c r="BS10" s="594">
        <v>40155</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58837</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51522</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6941</v>
      </c>
      <c r="S11" s="589"/>
      <c r="T11" s="589"/>
      <c r="U11" s="589"/>
      <c r="V11" s="589"/>
      <c r="W11" s="589"/>
      <c r="X11" s="589"/>
      <c r="Y11" s="590"/>
      <c r="Z11" s="641">
        <v>0</v>
      </c>
      <c r="AA11" s="641"/>
      <c r="AB11" s="641"/>
      <c r="AC11" s="641"/>
      <c r="AD11" s="642">
        <v>6941</v>
      </c>
      <c r="AE11" s="642"/>
      <c r="AF11" s="642"/>
      <c r="AG11" s="642"/>
      <c r="AH11" s="642"/>
      <c r="AI11" s="642"/>
      <c r="AJ11" s="642"/>
      <c r="AK11" s="642"/>
      <c r="AL11" s="611">
        <v>0</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300869</v>
      </c>
      <c r="BH11" s="589"/>
      <c r="BI11" s="589"/>
      <c r="BJ11" s="589"/>
      <c r="BK11" s="589"/>
      <c r="BL11" s="589"/>
      <c r="BM11" s="589"/>
      <c r="BN11" s="590"/>
      <c r="BO11" s="641">
        <v>2.4</v>
      </c>
      <c r="BP11" s="641"/>
      <c r="BQ11" s="641"/>
      <c r="BR11" s="641"/>
      <c r="BS11" s="594">
        <v>53563</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1070107</v>
      </c>
      <c r="CS11" s="589"/>
      <c r="CT11" s="589"/>
      <c r="CU11" s="589"/>
      <c r="CV11" s="589"/>
      <c r="CW11" s="589"/>
      <c r="CX11" s="589"/>
      <c r="CY11" s="590"/>
      <c r="CZ11" s="641">
        <v>3.1</v>
      </c>
      <c r="DA11" s="641"/>
      <c r="DB11" s="641"/>
      <c r="DC11" s="641"/>
      <c r="DD11" s="594">
        <v>355896</v>
      </c>
      <c r="DE11" s="589"/>
      <c r="DF11" s="589"/>
      <c r="DG11" s="589"/>
      <c r="DH11" s="589"/>
      <c r="DI11" s="589"/>
      <c r="DJ11" s="589"/>
      <c r="DK11" s="589"/>
      <c r="DL11" s="589"/>
      <c r="DM11" s="589"/>
      <c r="DN11" s="589"/>
      <c r="DO11" s="589"/>
      <c r="DP11" s="590"/>
      <c r="DQ11" s="594">
        <v>602615</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7230201</v>
      </c>
      <c r="BH12" s="589"/>
      <c r="BI12" s="589"/>
      <c r="BJ12" s="589"/>
      <c r="BK12" s="589"/>
      <c r="BL12" s="589"/>
      <c r="BM12" s="589"/>
      <c r="BN12" s="590"/>
      <c r="BO12" s="641">
        <v>57.7</v>
      </c>
      <c r="BP12" s="641"/>
      <c r="BQ12" s="641"/>
      <c r="BR12" s="641"/>
      <c r="BS12" s="594">
        <v>887835</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1549774</v>
      </c>
      <c r="CS12" s="589"/>
      <c r="CT12" s="589"/>
      <c r="CU12" s="589"/>
      <c r="CV12" s="589"/>
      <c r="CW12" s="589"/>
      <c r="CX12" s="589"/>
      <c r="CY12" s="590"/>
      <c r="CZ12" s="641">
        <v>4.5</v>
      </c>
      <c r="DA12" s="641"/>
      <c r="DB12" s="641"/>
      <c r="DC12" s="641"/>
      <c r="DD12" s="594">
        <v>36993</v>
      </c>
      <c r="DE12" s="589"/>
      <c r="DF12" s="589"/>
      <c r="DG12" s="589"/>
      <c r="DH12" s="589"/>
      <c r="DI12" s="589"/>
      <c r="DJ12" s="589"/>
      <c r="DK12" s="589"/>
      <c r="DL12" s="589"/>
      <c r="DM12" s="589"/>
      <c r="DN12" s="589"/>
      <c r="DO12" s="589"/>
      <c r="DP12" s="590"/>
      <c r="DQ12" s="594">
        <v>754585</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80163</v>
      </c>
      <c r="S13" s="589"/>
      <c r="T13" s="589"/>
      <c r="U13" s="589"/>
      <c r="V13" s="589"/>
      <c r="W13" s="589"/>
      <c r="X13" s="589"/>
      <c r="Y13" s="590"/>
      <c r="Z13" s="641">
        <v>0.2</v>
      </c>
      <c r="AA13" s="641"/>
      <c r="AB13" s="641"/>
      <c r="AC13" s="641"/>
      <c r="AD13" s="642">
        <v>80163</v>
      </c>
      <c r="AE13" s="642"/>
      <c r="AF13" s="642"/>
      <c r="AG13" s="642"/>
      <c r="AH13" s="642"/>
      <c r="AI13" s="642"/>
      <c r="AJ13" s="642"/>
      <c r="AK13" s="642"/>
      <c r="AL13" s="611">
        <v>0.4</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7149200</v>
      </c>
      <c r="BH13" s="589"/>
      <c r="BI13" s="589"/>
      <c r="BJ13" s="589"/>
      <c r="BK13" s="589"/>
      <c r="BL13" s="589"/>
      <c r="BM13" s="589"/>
      <c r="BN13" s="590"/>
      <c r="BO13" s="641">
        <v>57</v>
      </c>
      <c r="BP13" s="641"/>
      <c r="BQ13" s="641"/>
      <c r="BR13" s="641"/>
      <c r="BS13" s="594">
        <v>887835</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4272434</v>
      </c>
      <c r="CS13" s="589"/>
      <c r="CT13" s="589"/>
      <c r="CU13" s="589"/>
      <c r="CV13" s="589"/>
      <c r="CW13" s="589"/>
      <c r="CX13" s="589"/>
      <c r="CY13" s="590"/>
      <c r="CZ13" s="641">
        <v>12.3</v>
      </c>
      <c r="DA13" s="641"/>
      <c r="DB13" s="641"/>
      <c r="DC13" s="641"/>
      <c r="DD13" s="594">
        <v>1922746</v>
      </c>
      <c r="DE13" s="589"/>
      <c r="DF13" s="589"/>
      <c r="DG13" s="589"/>
      <c r="DH13" s="589"/>
      <c r="DI13" s="589"/>
      <c r="DJ13" s="589"/>
      <c r="DK13" s="589"/>
      <c r="DL13" s="589"/>
      <c r="DM13" s="589"/>
      <c r="DN13" s="589"/>
      <c r="DO13" s="589"/>
      <c r="DP13" s="590"/>
      <c r="DQ13" s="594">
        <v>2911297</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202757</v>
      </c>
      <c r="BH14" s="589"/>
      <c r="BI14" s="589"/>
      <c r="BJ14" s="589"/>
      <c r="BK14" s="589"/>
      <c r="BL14" s="589"/>
      <c r="BM14" s="589"/>
      <c r="BN14" s="590"/>
      <c r="BO14" s="641">
        <v>1.6</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1298288</v>
      </c>
      <c r="CS14" s="589"/>
      <c r="CT14" s="589"/>
      <c r="CU14" s="589"/>
      <c r="CV14" s="589"/>
      <c r="CW14" s="589"/>
      <c r="CX14" s="589"/>
      <c r="CY14" s="590"/>
      <c r="CZ14" s="641">
        <v>3.7</v>
      </c>
      <c r="DA14" s="641"/>
      <c r="DB14" s="641"/>
      <c r="DC14" s="641"/>
      <c r="DD14" s="594">
        <v>106262</v>
      </c>
      <c r="DE14" s="589"/>
      <c r="DF14" s="589"/>
      <c r="DG14" s="589"/>
      <c r="DH14" s="589"/>
      <c r="DI14" s="589"/>
      <c r="DJ14" s="589"/>
      <c r="DK14" s="589"/>
      <c r="DL14" s="589"/>
      <c r="DM14" s="589"/>
      <c r="DN14" s="589"/>
      <c r="DO14" s="589"/>
      <c r="DP14" s="590"/>
      <c r="DQ14" s="594">
        <v>1218100</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47337</v>
      </c>
      <c r="S15" s="589"/>
      <c r="T15" s="589"/>
      <c r="U15" s="589"/>
      <c r="V15" s="589"/>
      <c r="W15" s="589"/>
      <c r="X15" s="589"/>
      <c r="Y15" s="590"/>
      <c r="Z15" s="641">
        <v>0.1</v>
      </c>
      <c r="AA15" s="641"/>
      <c r="AB15" s="641"/>
      <c r="AC15" s="641"/>
      <c r="AD15" s="642">
        <v>47337</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667143</v>
      </c>
      <c r="BH15" s="589"/>
      <c r="BI15" s="589"/>
      <c r="BJ15" s="589"/>
      <c r="BK15" s="589"/>
      <c r="BL15" s="589"/>
      <c r="BM15" s="589"/>
      <c r="BN15" s="590"/>
      <c r="BO15" s="641">
        <v>5.3</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2647120</v>
      </c>
      <c r="CS15" s="589"/>
      <c r="CT15" s="589"/>
      <c r="CU15" s="589"/>
      <c r="CV15" s="589"/>
      <c r="CW15" s="589"/>
      <c r="CX15" s="589"/>
      <c r="CY15" s="590"/>
      <c r="CZ15" s="641">
        <v>7.6</v>
      </c>
      <c r="DA15" s="641"/>
      <c r="DB15" s="641"/>
      <c r="DC15" s="641"/>
      <c r="DD15" s="594">
        <v>294215</v>
      </c>
      <c r="DE15" s="589"/>
      <c r="DF15" s="589"/>
      <c r="DG15" s="589"/>
      <c r="DH15" s="589"/>
      <c r="DI15" s="589"/>
      <c r="DJ15" s="589"/>
      <c r="DK15" s="589"/>
      <c r="DL15" s="589"/>
      <c r="DM15" s="589"/>
      <c r="DN15" s="589"/>
      <c r="DO15" s="589"/>
      <c r="DP15" s="590"/>
      <c r="DQ15" s="594">
        <v>2296605</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5621496</v>
      </c>
      <c r="S16" s="589"/>
      <c r="T16" s="589"/>
      <c r="U16" s="589"/>
      <c r="V16" s="589"/>
      <c r="W16" s="589"/>
      <c r="X16" s="589"/>
      <c r="Y16" s="590"/>
      <c r="Z16" s="641">
        <v>15.9</v>
      </c>
      <c r="AA16" s="641"/>
      <c r="AB16" s="641"/>
      <c r="AC16" s="641"/>
      <c r="AD16" s="642">
        <v>4421225</v>
      </c>
      <c r="AE16" s="642"/>
      <c r="AF16" s="642"/>
      <c r="AG16" s="642"/>
      <c r="AH16" s="642"/>
      <c r="AI16" s="642"/>
      <c r="AJ16" s="642"/>
      <c r="AK16" s="642"/>
      <c r="AL16" s="611">
        <v>22.5</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16777</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4421225</v>
      </c>
      <c r="S17" s="589"/>
      <c r="T17" s="589"/>
      <c r="U17" s="589"/>
      <c r="V17" s="589"/>
      <c r="W17" s="589"/>
      <c r="X17" s="589"/>
      <c r="Y17" s="590"/>
      <c r="Z17" s="641">
        <v>12.5</v>
      </c>
      <c r="AA17" s="641"/>
      <c r="AB17" s="641"/>
      <c r="AC17" s="641"/>
      <c r="AD17" s="642">
        <v>4421225</v>
      </c>
      <c r="AE17" s="642"/>
      <c r="AF17" s="642"/>
      <c r="AG17" s="642"/>
      <c r="AH17" s="642"/>
      <c r="AI17" s="642"/>
      <c r="AJ17" s="642"/>
      <c r="AK17" s="642"/>
      <c r="AL17" s="611">
        <v>22.5</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3401892</v>
      </c>
      <c r="CS17" s="589"/>
      <c r="CT17" s="589"/>
      <c r="CU17" s="589"/>
      <c r="CV17" s="589"/>
      <c r="CW17" s="589"/>
      <c r="CX17" s="589"/>
      <c r="CY17" s="590"/>
      <c r="CZ17" s="641">
        <v>9.8000000000000007</v>
      </c>
      <c r="DA17" s="641"/>
      <c r="DB17" s="641"/>
      <c r="DC17" s="641"/>
      <c r="DD17" s="594" t="s">
        <v>109</v>
      </c>
      <c r="DE17" s="589"/>
      <c r="DF17" s="589"/>
      <c r="DG17" s="589"/>
      <c r="DH17" s="589"/>
      <c r="DI17" s="589"/>
      <c r="DJ17" s="589"/>
      <c r="DK17" s="589"/>
      <c r="DL17" s="589"/>
      <c r="DM17" s="589"/>
      <c r="DN17" s="589"/>
      <c r="DO17" s="589"/>
      <c r="DP17" s="590"/>
      <c r="DQ17" s="594">
        <v>3373408</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1200260</v>
      </c>
      <c r="S18" s="589"/>
      <c r="T18" s="589"/>
      <c r="U18" s="589"/>
      <c r="V18" s="589"/>
      <c r="W18" s="589"/>
      <c r="X18" s="589"/>
      <c r="Y18" s="590"/>
      <c r="Z18" s="641">
        <v>3.4</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v>11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20509794</v>
      </c>
      <c r="S20" s="589"/>
      <c r="T20" s="589"/>
      <c r="U20" s="589"/>
      <c r="V20" s="589"/>
      <c r="W20" s="589"/>
      <c r="X20" s="589"/>
      <c r="Y20" s="590"/>
      <c r="Z20" s="641">
        <v>58.2</v>
      </c>
      <c r="AA20" s="641"/>
      <c r="AB20" s="641"/>
      <c r="AC20" s="641"/>
      <c r="AD20" s="642">
        <v>19309523</v>
      </c>
      <c r="AE20" s="642"/>
      <c r="AF20" s="642"/>
      <c r="AG20" s="642"/>
      <c r="AH20" s="642"/>
      <c r="AI20" s="642"/>
      <c r="AJ20" s="642"/>
      <c r="AK20" s="642"/>
      <c r="AL20" s="611">
        <v>98.3</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34825146</v>
      </c>
      <c r="CS20" s="589"/>
      <c r="CT20" s="589"/>
      <c r="CU20" s="589"/>
      <c r="CV20" s="589"/>
      <c r="CW20" s="589"/>
      <c r="CX20" s="589"/>
      <c r="CY20" s="590"/>
      <c r="CZ20" s="641">
        <v>100</v>
      </c>
      <c r="DA20" s="641"/>
      <c r="DB20" s="641"/>
      <c r="DC20" s="641"/>
      <c r="DD20" s="594">
        <v>4469388</v>
      </c>
      <c r="DE20" s="589"/>
      <c r="DF20" s="589"/>
      <c r="DG20" s="589"/>
      <c r="DH20" s="589"/>
      <c r="DI20" s="589"/>
      <c r="DJ20" s="589"/>
      <c r="DK20" s="589"/>
      <c r="DL20" s="589"/>
      <c r="DM20" s="589"/>
      <c r="DN20" s="589"/>
      <c r="DO20" s="589"/>
      <c r="DP20" s="590"/>
      <c r="DQ20" s="594">
        <v>23247496</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11887</v>
      </c>
      <c r="S21" s="589"/>
      <c r="T21" s="589"/>
      <c r="U21" s="589"/>
      <c r="V21" s="589"/>
      <c r="W21" s="589"/>
      <c r="X21" s="589"/>
      <c r="Y21" s="590"/>
      <c r="Z21" s="641">
        <v>0</v>
      </c>
      <c r="AA21" s="641"/>
      <c r="AB21" s="641"/>
      <c r="AC21" s="641"/>
      <c r="AD21" s="642">
        <v>11887</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378926</v>
      </c>
      <c r="S22" s="589"/>
      <c r="T22" s="589"/>
      <c r="U22" s="589"/>
      <c r="V22" s="589"/>
      <c r="W22" s="589"/>
      <c r="X22" s="589"/>
      <c r="Y22" s="590"/>
      <c r="Z22" s="641">
        <v>1.1000000000000001</v>
      </c>
      <c r="AA22" s="641"/>
      <c r="AB22" s="641"/>
      <c r="AC22" s="641"/>
      <c r="AD22" s="642" t="s">
        <v>109</v>
      </c>
      <c r="AE22" s="642"/>
      <c r="AF22" s="642"/>
      <c r="AG22" s="642"/>
      <c r="AH22" s="642"/>
      <c r="AI22" s="642"/>
      <c r="AJ22" s="642"/>
      <c r="AK22" s="642"/>
      <c r="AL22" s="611" t="s">
        <v>109</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384440</v>
      </c>
      <c r="S23" s="589"/>
      <c r="T23" s="589"/>
      <c r="U23" s="589"/>
      <c r="V23" s="589"/>
      <c r="W23" s="589"/>
      <c r="X23" s="589"/>
      <c r="Y23" s="590"/>
      <c r="Z23" s="641">
        <v>1.1000000000000001</v>
      </c>
      <c r="AA23" s="641"/>
      <c r="AB23" s="641"/>
      <c r="AC23" s="641"/>
      <c r="AD23" s="642">
        <v>97671</v>
      </c>
      <c r="AE23" s="642"/>
      <c r="AF23" s="642"/>
      <c r="AG23" s="642"/>
      <c r="AH23" s="642"/>
      <c r="AI23" s="642"/>
      <c r="AJ23" s="642"/>
      <c r="AK23" s="642"/>
      <c r="AL23" s="611">
        <v>0.5</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215910</v>
      </c>
      <c r="S24" s="589"/>
      <c r="T24" s="589"/>
      <c r="U24" s="589"/>
      <c r="V24" s="589"/>
      <c r="W24" s="589"/>
      <c r="X24" s="589"/>
      <c r="Y24" s="590"/>
      <c r="Z24" s="641">
        <v>0.6</v>
      </c>
      <c r="AA24" s="641"/>
      <c r="AB24" s="641"/>
      <c r="AC24" s="641"/>
      <c r="AD24" s="642" t="s">
        <v>109</v>
      </c>
      <c r="AE24" s="642"/>
      <c r="AF24" s="642"/>
      <c r="AG24" s="642"/>
      <c r="AH24" s="642"/>
      <c r="AI24" s="642"/>
      <c r="AJ24" s="642"/>
      <c r="AK24" s="642"/>
      <c r="AL24" s="611" t="s">
        <v>109</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18049517</v>
      </c>
      <c r="CS24" s="639"/>
      <c r="CT24" s="639"/>
      <c r="CU24" s="639"/>
      <c r="CV24" s="639"/>
      <c r="CW24" s="639"/>
      <c r="CX24" s="639"/>
      <c r="CY24" s="686"/>
      <c r="CZ24" s="690">
        <v>51.8</v>
      </c>
      <c r="DA24" s="691"/>
      <c r="DB24" s="691"/>
      <c r="DC24" s="692"/>
      <c r="DD24" s="685">
        <v>12108948</v>
      </c>
      <c r="DE24" s="639"/>
      <c r="DF24" s="639"/>
      <c r="DG24" s="639"/>
      <c r="DH24" s="639"/>
      <c r="DI24" s="639"/>
      <c r="DJ24" s="639"/>
      <c r="DK24" s="686"/>
      <c r="DL24" s="685">
        <v>11910796</v>
      </c>
      <c r="DM24" s="639"/>
      <c r="DN24" s="639"/>
      <c r="DO24" s="639"/>
      <c r="DP24" s="639"/>
      <c r="DQ24" s="639"/>
      <c r="DR24" s="639"/>
      <c r="DS24" s="639"/>
      <c r="DT24" s="639"/>
      <c r="DU24" s="639"/>
      <c r="DV24" s="686"/>
      <c r="DW24" s="687">
        <v>55.4</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5628688</v>
      </c>
      <c r="S25" s="589"/>
      <c r="T25" s="589"/>
      <c r="U25" s="589"/>
      <c r="V25" s="589"/>
      <c r="W25" s="589"/>
      <c r="X25" s="589"/>
      <c r="Y25" s="590"/>
      <c r="Z25" s="641">
        <v>16</v>
      </c>
      <c r="AA25" s="641"/>
      <c r="AB25" s="641"/>
      <c r="AC25" s="641"/>
      <c r="AD25" s="642" t="s">
        <v>109</v>
      </c>
      <c r="AE25" s="642"/>
      <c r="AF25" s="642"/>
      <c r="AG25" s="642"/>
      <c r="AH25" s="642"/>
      <c r="AI25" s="642"/>
      <c r="AJ25" s="642"/>
      <c r="AK25" s="642"/>
      <c r="AL25" s="611" t="s">
        <v>109</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6722170</v>
      </c>
      <c r="CS25" s="607"/>
      <c r="CT25" s="607"/>
      <c r="CU25" s="607"/>
      <c r="CV25" s="607"/>
      <c r="CW25" s="607"/>
      <c r="CX25" s="607"/>
      <c r="CY25" s="608"/>
      <c r="CZ25" s="591">
        <v>19.3</v>
      </c>
      <c r="DA25" s="609"/>
      <c r="DB25" s="609"/>
      <c r="DC25" s="610"/>
      <c r="DD25" s="594">
        <v>6323063</v>
      </c>
      <c r="DE25" s="607"/>
      <c r="DF25" s="607"/>
      <c r="DG25" s="607"/>
      <c r="DH25" s="607"/>
      <c r="DI25" s="607"/>
      <c r="DJ25" s="607"/>
      <c r="DK25" s="608"/>
      <c r="DL25" s="594">
        <v>6151144</v>
      </c>
      <c r="DM25" s="607"/>
      <c r="DN25" s="607"/>
      <c r="DO25" s="607"/>
      <c r="DP25" s="607"/>
      <c r="DQ25" s="607"/>
      <c r="DR25" s="607"/>
      <c r="DS25" s="607"/>
      <c r="DT25" s="607"/>
      <c r="DU25" s="607"/>
      <c r="DV25" s="608"/>
      <c r="DW25" s="611">
        <v>28.6</v>
      </c>
      <c r="DX25" s="612"/>
      <c r="DY25" s="612"/>
      <c r="DZ25" s="612"/>
      <c r="EA25" s="612"/>
      <c r="EB25" s="612"/>
      <c r="EC25" s="613"/>
    </row>
    <row r="26" spans="2:133" ht="11.25" customHeight="1" x14ac:dyDescent="0.15">
      <c r="B26" s="679" t="s">
        <v>273</v>
      </c>
      <c r="C26" s="680"/>
      <c r="D26" s="680"/>
      <c r="E26" s="680"/>
      <c r="F26" s="680"/>
      <c r="G26" s="680"/>
      <c r="H26" s="680"/>
      <c r="I26" s="680"/>
      <c r="J26" s="680"/>
      <c r="K26" s="680"/>
      <c r="L26" s="680"/>
      <c r="M26" s="680"/>
      <c r="N26" s="680"/>
      <c r="O26" s="680"/>
      <c r="P26" s="680"/>
      <c r="Q26" s="681"/>
      <c r="R26" s="588">
        <v>156426</v>
      </c>
      <c r="S26" s="589"/>
      <c r="T26" s="589"/>
      <c r="U26" s="589"/>
      <c r="V26" s="589"/>
      <c r="W26" s="589"/>
      <c r="X26" s="589"/>
      <c r="Y26" s="590"/>
      <c r="Z26" s="641">
        <v>0.4</v>
      </c>
      <c r="AA26" s="641"/>
      <c r="AB26" s="641"/>
      <c r="AC26" s="641"/>
      <c r="AD26" s="642">
        <v>156426</v>
      </c>
      <c r="AE26" s="642"/>
      <c r="AF26" s="642"/>
      <c r="AG26" s="642"/>
      <c r="AH26" s="642"/>
      <c r="AI26" s="642"/>
      <c r="AJ26" s="642"/>
      <c r="AK26" s="642"/>
      <c r="AL26" s="611">
        <v>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4219924</v>
      </c>
      <c r="CS26" s="589"/>
      <c r="CT26" s="589"/>
      <c r="CU26" s="589"/>
      <c r="CV26" s="589"/>
      <c r="CW26" s="589"/>
      <c r="CX26" s="589"/>
      <c r="CY26" s="590"/>
      <c r="CZ26" s="591">
        <v>12.1</v>
      </c>
      <c r="DA26" s="609"/>
      <c r="DB26" s="609"/>
      <c r="DC26" s="610"/>
      <c r="DD26" s="594">
        <v>3917886</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2928116</v>
      </c>
      <c r="S27" s="589"/>
      <c r="T27" s="589"/>
      <c r="U27" s="589"/>
      <c r="V27" s="589"/>
      <c r="W27" s="589"/>
      <c r="X27" s="589"/>
      <c r="Y27" s="590"/>
      <c r="Z27" s="641">
        <v>8.3000000000000007</v>
      </c>
      <c r="AA27" s="641"/>
      <c r="AB27" s="641"/>
      <c r="AC27" s="641"/>
      <c r="AD27" s="642" t="s">
        <v>109</v>
      </c>
      <c r="AE27" s="642"/>
      <c r="AF27" s="642"/>
      <c r="AG27" s="642"/>
      <c r="AH27" s="642"/>
      <c r="AI27" s="642"/>
      <c r="AJ27" s="642"/>
      <c r="AK27" s="642"/>
      <c r="AL27" s="611" t="s">
        <v>109</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12531648</v>
      </c>
      <c r="BH27" s="589"/>
      <c r="BI27" s="589"/>
      <c r="BJ27" s="589"/>
      <c r="BK27" s="589"/>
      <c r="BL27" s="589"/>
      <c r="BM27" s="589"/>
      <c r="BN27" s="590"/>
      <c r="BO27" s="641">
        <v>100</v>
      </c>
      <c r="BP27" s="641"/>
      <c r="BQ27" s="641"/>
      <c r="BR27" s="641"/>
      <c r="BS27" s="594">
        <v>981553</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7925455</v>
      </c>
      <c r="CS27" s="607"/>
      <c r="CT27" s="607"/>
      <c r="CU27" s="607"/>
      <c r="CV27" s="607"/>
      <c r="CW27" s="607"/>
      <c r="CX27" s="607"/>
      <c r="CY27" s="608"/>
      <c r="CZ27" s="591">
        <v>22.8</v>
      </c>
      <c r="DA27" s="609"/>
      <c r="DB27" s="609"/>
      <c r="DC27" s="610"/>
      <c r="DD27" s="594">
        <v>2412477</v>
      </c>
      <c r="DE27" s="607"/>
      <c r="DF27" s="607"/>
      <c r="DG27" s="607"/>
      <c r="DH27" s="607"/>
      <c r="DI27" s="607"/>
      <c r="DJ27" s="607"/>
      <c r="DK27" s="608"/>
      <c r="DL27" s="594">
        <v>2411249</v>
      </c>
      <c r="DM27" s="607"/>
      <c r="DN27" s="607"/>
      <c r="DO27" s="607"/>
      <c r="DP27" s="607"/>
      <c r="DQ27" s="607"/>
      <c r="DR27" s="607"/>
      <c r="DS27" s="607"/>
      <c r="DT27" s="607"/>
      <c r="DU27" s="607"/>
      <c r="DV27" s="608"/>
      <c r="DW27" s="611">
        <v>11.2</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115459</v>
      </c>
      <c r="S28" s="589"/>
      <c r="T28" s="589"/>
      <c r="U28" s="589"/>
      <c r="V28" s="589"/>
      <c r="W28" s="589"/>
      <c r="X28" s="589"/>
      <c r="Y28" s="590"/>
      <c r="Z28" s="641">
        <v>0.3</v>
      </c>
      <c r="AA28" s="641"/>
      <c r="AB28" s="641"/>
      <c r="AC28" s="641"/>
      <c r="AD28" s="642">
        <v>60426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3401892</v>
      </c>
      <c r="CS28" s="589"/>
      <c r="CT28" s="589"/>
      <c r="CU28" s="589"/>
      <c r="CV28" s="589"/>
      <c r="CW28" s="589"/>
      <c r="CX28" s="589"/>
      <c r="CY28" s="590"/>
      <c r="CZ28" s="591">
        <v>9.8000000000000007</v>
      </c>
      <c r="DA28" s="609"/>
      <c r="DB28" s="609"/>
      <c r="DC28" s="610"/>
      <c r="DD28" s="594">
        <v>3373408</v>
      </c>
      <c r="DE28" s="589"/>
      <c r="DF28" s="589"/>
      <c r="DG28" s="589"/>
      <c r="DH28" s="589"/>
      <c r="DI28" s="589"/>
      <c r="DJ28" s="589"/>
      <c r="DK28" s="590"/>
      <c r="DL28" s="594">
        <v>3348403</v>
      </c>
      <c r="DM28" s="589"/>
      <c r="DN28" s="589"/>
      <c r="DO28" s="589"/>
      <c r="DP28" s="589"/>
      <c r="DQ28" s="589"/>
      <c r="DR28" s="589"/>
      <c r="DS28" s="589"/>
      <c r="DT28" s="589"/>
      <c r="DU28" s="589"/>
      <c r="DV28" s="590"/>
      <c r="DW28" s="611">
        <v>15.6</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11332</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3401892</v>
      </c>
      <c r="CS29" s="607"/>
      <c r="CT29" s="607"/>
      <c r="CU29" s="607"/>
      <c r="CV29" s="607"/>
      <c r="CW29" s="607"/>
      <c r="CX29" s="607"/>
      <c r="CY29" s="608"/>
      <c r="CZ29" s="591">
        <v>9.8000000000000007</v>
      </c>
      <c r="DA29" s="609"/>
      <c r="DB29" s="609"/>
      <c r="DC29" s="610"/>
      <c r="DD29" s="594">
        <v>3373408</v>
      </c>
      <c r="DE29" s="607"/>
      <c r="DF29" s="607"/>
      <c r="DG29" s="607"/>
      <c r="DH29" s="607"/>
      <c r="DI29" s="607"/>
      <c r="DJ29" s="607"/>
      <c r="DK29" s="608"/>
      <c r="DL29" s="594">
        <v>3348403</v>
      </c>
      <c r="DM29" s="607"/>
      <c r="DN29" s="607"/>
      <c r="DO29" s="607"/>
      <c r="DP29" s="607"/>
      <c r="DQ29" s="607"/>
      <c r="DR29" s="607"/>
      <c r="DS29" s="607"/>
      <c r="DT29" s="607"/>
      <c r="DU29" s="607"/>
      <c r="DV29" s="608"/>
      <c r="DW29" s="611">
        <v>15.6</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200300</v>
      </c>
      <c r="S30" s="589"/>
      <c r="T30" s="589"/>
      <c r="U30" s="589"/>
      <c r="V30" s="589"/>
      <c r="W30" s="589"/>
      <c r="X30" s="589"/>
      <c r="Y30" s="590"/>
      <c r="Z30" s="641">
        <v>0.6</v>
      </c>
      <c r="AA30" s="641"/>
      <c r="AB30" s="641"/>
      <c r="AC30" s="641"/>
      <c r="AD30" s="642" t="s">
        <v>109</v>
      </c>
      <c r="AE30" s="642"/>
      <c r="AF30" s="642"/>
      <c r="AG30" s="642"/>
      <c r="AH30" s="642"/>
      <c r="AI30" s="642"/>
      <c r="AJ30" s="642"/>
      <c r="AK30" s="642"/>
      <c r="AL30" s="611" t="s">
        <v>109</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99.2</v>
      </c>
      <c r="BH30" s="655"/>
      <c r="BI30" s="655"/>
      <c r="BJ30" s="655"/>
      <c r="BK30" s="655"/>
      <c r="BL30" s="655"/>
      <c r="BM30" s="656">
        <v>96.9</v>
      </c>
      <c r="BN30" s="655"/>
      <c r="BO30" s="655"/>
      <c r="BP30" s="655"/>
      <c r="BQ30" s="657"/>
      <c r="BR30" s="654">
        <v>99.1</v>
      </c>
      <c r="BS30" s="655"/>
      <c r="BT30" s="655"/>
      <c r="BU30" s="655"/>
      <c r="BV30" s="655"/>
      <c r="BW30" s="655"/>
      <c r="BX30" s="656">
        <v>96.6</v>
      </c>
      <c r="BY30" s="655"/>
      <c r="BZ30" s="655"/>
      <c r="CA30" s="655"/>
      <c r="CB30" s="657"/>
      <c r="CD30" s="660"/>
      <c r="CE30" s="661"/>
      <c r="CF30" s="625" t="s">
        <v>289</v>
      </c>
      <c r="CG30" s="622"/>
      <c r="CH30" s="622"/>
      <c r="CI30" s="622"/>
      <c r="CJ30" s="622"/>
      <c r="CK30" s="622"/>
      <c r="CL30" s="622"/>
      <c r="CM30" s="622"/>
      <c r="CN30" s="622"/>
      <c r="CO30" s="622"/>
      <c r="CP30" s="622"/>
      <c r="CQ30" s="623"/>
      <c r="CR30" s="588">
        <v>3048793</v>
      </c>
      <c r="CS30" s="589"/>
      <c r="CT30" s="589"/>
      <c r="CU30" s="589"/>
      <c r="CV30" s="589"/>
      <c r="CW30" s="589"/>
      <c r="CX30" s="589"/>
      <c r="CY30" s="590"/>
      <c r="CZ30" s="591">
        <v>8.8000000000000007</v>
      </c>
      <c r="DA30" s="609"/>
      <c r="DB30" s="609"/>
      <c r="DC30" s="610"/>
      <c r="DD30" s="594">
        <v>3020311</v>
      </c>
      <c r="DE30" s="589"/>
      <c r="DF30" s="589"/>
      <c r="DG30" s="589"/>
      <c r="DH30" s="589"/>
      <c r="DI30" s="589"/>
      <c r="DJ30" s="589"/>
      <c r="DK30" s="590"/>
      <c r="DL30" s="594">
        <v>2995306</v>
      </c>
      <c r="DM30" s="589"/>
      <c r="DN30" s="589"/>
      <c r="DO30" s="589"/>
      <c r="DP30" s="589"/>
      <c r="DQ30" s="589"/>
      <c r="DR30" s="589"/>
      <c r="DS30" s="589"/>
      <c r="DT30" s="589"/>
      <c r="DU30" s="589"/>
      <c r="DV30" s="590"/>
      <c r="DW30" s="611">
        <v>13.9</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320438</v>
      </c>
      <c r="S31" s="589"/>
      <c r="T31" s="589"/>
      <c r="U31" s="589"/>
      <c r="V31" s="589"/>
      <c r="W31" s="589"/>
      <c r="X31" s="589"/>
      <c r="Y31" s="590"/>
      <c r="Z31" s="641">
        <v>0.9</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96.1</v>
      </c>
      <c r="BN31" s="653"/>
      <c r="BO31" s="653"/>
      <c r="BP31" s="653"/>
      <c r="BQ31" s="617"/>
      <c r="BR31" s="652">
        <v>99</v>
      </c>
      <c r="BS31" s="607"/>
      <c r="BT31" s="607"/>
      <c r="BU31" s="607"/>
      <c r="BV31" s="607"/>
      <c r="BW31" s="607"/>
      <c r="BX31" s="643">
        <v>95.5</v>
      </c>
      <c r="BY31" s="653"/>
      <c r="BZ31" s="653"/>
      <c r="CA31" s="653"/>
      <c r="CB31" s="617"/>
      <c r="CD31" s="660"/>
      <c r="CE31" s="661"/>
      <c r="CF31" s="625" t="s">
        <v>293</v>
      </c>
      <c r="CG31" s="622"/>
      <c r="CH31" s="622"/>
      <c r="CI31" s="622"/>
      <c r="CJ31" s="622"/>
      <c r="CK31" s="622"/>
      <c r="CL31" s="622"/>
      <c r="CM31" s="622"/>
      <c r="CN31" s="622"/>
      <c r="CO31" s="622"/>
      <c r="CP31" s="622"/>
      <c r="CQ31" s="623"/>
      <c r="CR31" s="588">
        <v>353099</v>
      </c>
      <c r="CS31" s="607"/>
      <c r="CT31" s="607"/>
      <c r="CU31" s="607"/>
      <c r="CV31" s="607"/>
      <c r="CW31" s="607"/>
      <c r="CX31" s="607"/>
      <c r="CY31" s="608"/>
      <c r="CZ31" s="591">
        <v>1</v>
      </c>
      <c r="DA31" s="609"/>
      <c r="DB31" s="609"/>
      <c r="DC31" s="610"/>
      <c r="DD31" s="594">
        <v>353097</v>
      </c>
      <c r="DE31" s="607"/>
      <c r="DF31" s="607"/>
      <c r="DG31" s="607"/>
      <c r="DH31" s="607"/>
      <c r="DI31" s="607"/>
      <c r="DJ31" s="607"/>
      <c r="DK31" s="608"/>
      <c r="DL31" s="594">
        <v>353097</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1091290</v>
      </c>
      <c r="S32" s="589"/>
      <c r="T32" s="589"/>
      <c r="U32" s="589"/>
      <c r="V32" s="589"/>
      <c r="W32" s="589"/>
      <c r="X32" s="589"/>
      <c r="Y32" s="590"/>
      <c r="Z32" s="641">
        <v>3.1</v>
      </c>
      <c r="AA32" s="641"/>
      <c r="AB32" s="641"/>
      <c r="AC32" s="641"/>
      <c r="AD32" s="642">
        <v>484</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99.3</v>
      </c>
      <c r="BH32" s="573"/>
      <c r="BI32" s="573"/>
      <c r="BJ32" s="573"/>
      <c r="BK32" s="573"/>
      <c r="BL32" s="573"/>
      <c r="BM32" s="636">
        <v>97.1</v>
      </c>
      <c r="BN32" s="573"/>
      <c r="BO32" s="573"/>
      <c r="BP32" s="573"/>
      <c r="BQ32" s="630"/>
      <c r="BR32" s="651">
        <v>99.2</v>
      </c>
      <c r="BS32" s="573"/>
      <c r="BT32" s="573"/>
      <c r="BU32" s="573"/>
      <c r="BV32" s="573"/>
      <c r="BW32" s="573"/>
      <c r="BX32" s="636">
        <v>97.1</v>
      </c>
      <c r="BY32" s="573"/>
      <c r="BZ32" s="573"/>
      <c r="CA32" s="573"/>
      <c r="CB32" s="630"/>
      <c r="CD32" s="662"/>
      <c r="CE32" s="663"/>
      <c r="CF32" s="625" t="s">
        <v>296</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3295046</v>
      </c>
      <c r="S33" s="589"/>
      <c r="T33" s="589"/>
      <c r="U33" s="589"/>
      <c r="V33" s="589"/>
      <c r="W33" s="589"/>
      <c r="X33" s="589"/>
      <c r="Y33" s="590"/>
      <c r="Z33" s="641">
        <v>9.3000000000000007</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12289464</v>
      </c>
      <c r="CS33" s="607"/>
      <c r="CT33" s="607"/>
      <c r="CU33" s="607"/>
      <c r="CV33" s="607"/>
      <c r="CW33" s="607"/>
      <c r="CX33" s="607"/>
      <c r="CY33" s="608"/>
      <c r="CZ33" s="591">
        <v>35.299999999999997</v>
      </c>
      <c r="DA33" s="609"/>
      <c r="DB33" s="609"/>
      <c r="DC33" s="610"/>
      <c r="DD33" s="594">
        <v>9672592</v>
      </c>
      <c r="DE33" s="607"/>
      <c r="DF33" s="607"/>
      <c r="DG33" s="607"/>
      <c r="DH33" s="607"/>
      <c r="DI33" s="607"/>
      <c r="DJ33" s="607"/>
      <c r="DK33" s="608"/>
      <c r="DL33" s="594">
        <v>8170750</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4415812</v>
      </c>
      <c r="CS34" s="589"/>
      <c r="CT34" s="589"/>
      <c r="CU34" s="589"/>
      <c r="CV34" s="589"/>
      <c r="CW34" s="589"/>
      <c r="CX34" s="589"/>
      <c r="CY34" s="590"/>
      <c r="CZ34" s="591">
        <v>12.7</v>
      </c>
      <c r="DA34" s="609"/>
      <c r="DB34" s="609"/>
      <c r="DC34" s="610"/>
      <c r="DD34" s="594">
        <v>3585205</v>
      </c>
      <c r="DE34" s="589"/>
      <c r="DF34" s="589"/>
      <c r="DG34" s="589"/>
      <c r="DH34" s="589"/>
      <c r="DI34" s="589"/>
      <c r="DJ34" s="589"/>
      <c r="DK34" s="590"/>
      <c r="DL34" s="594">
        <v>3301666</v>
      </c>
      <c r="DM34" s="589"/>
      <c r="DN34" s="589"/>
      <c r="DO34" s="589"/>
      <c r="DP34" s="589"/>
      <c r="DQ34" s="589"/>
      <c r="DR34" s="589"/>
      <c r="DS34" s="589"/>
      <c r="DT34" s="589"/>
      <c r="DU34" s="589"/>
      <c r="DV34" s="590"/>
      <c r="DW34" s="611">
        <v>15.4</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1849400</v>
      </c>
      <c r="S35" s="589"/>
      <c r="T35" s="589"/>
      <c r="U35" s="589"/>
      <c r="V35" s="589"/>
      <c r="W35" s="589"/>
      <c r="X35" s="589"/>
      <c r="Y35" s="590"/>
      <c r="Z35" s="641">
        <v>5.2</v>
      </c>
      <c r="AA35" s="641"/>
      <c r="AB35" s="641"/>
      <c r="AC35" s="641"/>
      <c r="AD35" s="642" t="s">
        <v>109</v>
      </c>
      <c r="AE35" s="642"/>
      <c r="AF35" s="642"/>
      <c r="AG35" s="642"/>
      <c r="AH35" s="642"/>
      <c r="AI35" s="642"/>
      <c r="AJ35" s="642"/>
      <c r="AK35" s="642"/>
      <c r="AL35" s="611" t="s">
        <v>109</v>
      </c>
      <c r="AM35" s="643"/>
      <c r="AN35" s="643"/>
      <c r="AO35" s="644"/>
      <c r="AP35" s="186"/>
      <c r="AQ35" s="645" t="s">
        <v>304</v>
      </c>
      <c r="AR35" s="646"/>
      <c r="AS35" s="646"/>
      <c r="AT35" s="646"/>
      <c r="AU35" s="646"/>
      <c r="AV35" s="646"/>
      <c r="AW35" s="646"/>
      <c r="AX35" s="646"/>
      <c r="AY35" s="647"/>
      <c r="AZ35" s="638">
        <v>4759717</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49457</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221723</v>
      </c>
      <c r="CS35" s="607"/>
      <c r="CT35" s="607"/>
      <c r="CU35" s="607"/>
      <c r="CV35" s="607"/>
      <c r="CW35" s="607"/>
      <c r="CX35" s="607"/>
      <c r="CY35" s="608"/>
      <c r="CZ35" s="591">
        <v>0.6</v>
      </c>
      <c r="DA35" s="609"/>
      <c r="DB35" s="609"/>
      <c r="DC35" s="610"/>
      <c r="DD35" s="594">
        <v>201294</v>
      </c>
      <c r="DE35" s="607"/>
      <c r="DF35" s="607"/>
      <c r="DG35" s="607"/>
      <c r="DH35" s="607"/>
      <c r="DI35" s="607"/>
      <c r="DJ35" s="607"/>
      <c r="DK35" s="608"/>
      <c r="DL35" s="594">
        <v>201294</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35248052</v>
      </c>
      <c r="S36" s="629"/>
      <c r="T36" s="629"/>
      <c r="U36" s="629"/>
      <c r="V36" s="629"/>
      <c r="W36" s="629"/>
      <c r="X36" s="629"/>
      <c r="Y36" s="632"/>
      <c r="Z36" s="633">
        <v>100</v>
      </c>
      <c r="AA36" s="633"/>
      <c r="AB36" s="633"/>
      <c r="AC36" s="633"/>
      <c r="AD36" s="634">
        <v>19636417</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1410664</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-103610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2297579</v>
      </c>
      <c r="CS36" s="589"/>
      <c r="CT36" s="589"/>
      <c r="CU36" s="589"/>
      <c r="CV36" s="589"/>
      <c r="CW36" s="589"/>
      <c r="CX36" s="589"/>
      <c r="CY36" s="590"/>
      <c r="CZ36" s="591">
        <v>6.6</v>
      </c>
      <c r="DA36" s="609"/>
      <c r="DB36" s="609"/>
      <c r="DC36" s="610"/>
      <c r="DD36" s="594">
        <v>1848981</v>
      </c>
      <c r="DE36" s="589"/>
      <c r="DF36" s="589"/>
      <c r="DG36" s="589"/>
      <c r="DH36" s="589"/>
      <c r="DI36" s="589"/>
      <c r="DJ36" s="589"/>
      <c r="DK36" s="590"/>
      <c r="DL36" s="594">
        <v>1123030</v>
      </c>
      <c r="DM36" s="589"/>
      <c r="DN36" s="589"/>
      <c r="DO36" s="589"/>
      <c r="DP36" s="589"/>
      <c r="DQ36" s="589"/>
      <c r="DR36" s="589"/>
      <c r="DS36" s="589"/>
      <c r="DT36" s="589"/>
      <c r="DU36" s="589"/>
      <c r="DV36" s="590"/>
      <c r="DW36" s="611">
        <v>5.2</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243840</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12605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85180</v>
      </c>
      <c r="CS37" s="607"/>
      <c r="CT37" s="607"/>
      <c r="CU37" s="607"/>
      <c r="CV37" s="607"/>
      <c r="CW37" s="607"/>
      <c r="CX37" s="607"/>
      <c r="CY37" s="608"/>
      <c r="CZ37" s="591">
        <v>0.2</v>
      </c>
      <c r="DA37" s="609"/>
      <c r="DB37" s="609"/>
      <c r="DC37" s="610"/>
      <c r="DD37" s="594">
        <v>84968</v>
      </c>
      <c r="DE37" s="607"/>
      <c r="DF37" s="607"/>
      <c r="DG37" s="607"/>
      <c r="DH37" s="607"/>
      <c r="DI37" s="607"/>
      <c r="DJ37" s="607"/>
      <c r="DK37" s="608"/>
      <c r="DL37" s="594">
        <v>82194</v>
      </c>
      <c r="DM37" s="607"/>
      <c r="DN37" s="607"/>
      <c r="DO37" s="607"/>
      <c r="DP37" s="607"/>
      <c r="DQ37" s="607"/>
      <c r="DR37" s="607"/>
      <c r="DS37" s="607"/>
      <c r="DT37" s="607"/>
      <c r="DU37" s="607"/>
      <c r="DV37" s="608"/>
      <c r="DW37" s="611">
        <v>0.4</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85783</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20515</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4500839</v>
      </c>
      <c r="CS38" s="589"/>
      <c r="CT38" s="589"/>
      <c r="CU38" s="589"/>
      <c r="CV38" s="589"/>
      <c r="CW38" s="589"/>
      <c r="CX38" s="589"/>
      <c r="CY38" s="590"/>
      <c r="CZ38" s="591">
        <v>12.9</v>
      </c>
      <c r="DA38" s="609"/>
      <c r="DB38" s="609"/>
      <c r="DC38" s="610"/>
      <c r="DD38" s="594">
        <v>3957835</v>
      </c>
      <c r="DE38" s="589"/>
      <c r="DF38" s="589"/>
      <c r="DG38" s="589"/>
      <c r="DH38" s="589"/>
      <c r="DI38" s="589"/>
      <c r="DJ38" s="589"/>
      <c r="DK38" s="590"/>
      <c r="DL38" s="594">
        <v>3533960</v>
      </c>
      <c r="DM38" s="589"/>
      <c r="DN38" s="589"/>
      <c r="DO38" s="589"/>
      <c r="DP38" s="589"/>
      <c r="DQ38" s="589"/>
      <c r="DR38" s="589"/>
      <c r="DS38" s="589"/>
      <c r="DT38" s="589"/>
      <c r="DU38" s="589"/>
      <c r="DV38" s="590"/>
      <c r="DW38" s="611">
        <v>16.399999999999999</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v>15038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86</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91359</v>
      </c>
      <c r="CS39" s="607"/>
      <c r="CT39" s="607"/>
      <c r="CU39" s="607"/>
      <c r="CV39" s="607"/>
      <c r="CW39" s="607"/>
      <c r="CX39" s="607"/>
      <c r="CY39" s="608"/>
      <c r="CZ39" s="591">
        <v>0.3</v>
      </c>
      <c r="DA39" s="609"/>
      <c r="DB39" s="609"/>
      <c r="DC39" s="610"/>
      <c r="DD39" s="594">
        <v>65019</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713540</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104</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762152</v>
      </c>
      <c r="CS40" s="589"/>
      <c r="CT40" s="589"/>
      <c r="CU40" s="589"/>
      <c r="CV40" s="589"/>
      <c r="CW40" s="589"/>
      <c r="CX40" s="589"/>
      <c r="CY40" s="590"/>
      <c r="CZ40" s="591">
        <v>2.2000000000000002</v>
      </c>
      <c r="DA40" s="609"/>
      <c r="DB40" s="609"/>
      <c r="DC40" s="610"/>
      <c r="DD40" s="594">
        <v>14258</v>
      </c>
      <c r="DE40" s="589"/>
      <c r="DF40" s="589"/>
      <c r="DG40" s="589"/>
      <c r="DH40" s="589"/>
      <c r="DI40" s="589"/>
      <c r="DJ40" s="589"/>
      <c r="DK40" s="590"/>
      <c r="DL40" s="594">
        <v>10800</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2290852</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317</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4486165</v>
      </c>
      <c r="CS42" s="589"/>
      <c r="CT42" s="589"/>
      <c r="CU42" s="589"/>
      <c r="CV42" s="589"/>
      <c r="CW42" s="589"/>
      <c r="CX42" s="589"/>
      <c r="CY42" s="590"/>
      <c r="CZ42" s="591">
        <v>12.9</v>
      </c>
      <c r="DA42" s="592"/>
      <c r="DB42" s="592"/>
      <c r="DC42" s="593"/>
      <c r="DD42" s="594">
        <v>1465956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137153</v>
      </c>
      <c r="CS43" s="607"/>
      <c r="CT43" s="607"/>
      <c r="CU43" s="607"/>
      <c r="CV43" s="607"/>
      <c r="CW43" s="607"/>
      <c r="CX43" s="607"/>
      <c r="CY43" s="608"/>
      <c r="CZ43" s="591">
        <v>0.4</v>
      </c>
      <c r="DA43" s="609"/>
      <c r="DB43" s="609"/>
      <c r="DC43" s="610"/>
      <c r="DD43" s="594">
        <v>131688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4469388</v>
      </c>
      <c r="CS44" s="589"/>
      <c r="CT44" s="589"/>
      <c r="CU44" s="589"/>
      <c r="CV44" s="589"/>
      <c r="CW44" s="589"/>
      <c r="CX44" s="589"/>
      <c r="CY44" s="590"/>
      <c r="CZ44" s="591">
        <v>12.8</v>
      </c>
      <c r="DA44" s="592"/>
      <c r="DB44" s="592"/>
      <c r="DC44" s="593"/>
      <c r="DD44" s="594">
        <v>1465956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2128946</v>
      </c>
      <c r="CS45" s="607"/>
      <c r="CT45" s="607"/>
      <c r="CU45" s="607"/>
      <c r="CV45" s="607"/>
      <c r="CW45" s="607"/>
      <c r="CX45" s="607"/>
      <c r="CY45" s="608"/>
      <c r="CZ45" s="591">
        <v>6.1</v>
      </c>
      <c r="DA45" s="609"/>
      <c r="DB45" s="609"/>
      <c r="DC45" s="610"/>
      <c r="DD45" s="594">
        <v>363798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2286554</v>
      </c>
      <c r="CS46" s="589"/>
      <c r="CT46" s="589"/>
      <c r="CU46" s="589"/>
      <c r="CV46" s="589"/>
      <c r="CW46" s="589"/>
      <c r="CX46" s="589"/>
      <c r="CY46" s="590"/>
      <c r="CZ46" s="591">
        <v>6.6</v>
      </c>
      <c r="DA46" s="592"/>
      <c r="DB46" s="592"/>
      <c r="DC46" s="593"/>
      <c r="DD46" s="594">
        <v>1096470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v>16777</v>
      </c>
      <c r="CS47" s="607"/>
      <c r="CT47" s="607"/>
      <c r="CU47" s="607"/>
      <c r="CV47" s="607"/>
      <c r="CW47" s="607"/>
      <c r="CX47" s="607"/>
      <c r="CY47" s="608"/>
      <c r="CZ47" s="591">
        <v>0</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34825146</v>
      </c>
      <c r="CS49" s="573"/>
      <c r="CT49" s="573"/>
      <c r="CU49" s="573"/>
      <c r="CV49" s="573"/>
      <c r="CW49" s="573"/>
      <c r="CX49" s="573"/>
      <c r="CY49" s="574"/>
      <c r="CZ49" s="575">
        <v>100</v>
      </c>
      <c r="DA49" s="576"/>
      <c r="DB49" s="576"/>
      <c r="DC49" s="577"/>
      <c r="DD49" s="578">
        <v>23247496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61" zoomScale="70" zoomScaleNormal="25" zoomScaleSheetLayoutView="70" workbookViewId="0">
      <selection activeCell="CW85" sqref="CW85:DA8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339</v>
      </c>
      <c r="DK2" s="1114"/>
      <c r="DL2" s="1114"/>
      <c r="DM2" s="1114"/>
      <c r="DN2" s="1114"/>
      <c r="DO2" s="1115"/>
      <c r="DP2" s="200"/>
      <c r="DQ2" s="1113" t="s">
        <v>340</v>
      </c>
      <c r="DR2" s="1114"/>
      <c r="DS2" s="1114"/>
      <c r="DT2" s="1114"/>
      <c r="DU2" s="1114"/>
      <c r="DV2" s="1114"/>
      <c r="DW2" s="1114"/>
      <c r="DX2" s="1114"/>
      <c r="DY2" s="1114"/>
      <c r="DZ2" s="111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16"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101" t="s">
        <v>357</v>
      </c>
      <c r="DH5" s="1102"/>
      <c r="DI5" s="1102"/>
      <c r="DJ5" s="1102"/>
      <c r="DK5" s="1103"/>
      <c r="DL5" s="1101" t="s">
        <v>358</v>
      </c>
      <c r="DM5" s="1102"/>
      <c r="DN5" s="1102"/>
      <c r="DO5" s="1102"/>
      <c r="DP5" s="1103"/>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4"/>
      <c r="DH6" s="1105"/>
      <c r="DI6" s="1105"/>
      <c r="DJ6" s="1105"/>
      <c r="DK6" s="1106"/>
      <c r="DL6" s="1104"/>
      <c r="DM6" s="1105"/>
      <c r="DN6" s="1105"/>
      <c r="DO6" s="1105"/>
      <c r="DP6" s="1106"/>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7">
        <v>35210</v>
      </c>
      <c r="R7" s="1108"/>
      <c r="S7" s="1108"/>
      <c r="T7" s="1108"/>
      <c r="U7" s="1109"/>
      <c r="V7" s="1110">
        <v>34822</v>
      </c>
      <c r="W7" s="1108"/>
      <c r="X7" s="1108"/>
      <c r="Y7" s="1108"/>
      <c r="Z7" s="1109"/>
      <c r="AA7" s="1110">
        <v>388</v>
      </c>
      <c r="AB7" s="1108"/>
      <c r="AC7" s="1108"/>
      <c r="AD7" s="1108"/>
      <c r="AE7" s="1111"/>
      <c r="AF7" s="1112">
        <v>141</v>
      </c>
      <c r="AG7" s="1108"/>
      <c r="AH7" s="1108"/>
      <c r="AI7" s="1108"/>
      <c r="AJ7" s="1111"/>
      <c r="AK7" s="1092">
        <v>201</v>
      </c>
      <c r="AL7" s="1090"/>
      <c r="AM7" s="1090"/>
      <c r="AN7" s="1090"/>
      <c r="AO7" s="1093"/>
      <c r="AP7" s="1094">
        <v>35877</v>
      </c>
      <c r="AQ7" s="1090"/>
      <c r="AR7" s="1090"/>
      <c r="AS7" s="1090"/>
      <c r="AT7" s="1093"/>
      <c r="AU7" s="1095"/>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547</v>
      </c>
      <c r="BT7" s="1099"/>
      <c r="BU7" s="1099"/>
      <c r="BV7" s="1099"/>
      <c r="BW7" s="1099"/>
      <c r="BX7" s="1099"/>
      <c r="BY7" s="1099"/>
      <c r="BZ7" s="1099"/>
      <c r="CA7" s="1099"/>
      <c r="CB7" s="1099"/>
      <c r="CC7" s="1099"/>
      <c r="CD7" s="1099"/>
      <c r="CE7" s="1099"/>
      <c r="CF7" s="1099"/>
      <c r="CG7" s="1100"/>
      <c r="CH7" s="1089">
        <v>0</v>
      </c>
      <c r="CI7" s="1090"/>
      <c r="CJ7" s="1090"/>
      <c r="CK7" s="1090"/>
      <c r="CL7" s="1091"/>
      <c r="CM7" s="1089">
        <v>33</v>
      </c>
      <c r="CN7" s="1090"/>
      <c r="CO7" s="1090"/>
      <c r="CP7" s="1090"/>
      <c r="CQ7" s="1091"/>
      <c r="CR7" s="1089">
        <v>10</v>
      </c>
      <c r="CS7" s="1090"/>
      <c r="CT7" s="1090"/>
      <c r="CU7" s="1090"/>
      <c r="CV7" s="1091"/>
      <c r="CW7" s="1089">
        <v>2</v>
      </c>
      <c r="CX7" s="1090"/>
      <c r="CY7" s="1090"/>
      <c r="CZ7" s="1090"/>
      <c r="DA7" s="1091"/>
      <c r="DB7" s="1089" t="s">
        <v>537</v>
      </c>
      <c r="DC7" s="1090"/>
      <c r="DD7" s="1090"/>
      <c r="DE7" s="1090"/>
      <c r="DF7" s="1091"/>
      <c r="DG7" s="1089" t="s">
        <v>537</v>
      </c>
      <c r="DH7" s="1090"/>
      <c r="DI7" s="1090"/>
      <c r="DJ7" s="1090"/>
      <c r="DK7" s="1091"/>
      <c r="DL7" s="1089" t="s">
        <v>537</v>
      </c>
      <c r="DM7" s="1090"/>
      <c r="DN7" s="1090"/>
      <c r="DO7" s="1090"/>
      <c r="DP7" s="1091"/>
      <c r="DQ7" s="1089" t="s">
        <v>537</v>
      </c>
      <c r="DR7" s="1090"/>
      <c r="DS7" s="1090"/>
      <c r="DT7" s="1090"/>
      <c r="DU7" s="1091"/>
      <c r="DV7" s="1118"/>
      <c r="DW7" s="1096"/>
      <c r="DX7" s="1096"/>
      <c r="DY7" s="1096"/>
      <c r="DZ7" s="1097"/>
      <c r="EA7" s="205"/>
    </row>
    <row r="8" spans="1:131" s="206" customFormat="1" ht="26.25" customHeight="1" x14ac:dyDescent="0.15">
      <c r="A8" s="212">
        <v>2</v>
      </c>
      <c r="B8" s="1027" t="s">
        <v>361</v>
      </c>
      <c r="C8" s="1028"/>
      <c r="D8" s="1028"/>
      <c r="E8" s="1028"/>
      <c r="F8" s="1028"/>
      <c r="G8" s="1028"/>
      <c r="H8" s="1028"/>
      <c r="I8" s="1028"/>
      <c r="J8" s="1028"/>
      <c r="K8" s="1028"/>
      <c r="L8" s="1028"/>
      <c r="M8" s="1028"/>
      <c r="N8" s="1028"/>
      <c r="O8" s="1028"/>
      <c r="P8" s="1029"/>
      <c r="Q8" s="1084">
        <v>38</v>
      </c>
      <c r="R8" s="1034"/>
      <c r="S8" s="1034"/>
      <c r="T8" s="1034"/>
      <c r="U8" s="1085"/>
      <c r="V8" s="1041">
        <v>3</v>
      </c>
      <c r="W8" s="1034"/>
      <c r="X8" s="1034"/>
      <c r="Y8" s="1034"/>
      <c r="Z8" s="1085"/>
      <c r="AA8" s="1041">
        <v>35</v>
      </c>
      <c r="AB8" s="1034"/>
      <c r="AC8" s="1034"/>
      <c r="AD8" s="1034"/>
      <c r="AE8" s="1035"/>
      <c r="AF8" s="1033">
        <v>35</v>
      </c>
      <c r="AG8" s="1034"/>
      <c r="AH8" s="1034"/>
      <c r="AI8" s="1034"/>
      <c r="AJ8" s="1035"/>
      <c r="AK8" s="1086" t="s">
        <v>537</v>
      </c>
      <c r="AL8" s="986"/>
      <c r="AM8" s="986"/>
      <c r="AN8" s="986"/>
      <c r="AO8" s="1082"/>
      <c r="AP8" s="1087" t="s">
        <v>537</v>
      </c>
      <c r="AQ8" s="986"/>
      <c r="AR8" s="986"/>
      <c r="AS8" s="986"/>
      <c r="AT8" s="1082"/>
      <c r="AU8" s="1088"/>
      <c r="AV8" s="989"/>
      <c r="AW8" s="989"/>
      <c r="AX8" s="989"/>
      <c r="AY8" s="990"/>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4</v>
      </c>
      <c r="CI8" s="986"/>
      <c r="CJ8" s="986"/>
      <c r="CK8" s="986"/>
      <c r="CL8" s="987"/>
      <c r="CM8" s="985">
        <v>32</v>
      </c>
      <c r="CN8" s="986"/>
      <c r="CO8" s="986"/>
      <c r="CP8" s="986"/>
      <c r="CQ8" s="987"/>
      <c r="CR8" s="985">
        <v>10</v>
      </c>
      <c r="CS8" s="986"/>
      <c r="CT8" s="986"/>
      <c r="CU8" s="986"/>
      <c r="CV8" s="987"/>
      <c r="CW8" s="985">
        <v>65</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549</v>
      </c>
      <c r="BS9" s="1010" t="s">
        <v>550</v>
      </c>
      <c r="BT9" s="1011"/>
      <c r="BU9" s="1011"/>
      <c r="BV9" s="1011"/>
      <c r="BW9" s="1011"/>
      <c r="BX9" s="1011"/>
      <c r="BY9" s="1011"/>
      <c r="BZ9" s="1011"/>
      <c r="CA9" s="1011"/>
      <c r="CB9" s="1011"/>
      <c r="CC9" s="1011"/>
      <c r="CD9" s="1011"/>
      <c r="CE9" s="1011"/>
      <c r="CF9" s="1011"/>
      <c r="CG9" s="1012"/>
      <c r="CH9" s="985">
        <v>-6</v>
      </c>
      <c r="CI9" s="986"/>
      <c r="CJ9" s="986"/>
      <c r="CK9" s="986"/>
      <c r="CL9" s="987"/>
      <c r="CM9" s="985">
        <v>127</v>
      </c>
      <c r="CN9" s="986"/>
      <c r="CO9" s="986"/>
      <c r="CP9" s="986"/>
      <c r="CQ9" s="987"/>
      <c r="CR9" s="985">
        <v>5</v>
      </c>
      <c r="CS9" s="986"/>
      <c r="CT9" s="986"/>
      <c r="CU9" s="986"/>
      <c r="CV9" s="987"/>
      <c r="CW9" s="985" t="s">
        <v>537</v>
      </c>
      <c r="CX9" s="986"/>
      <c r="CY9" s="986"/>
      <c r="CZ9" s="986"/>
      <c r="DA9" s="987"/>
      <c r="DB9" s="985">
        <v>2987</v>
      </c>
      <c r="DC9" s="986"/>
      <c r="DD9" s="986"/>
      <c r="DE9" s="986"/>
      <c r="DF9" s="987"/>
      <c r="DG9" s="985" t="s">
        <v>537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40</v>
      </c>
      <c r="CN10" s="986"/>
      <c r="CO10" s="986"/>
      <c r="CP10" s="986"/>
      <c r="CQ10" s="987"/>
      <c r="CR10" s="985">
        <v>20</v>
      </c>
      <c r="CS10" s="986"/>
      <c r="CT10" s="986"/>
      <c r="CU10" s="986"/>
      <c r="CV10" s="987"/>
      <c r="CW10" s="985">
        <v>74</v>
      </c>
      <c r="CX10" s="986"/>
      <c r="CY10" s="986"/>
      <c r="CZ10" s="986"/>
      <c r="DA10" s="987"/>
      <c r="DB10" s="985" t="s">
        <v>537</v>
      </c>
      <c r="DC10" s="986"/>
      <c r="DD10" s="986"/>
      <c r="DE10" s="986"/>
      <c r="DF10" s="987"/>
      <c r="DG10" s="985" t="s">
        <v>537</v>
      </c>
      <c r="DH10" s="986"/>
      <c r="DI10" s="986"/>
      <c r="DJ10" s="986"/>
      <c r="DK10" s="987"/>
      <c r="DL10" s="985" t="s">
        <v>537</v>
      </c>
      <c r="DM10" s="986"/>
      <c r="DN10" s="986"/>
      <c r="DO10" s="986"/>
      <c r="DP10" s="987"/>
      <c r="DQ10" s="985" t="s">
        <v>537</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29</v>
      </c>
      <c r="CN11" s="986"/>
      <c r="CO11" s="986"/>
      <c r="CP11" s="986"/>
      <c r="CQ11" s="987"/>
      <c r="CR11" s="985">
        <v>20</v>
      </c>
      <c r="CS11" s="986"/>
      <c r="CT11" s="986"/>
      <c r="CU11" s="986"/>
      <c r="CV11" s="987"/>
      <c r="CW11" s="985">
        <v>38</v>
      </c>
      <c r="CX11" s="986"/>
      <c r="CY11" s="986"/>
      <c r="CZ11" s="986"/>
      <c r="DA11" s="987"/>
      <c r="DB11" s="985" t="s">
        <v>537</v>
      </c>
      <c r="DC11" s="986"/>
      <c r="DD11" s="986"/>
      <c r="DE11" s="986"/>
      <c r="DF11" s="987"/>
      <c r="DG11" s="985" t="s">
        <v>537</v>
      </c>
      <c r="DH11" s="986"/>
      <c r="DI11" s="986"/>
      <c r="DJ11" s="986"/>
      <c r="DK11" s="987"/>
      <c r="DL11" s="985" t="s">
        <v>537</v>
      </c>
      <c r="DM11" s="986"/>
      <c r="DN11" s="986"/>
      <c r="DO11" s="986"/>
      <c r="DP11" s="987"/>
      <c r="DQ11" s="985" t="s">
        <v>537</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35248</v>
      </c>
      <c r="R23" s="1065"/>
      <c r="S23" s="1065"/>
      <c r="T23" s="1065"/>
      <c r="U23" s="1065"/>
      <c r="V23" s="1065">
        <v>34825</v>
      </c>
      <c r="W23" s="1065"/>
      <c r="X23" s="1065"/>
      <c r="Y23" s="1065"/>
      <c r="Z23" s="1065"/>
      <c r="AA23" s="1065">
        <v>423</v>
      </c>
      <c r="AB23" s="1065"/>
      <c r="AC23" s="1065"/>
      <c r="AD23" s="1065"/>
      <c r="AE23" s="1066"/>
      <c r="AF23" s="1067">
        <v>176</v>
      </c>
      <c r="AG23" s="1065"/>
      <c r="AH23" s="1065"/>
      <c r="AI23" s="1065"/>
      <c r="AJ23" s="1068"/>
      <c r="AK23" s="1069"/>
      <c r="AL23" s="1070"/>
      <c r="AM23" s="1070"/>
      <c r="AN23" s="1070"/>
      <c r="AO23" s="1070"/>
      <c r="AP23" s="1065">
        <v>35877</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10537</v>
      </c>
      <c r="R28" s="1050"/>
      <c r="S28" s="1050"/>
      <c r="T28" s="1050"/>
      <c r="U28" s="1050"/>
      <c r="V28" s="1050">
        <v>10487</v>
      </c>
      <c r="W28" s="1050"/>
      <c r="X28" s="1050"/>
      <c r="Y28" s="1050"/>
      <c r="Z28" s="1050"/>
      <c r="AA28" s="1050">
        <v>49</v>
      </c>
      <c r="AB28" s="1050"/>
      <c r="AC28" s="1050"/>
      <c r="AD28" s="1050"/>
      <c r="AE28" s="1051"/>
      <c r="AF28" s="1052">
        <v>49</v>
      </c>
      <c r="AG28" s="1050"/>
      <c r="AH28" s="1050"/>
      <c r="AI28" s="1050"/>
      <c r="AJ28" s="1053"/>
      <c r="AK28" s="1054">
        <v>746</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96</v>
      </c>
      <c r="R29" s="1040"/>
      <c r="S29" s="1040"/>
      <c r="T29" s="1040"/>
      <c r="U29" s="1040"/>
      <c r="V29" s="1040">
        <v>37</v>
      </c>
      <c r="W29" s="1040"/>
      <c r="X29" s="1040"/>
      <c r="Y29" s="1040"/>
      <c r="Z29" s="1040"/>
      <c r="AA29" s="1040">
        <v>59</v>
      </c>
      <c r="AB29" s="1040"/>
      <c r="AC29" s="1040"/>
      <c r="AD29" s="1040"/>
      <c r="AE29" s="1041"/>
      <c r="AF29" s="1033">
        <v>59</v>
      </c>
      <c r="AG29" s="1034"/>
      <c r="AH29" s="1034"/>
      <c r="AI29" s="1034"/>
      <c r="AJ29" s="1035"/>
      <c r="AK29" s="976" t="s">
        <v>537</v>
      </c>
      <c r="AL29" s="967"/>
      <c r="AM29" s="967"/>
      <c r="AN29" s="967"/>
      <c r="AO29" s="967"/>
      <c r="AP29" s="967">
        <v>25</v>
      </c>
      <c r="AQ29" s="967"/>
      <c r="AR29" s="967"/>
      <c r="AS29" s="967"/>
      <c r="AT29" s="967"/>
      <c r="AU29" s="967">
        <v>5</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7873</v>
      </c>
      <c r="R30" s="1040"/>
      <c r="S30" s="1040"/>
      <c r="T30" s="1040"/>
      <c r="U30" s="1040"/>
      <c r="V30" s="1040">
        <v>7764</v>
      </c>
      <c r="W30" s="1040"/>
      <c r="X30" s="1040"/>
      <c r="Y30" s="1040"/>
      <c r="Z30" s="1040"/>
      <c r="AA30" s="1040">
        <v>110</v>
      </c>
      <c r="AB30" s="1040"/>
      <c r="AC30" s="1040"/>
      <c r="AD30" s="1040"/>
      <c r="AE30" s="1041"/>
      <c r="AF30" s="1033">
        <v>110</v>
      </c>
      <c r="AG30" s="1034"/>
      <c r="AH30" s="1034"/>
      <c r="AI30" s="1034"/>
      <c r="AJ30" s="1035"/>
      <c r="AK30" s="976">
        <v>1174</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8</v>
      </c>
      <c r="R31" s="1040"/>
      <c r="S31" s="1040"/>
      <c r="T31" s="1040"/>
      <c r="U31" s="1040"/>
      <c r="V31" s="1040">
        <v>6</v>
      </c>
      <c r="W31" s="1040"/>
      <c r="X31" s="1040"/>
      <c r="Y31" s="1040"/>
      <c r="Z31" s="1040"/>
      <c r="AA31" s="1040">
        <v>2</v>
      </c>
      <c r="AB31" s="1040"/>
      <c r="AC31" s="1040"/>
      <c r="AD31" s="1040"/>
      <c r="AE31" s="1041"/>
      <c r="AF31" s="1033">
        <v>2</v>
      </c>
      <c r="AG31" s="1034"/>
      <c r="AH31" s="1034"/>
      <c r="AI31" s="1034"/>
      <c r="AJ31" s="1035"/>
      <c r="AK31" s="976" t="s">
        <v>537</v>
      </c>
      <c r="AL31" s="967"/>
      <c r="AM31" s="967"/>
      <c r="AN31" s="967"/>
      <c r="AO31" s="967"/>
      <c r="AP31" s="967" t="s">
        <v>537</v>
      </c>
      <c r="AQ31" s="967"/>
      <c r="AR31" s="967"/>
      <c r="AS31" s="967"/>
      <c r="AT31" s="967"/>
      <c r="AU31" s="967" t="s">
        <v>537</v>
      </c>
      <c r="AV31" s="967"/>
      <c r="AW31" s="967"/>
      <c r="AX31" s="967"/>
      <c r="AY31" s="967"/>
      <c r="AZ31" s="1038" t="s">
        <v>537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1086</v>
      </c>
      <c r="R32" s="1040"/>
      <c r="S32" s="1040"/>
      <c r="T32" s="1040"/>
      <c r="U32" s="1040"/>
      <c r="V32" s="1040">
        <v>1079</v>
      </c>
      <c r="W32" s="1040"/>
      <c r="X32" s="1040"/>
      <c r="Y32" s="1040"/>
      <c r="Z32" s="1040"/>
      <c r="AA32" s="1040">
        <v>6</v>
      </c>
      <c r="AB32" s="1040"/>
      <c r="AC32" s="1040"/>
      <c r="AD32" s="1040"/>
      <c r="AE32" s="1041"/>
      <c r="AF32" s="1033">
        <v>6</v>
      </c>
      <c r="AG32" s="1034"/>
      <c r="AH32" s="1034"/>
      <c r="AI32" s="1034"/>
      <c r="AJ32" s="1035"/>
      <c r="AK32" s="976">
        <v>288</v>
      </c>
      <c r="AL32" s="967"/>
      <c r="AM32" s="967"/>
      <c r="AN32" s="967"/>
      <c r="AO32" s="967"/>
      <c r="AP32" s="967" t="s">
        <v>537</v>
      </c>
      <c r="AQ32" s="967"/>
      <c r="AR32" s="967"/>
      <c r="AS32" s="967"/>
      <c r="AT32" s="967"/>
      <c r="AU32" s="967" t="s">
        <v>537</v>
      </c>
      <c r="AV32" s="967"/>
      <c r="AW32" s="967"/>
      <c r="AX32" s="967"/>
      <c r="AY32" s="967"/>
      <c r="AZ32" s="1038" t="s">
        <v>537</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380</v>
      </c>
      <c r="C33" s="1028"/>
      <c r="D33" s="1028"/>
      <c r="E33" s="1028"/>
      <c r="F33" s="1028"/>
      <c r="G33" s="1028"/>
      <c r="H33" s="1028"/>
      <c r="I33" s="1028"/>
      <c r="J33" s="1028"/>
      <c r="K33" s="1028"/>
      <c r="L33" s="1028"/>
      <c r="M33" s="1028"/>
      <c r="N33" s="1028"/>
      <c r="O33" s="1028"/>
      <c r="P33" s="1029"/>
      <c r="Q33" s="1039">
        <v>1716</v>
      </c>
      <c r="R33" s="1040"/>
      <c r="S33" s="1040"/>
      <c r="T33" s="1040"/>
      <c r="U33" s="1040"/>
      <c r="V33" s="1040">
        <v>1674</v>
      </c>
      <c r="W33" s="1040"/>
      <c r="X33" s="1040"/>
      <c r="Y33" s="1040"/>
      <c r="Z33" s="1040"/>
      <c r="AA33" s="1040">
        <v>42</v>
      </c>
      <c r="AB33" s="1040"/>
      <c r="AC33" s="1040"/>
      <c r="AD33" s="1040"/>
      <c r="AE33" s="1041"/>
      <c r="AF33" s="1033">
        <v>250</v>
      </c>
      <c r="AG33" s="1034"/>
      <c r="AH33" s="1034"/>
      <c r="AI33" s="1034"/>
      <c r="AJ33" s="1035"/>
      <c r="AK33" s="976">
        <v>24</v>
      </c>
      <c r="AL33" s="967"/>
      <c r="AM33" s="967"/>
      <c r="AN33" s="967"/>
      <c r="AO33" s="967"/>
      <c r="AP33" s="967">
        <v>5056</v>
      </c>
      <c r="AQ33" s="967"/>
      <c r="AR33" s="967"/>
      <c r="AS33" s="967"/>
      <c r="AT33" s="967"/>
      <c r="AU33" s="967">
        <v>96</v>
      </c>
      <c r="AV33" s="967"/>
      <c r="AW33" s="967"/>
      <c r="AX33" s="967"/>
      <c r="AY33" s="967"/>
      <c r="AZ33" s="1038" t="s">
        <v>537</v>
      </c>
      <c r="BA33" s="1038"/>
      <c r="BB33" s="1038"/>
      <c r="BC33" s="1038"/>
      <c r="BD33" s="1038"/>
      <c r="BE33" s="1022" t="s">
        <v>538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381</v>
      </c>
      <c r="C34" s="1028"/>
      <c r="D34" s="1028"/>
      <c r="E34" s="1028"/>
      <c r="F34" s="1028"/>
      <c r="G34" s="1028"/>
      <c r="H34" s="1028"/>
      <c r="I34" s="1028"/>
      <c r="J34" s="1028"/>
      <c r="K34" s="1028"/>
      <c r="L34" s="1028"/>
      <c r="M34" s="1028"/>
      <c r="N34" s="1028"/>
      <c r="O34" s="1028"/>
      <c r="P34" s="1029"/>
      <c r="Q34" s="1039">
        <v>961</v>
      </c>
      <c r="R34" s="1040"/>
      <c r="S34" s="1040"/>
      <c r="T34" s="1040"/>
      <c r="U34" s="1040"/>
      <c r="V34" s="1040">
        <v>961</v>
      </c>
      <c r="W34" s="1040"/>
      <c r="X34" s="1040"/>
      <c r="Y34" s="1040"/>
      <c r="Z34" s="1040"/>
      <c r="AA34" s="1040" t="s">
        <v>537</v>
      </c>
      <c r="AB34" s="1040"/>
      <c r="AC34" s="1040"/>
      <c r="AD34" s="1040"/>
      <c r="AE34" s="1041"/>
      <c r="AF34" s="1033">
        <v>325</v>
      </c>
      <c r="AG34" s="1034"/>
      <c r="AH34" s="1034"/>
      <c r="AI34" s="1034"/>
      <c r="AJ34" s="1035"/>
      <c r="AK34" s="976">
        <v>244</v>
      </c>
      <c r="AL34" s="967"/>
      <c r="AM34" s="967"/>
      <c r="AN34" s="967"/>
      <c r="AO34" s="967"/>
      <c r="AP34" s="967">
        <v>1351</v>
      </c>
      <c r="AQ34" s="967"/>
      <c r="AR34" s="967"/>
      <c r="AS34" s="967"/>
      <c r="AT34" s="967"/>
      <c r="AU34" s="967">
        <v>1058</v>
      </c>
      <c r="AV34" s="967"/>
      <c r="AW34" s="967"/>
      <c r="AX34" s="967"/>
      <c r="AY34" s="967"/>
      <c r="AZ34" s="1038" t="s">
        <v>537</v>
      </c>
      <c r="BA34" s="1038"/>
      <c r="BB34" s="1038"/>
      <c r="BC34" s="1038"/>
      <c r="BD34" s="1038"/>
      <c r="BE34" s="1022" t="s">
        <v>538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382</v>
      </c>
      <c r="C35" s="1028"/>
      <c r="D35" s="1028"/>
      <c r="E35" s="1028"/>
      <c r="F35" s="1028"/>
      <c r="G35" s="1028"/>
      <c r="H35" s="1028"/>
      <c r="I35" s="1028"/>
      <c r="J35" s="1028"/>
      <c r="K35" s="1028"/>
      <c r="L35" s="1028"/>
      <c r="M35" s="1028"/>
      <c r="N35" s="1028"/>
      <c r="O35" s="1028"/>
      <c r="P35" s="1029"/>
      <c r="Q35" s="1039">
        <v>734</v>
      </c>
      <c r="R35" s="1040"/>
      <c r="S35" s="1040"/>
      <c r="T35" s="1040"/>
      <c r="U35" s="1040"/>
      <c r="V35" s="1040">
        <v>719</v>
      </c>
      <c r="W35" s="1040"/>
      <c r="X35" s="1040"/>
      <c r="Y35" s="1040"/>
      <c r="Z35" s="1040"/>
      <c r="AA35" s="1040">
        <v>16</v>
      </c>
      <c r="AB35" s="1040"/>
      <c r="AC35" s="1040"/>
      <c r="AD35" s="1040"/>
      <c r="AE35" s="1041"/>
      <c r="AF35" s="1033">
        <v>16</v>
      </c>
      <c r="AG35" s="1034"/>
      <c r="AH35" s="1034"/>
      <c r="AI35" s="1034"/>
      <c r="AJ35" s="1035"/>
      <c r="AK35" s="976">
        <v>113</v>
      </c>
      <c r="AL35" s="967"/>
      <c r="AM35" s="967"/>
      <c r="AN35" s="967"/>
      <c r="AO35" s="967"/>
      <c r="AP35" s="967">
        <v>2017</v>
      </c>
      <c r="AQ35" s="967"/>
      <c r="AR35" s="967"/>
      <c r="AS35" s="967"/>
      <c r="AT35" s="967"/>
      <c r="AU35" s="967">
        <v>1327</v>
      </c>
      <c r="AV35" s="967"/>
      <c r="AW35" s="967"/>
      <c r="AX35" s="967"/>
      <c r="AY35" s="967"/>
      <c r="AZ35" s="1038" t="s">
        <v>537</v>
      </c>
      <c r="BA35" s="1038"/>
      <c r="BB35" s="1038"/>
      <c r="BC35" s="1038"/>
      <c r="BD35" s="1038"/>
      <c r="BE35" s="1022" t="s">
        <v>539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383</v>
      </c>
      <c r="C36" s="1028"/>
      <c r="D36" s="1028"/>
      <c r="E36" s="1028"/>
      <c r="F36" s="1028"/>
      <c r="G36" s="1028"/>
      <c r="H36" s="1028"/>
      <c r="I36" s="1028"/>
      <c r="J36" s="1028"/>
      <c r="K36" s="1028"/>
      <c r="L36" s="1028"/>
      <c r="M36" s="1028"/>
      <c r="N36" s="1028"/>
      <c r="O36" s="1028"/>
      <c r="P36" s="1029"/>
      <c r="Q36" s="1039">
        <v>4891</v>
      </c>
      <c r="R36" s="1040"/>
      <c r="S36" s="1040"/>
      <c r="T36" s="1040"/>
      <c r="U36" s="1040"/>
      <c r="V36" s="1040">
        <v>4885</v>
      </c>
      <c r="W36" s="1040"/>
      <c r="X36" s="1040"/>
      <c r="Y36" s="1040"/>
      <c r="Z36" s="1040"/>
      <c r="AA36" s="1040">
        <v>6</v>
      </c>
      <c r="AB36" s="1040"/>
      <c r="AC36" s="1040"/>
      <c r="AD36" s="1040"/>
      <c r="AE36" s="1041"/>
      <c r="AF36" s="1033">
        <v>6</v>
      </c>
      <c r="AG36" s="1034"/>
      <c r="AH36" s="1034"/>
      <c r="AI36" s="1034"/>
      <c r="AJ36" s="1035"/>
      <c r="AK36" s="976">
        <v>1450</v>
      </c>
      <c r="AL36" s="967"/>
      <c r="AM36" s="967"/>
      <c r="AN36" s="967"/>
      <c r="AO36" s="967"/>
      <c r="AP36" s="967">
        <v>28972</v>
      </c>
      <c r="AQ36" s="967"/>
      <c r="AR36" s="967"/>
      <c r="AS36" s="967"/>
      <c r="AT36" s="967"/>
      <c r="AU36" s="967">
        <v>21498</v>
      </c>
      <c r="AV36" s="967"/>
      <c r="AW36" s="967"/>
      <c r="AX36" s="967"/>
      <c r="AY36" s="967"/>
      <c r="AZ36" s="1038" t="s">
        <v>537</v>
      </c>
      <c r="BA36" s="1038"/>
      <c r="BB36" s="1038"/>
      <c r="BC36" s="1038"/>
      <c r="BD36" s="1038"/>
      <c r="BE36" s="1022" t="s">
        <v>539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384</v>
      </c>
      <c r="C37" s="1028"/>
      <c r="D37" s="1028"/>
      <c r="E37" s="1028"/>
      <c r="F37" s="1028"/>
      <c r="G37" s="1028"/>
      <c r="H37" s="1028"/>
      <c r="I37" s="1028"/>
      <c r="J37" s="1028"/>
      <c r="K37" s="1028"/>
      <c r="L37" s="1028"/>
      <c r="M37" s="1028"/>
      <c r="N37" s="1028"/>
      <c r="O37" s="1028"/>
      <c r="P37" s="1029"/>
      <c r="Q37" s="1039">
        <v>0</v>
      </c>
      <c r="R37" s="1040"/>
      <c r="S37" s="1040"/>
      <c r="T37" s="1040"/>
      <c r="U37" s="1040"/>
      <c r="V37" s="1040">
        <v>0</v>
      </c>
      <c r="W37" s="1040"/>
      <c r="X37" s="1040"/>
      <c r="Y37" s="1040"/>
      <c r="Z37" s="1040"/>
      <c r="AA37" s="1040" t="s">
        <v>537</v>
      </c>
      <c r="AB37" s="1040"/>
      <c r="AC37" s="1040"/>
      <c r="AD37" s="1040"/>
      <c r="AE37" s="1041"/>
      <c r="AF37" s="1033" t="s">
        <v>540</v>
      </c>
      <c r="AG37" s="1034"/>
      <c r="AH37" s="1034"/>
      <c r="AI37" s="1034"/>
      <c r="AJ37" s="1035"/>
      <c r="AK37" s="976" t="s">
        <v>537</v>
      </c>
      <c r="AL37" s="967"/>
      <c r="AM37" s="967"/>
      <c r="AN37" s="967"/>
      <c r="AO37" s="967"/>
      <c r="AP37" s="967" t="s">
        <v>537</v>
      </c>
      <c r="AQ37" s="967"/>
      <c r="AR37" s="967"/>
      <c r="AS37" s="967"/>
      <c r="AT37" s="967"/>
      <c r="AU37" s="967" t="s">
        <v>537</v>
      </c>
      <c r="AV37" s="967"/>
      <c r="AW37" s="967"/>
      <c r="AX37" s="967"/>
      <c r="AY37" s="967"/>
      <c r="AZ37" s="1038" t="s">
        <v>537</v>
      </c>
      <c r="BA37" s="1038"/>
      <c r="BB37" s="1038"/>
      <c r="BC37" s="1038"/>
      <c r="BD37" s="1038"/>
      <c r="BE37" s="1022" t="s">
        <v>539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823</v>
      </c>
      <c r="AG63" s="955"/>
      <c r="AH63" s="955"/>
      <c r="AI63" s="955"/>
      <c r="AJ63" s="1020"/>
      <c r="AK63" s="1021"/>
      <c r="AL63" s="959"/>
      <c r="AM63" s="959"/>
      <c r="AN63" s="959"/>
      <c r="AO63" s="959"/>
      <c r="AP63" s="955">
        <v>37421</v>
      </c>
      <c r="AQ63" s="955"/>
      <c r="AR63" s="955"/>
      <c r="AS63" s="955"/>
      <c r="AT63" s="955"/>
      <c r="AU63" s="955">
        <v>23984</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389</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47</v>
      </c>
      <c r="R68" s="978"/>
      <c r="S68" s="978"/>
      <c r="T68" s="978"/>
      <c r="U68" s="978"/>
      <c r="V68" s="978">
        <v>64</v>
      </c>
      <c r="W68" s="978"/>
      <c r="X68" s="978"/>
      <c r="Y68" s="978"/>
      <c r="Z68" s="978"/>
      <c r="AA68" s="978">
        <v>-17</v>
      </c>
      <c r="AB68" s="978"/>
      <c r="AC68" s="978"/>
      <c r="AD68" s="978"/>
      <c r="AE68" s="978"/>
      <c r="AF68" s="978">
        <v>4</v>
      </c>
      <c r="AG68" s="978"/>
      <c r="AH68" s="978"/>
      <c r="AI68" s="978"/>
      <c r="AJ68" s="978"/>
      <c r="AK68" s="978" t="s">
        <v>537</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940</v>
      </c>
      <c r="R69" s="967"/>
      <c r="S69" s="967"/>
      <c r="T69" s="967"/>
      <c r="U69" s="967"/>
      <c r="V69" s="967">
        <v>67</v>
      </c>
      <c r="W69" s="967"/>
      <c r="X69" s="967"/>
      <c r="Y69" s="967"/>
      <c r="Z69" s="967"/>
      <c r="AA69" s="967">
        <v>874</v>
      </c>
      <c r="AB69" s="967"/>
      <c r="AC69" s="967"/>
      <c r="AD69" s="967"/>
      <c r="AE69" s="967"/>
      <c r="AF69" s="967">
        <v>852</v>
      </c>
      <c r="AG69" s="967"/>
      <c r="AH69" s="967"/>
      <c r="AI69" s="967"/>
      <c r="AJ69" s="967"/>
      <c r="AK69" s="967">
        <v>4</v>
      </c>
      <c r="AL69" s="967"/>
      <c r="AM69" s="967"/>
      <c r="AN69" s="967"/>
      <c r="AO69" s="967"/>
      <c r="AP69" s="967">
        <v>171</v>
      </c>
      <c r="AQ69" s="967"/>
      <c r="AR69" s="967"/>
      <c r="AS69" s="967"/>
      <c r="AT69" s="967"/>
      <c r="AU69" s="967">
        <v>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2416</v>
      </c>
      <c r="R70" s="967"/>
      <c r="S70" s="967"/>
      <c r="T70" s="967"/>
      <c r="U70" s="967"/>
      <c r="V70" s="967">
        <v>2416</v>
      </c>
      <c r="W70" s="967"/>
      <c r="X70" s="967"/>
      <c r="Y70" s="967"/>
      <c r="Z70" s="967"/>
      <c r="AA70" s="967">
        <v>0</v>
      </c>
      <c r="AB70" s="967"/>
      <c r="AC70" s="967"/>
      <c r="AD70" s="967"/>
      <c r="AE70" s="967"/>
      <c r="AF70" s="967">
        <v>0</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2420</v>
      </c>
      <c r="R71" s="967"/>
      <c r="S71" s="967"/>
      <c r="T71" s="967"/>
      <c r="U71" s="967"/>
      <c r="V71" s="967">
        <v>2371</v>
      </c>
      <c r="W71" s="967"/>
      <c r="X71" s="967"/>
      <c r="Y71" s="967"/>
      <c r="Z71" s="967"/>
      <c r="AA71" s="967">
        <v>50</v>
      </c>
      <c r="AB71" s="967"/>
      <c r="AC71" s="967"/>
      <c r="AD71" s="967"/>
      <c r="AE71" s="967"/>
      <c r="AF71" s="967">
        <v>50</v>
      </c>
      <c r="AG71" s="967"/>
      <c r="AH71" s="967"/>
      <c r="AI71" s="967"/>
      <c r="AJ71" s="967"/>
      <c r="AK71" s="967">
        <v>15</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336761</v>
      </c>
      <c r="R72" s="967"/>
      <c r="S72" s="967"/>
      <c r="T72" s="967"/>
      <c r="U72" s="967"/>
      <c r="V72" s="967">
        <v>321618</v>
      </c>
      <c r="W72" s="967"/>
      <c r="X72" s="967"/>
      <c r="Y72" s="967"/>
      <c r="Z72" s="967"/>
      <c r="AA72" s="967">
        <v>15143</v>
      </c>
      <c r="AB72" s="967"/>
      <c r="AC72" s="967"/>
      <c r="AD72" s="967"/>
      <c r="AE72" s="967"/>
      <c r="AF72" s="967">
        <v>15143</v>
      </c>
      <c r="AG72" s="967"/>
      <c r="AH72" s="967"/>
      <c r="AI72" s="967"/>
      <c r="AJ72" s="967"/>
      <c r="AK72" s="967">
        <v>1625</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120</v>
      </c>
      <c r="R73" s="967"/>
      <c r="S73" s="967"/>
      <c r="T73" s="967"/>
      <c r="U73" s="967"/>
      <c r="V73" s="967">
        <v>107</v>
      </c>
      <c r="W73" s="967"/>
      <c r="X73" s="967"/>
      <c r="Y73" s="967"/>
      <c r="Z73" s="967"/>
      <c r="AA73" s="967">
        <v>13</v>
      </c>
      <c r="AB73" s="967"/>
      <c r="AC73" s="967"/>
      <c r="AD73" s="967"/>
      <c r="AE73" s="967"/>
      <c r="AF73" s="967">
        <v>13</v>
      </c>
      <c r="AG73" s="967"/>
      <c r="AH73" s="967"/>
      <c r="AI73" s="967"/>
      <c r="AJ73" s="967"/>
      <c r="AK73" s="967">
        <v>11</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16062</v>
      </c>
      <c r="AG88" s="955"/>
      <c r="AH88" s="955"/>
      <c r="AI88" s="955"/>
      <c r="AJ88" s="955"/>
      <c r="AK88" s="959"/>
      <c r="AL88" s="959"/>
      <c r="AM88" s="959"/>
      <c r="AN88" s="959"/>
      <c r="AO88" s="959"/>
      <c r="AP88" s="955">
        <v>171</v>
      </c>
      <c r="AQ88" s="955"/>
      <c r="AR88" s="955"/>
      <c r="AS88" s="955"/>
      <c r="AT88" s="955"/>
      <c r="AU88" s="955">
        <v>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65</v>
      </c>
      <c r="CS102" s="947"/>
      <c r="CT102" s="947"/>
      <c r="CU102" s="947"/>
      <c r="CV102" s="948"/>
      <c r="CW102" s="946">
        <v>179</v>
      </c>
      <c r="CX102" s="947"/>
      <c r="CY102" s="947"/>
      <c r="CZ102" s="947"/>
      <c r="DA102" s="948"/>
      <c r="DB102" s="946">
        <v>2987</v>
      </c>
      <c r="DC102" s="947"/>
      <c r="DD102" s="947"/>
      <c r="DE102" s="947"/>
      <c r="DF102" s="948"/>
      <c r="DG102" s="946" t="s">
        <v>537</v>
      </c>
      <c r="DH102" s="947"/>
      <c r="DI102" s="947"/>
      <c r="DJ102" s="947"/>
      <c r="DK102" s="948"/>
      <c r="DL102" s="946" t="s">
        <v>537</v>
      </c>
      <c r="DM102" s="947"/>
      <c r="DN102" s="947"/>
      <c r="DO102" s="947"/>
      <c r="DP102" s="948"/>
      <c r="DQ102" s="946" t="s">
        <v>537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283</v>
      </c>
      <c r="AG109" s="888"/>
      <c r="AH109" s="888"/>
      <c r="AI109" s="888"/>
      <c r="AJ109" s="889"/>
      <c r="AK109" s="890" t="s">
        <v>282</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283</v>
      </c>
      <c r="BW109" s="888"/>
      <c r="BX109" s="888"/>
      <c r="BY109" s="888"/>
      <c r="BZ109" s="889"/>
      <c r="CA109" s="890" t="s">
        <v>282</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283</v>
      </c>
      <c r="DM109" s="888"/>
      <c r="DN109" s="888"/>
      <c r="DO109" s="888"/>
      <c r="DP109" s="889"/>
      <c r="DQ109" s="890" t="s">
        <v>282</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3516929</v>
      </c>
      <c r="AB110" s="873"/>
      <c r="AC110" s="873"/>
      <c r="AD110" s="873"/>
      <c r="AE110" s="874"/>
      <c r="AF110" s="875">
        <v>3542494</v>
      </c>
      <c r="AG110" s="873"/>
      <c r="AH110" s="873"/>
      <c r="AI110" s="873"/>
      <c r="AJ110" s="874"/>
      <c r="AK110" s="875">
        <v>3381765</v>
      </c>
      <c r="AL110" s="873"/>
      <c r="AM110" s="873"/>
      <c r="AN110" s="873"/>
      <c r="AO110" s="874"/>
      <c r="AP110" s="876">
        <v>20.399999999999999</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33983349</v>
      </c>
      <c r="BR110" s="800"/>
      <c r="BS110" s="800"/>
      <c r="BT110" s="800"/>
      <c r="BU110" s="800"/>
      <c r="BV110" s="800">
        <v>35445454</v>
      </c>
      <c r="BW110" s="800"/>
      <c r="BX110" s="800"/>
      <c r="BY110" s="800"/>
      <c r="BZ110" s="800"/>
      <c r="CA110" s="800">
        <v>35876684</v>
      </c>
      <c r="CB110" s="800"/>
      <c r="CC110" s="800"/>
      <c r="CD110" s="800"/>
      <c r="CE110" s="800"/>
      <c r="CF110" s="861">
        <v>216.7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2142</v>
      </c>
      <c r="BR111" s="771"/>
      <c r="BS111" s="771"/>
      <c r="BT111" s="771"/>
      <c r="BU111" s="771"/>
      <c r="BV111" s="771">
        <v>209613</v>
      </c>
      <c r="BW111" s="771"/>
      <c r="BX111" s="771"/>
      <c r="BY111" s="771"/>
      <c r="BZ111" s="771"/>
      <c r="CA111" s="771">
        <v>476234</v>
      </c>
      <c r="CB111" s="771"/>
      <c r="CC111" s="771"/>
      <c r="CD111" s="771"/>
      <c r="CE111" s="771"/>
      <c r="CF111" s="848">
        <v>2.9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406</v>
      </c>
      <c r="DH111" s="771"/>
      <c r="DI111" s="771"/>
      <c r="DJ111" s="771"/>
      <c r="DK111" s="771"/>
      <c r="DL111" s="771" t="s">
        <v>406</v>
      </c>
      <c r="DM111" s="771"/>
      <c r="DN111" s="771"/>
      <c r="DO111" s="771"/>
      <c r="DP111" s="771"/>
      <c r="DQ111" s="771" t="s">
        <v>406</v>
      </c>
      <c r="DR111" s="771"/>
      <c r="DS111" s="771"/>
      <c r="DT111" s="771"/>
      <c r="DU111" s="771"/>
      <c r="DV111" s="823" t="s">
        <v>406</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23673373</v>
      </c>
      <c r="BR112" s="771"/>
      <c r="BS112" s="771"/>
      <c r="BT112" s="771"/>
      <c r="BU112" s="771"/>
      <c r="BV112" s="771">
        <v>23921539</v>
      </c>
      <c r="BW112" s="771"/>
      <c r="BX112" s="771"/>
      <c r="BY112" s="771"/>
      <c r="BZ112" s="771"/>
      <c r="CA112" s="771">
        <v>23983599</v>
      </c>
      <c r="CB112" s="771"/>
      <c r="CC112" s="771"/>
      <c r="CD112" s="771"/>
      <c r="CE112" s="771"/>
      <c r="CF112" s="848">
        <v>144.9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1305066</v>
      </c>
      <c r="AB113" s="909"/>
      <c r="AC113" s="909"/>
      <c r="AD113" s="909"/>
      <c r="AE113" s="910"/>
      <c r="AF113" s="911">
        <v>1334400</v>
      </c>
      <c r="AG113" s="909"/>
      <c r="AH113" s="909"/>
      <c r="AI113" s="909"/>
      <c r="AJ113" s="910"/>
      <c r="AK113" s="911">
        <v>1343097</v>
      </c>
      <c r="AL113" s="909"/>
      <c r="AM113" s="909"/>
      <c r="AN113" s="909"/>
      <c r="AO113" s="910"/>
      <c r="AP113" s="912">
        <v>8.1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5741</v>
      </c>
      <c r="BR113" s="771"/>
      <c r="BS113" s="771"/>
      <c r="BT113" s="771"/>
      <c r="BU113" s="771"/>
      <c r="BV113" s="771">
        <v>4887</v>
      </c>
      <c r="BW113" s="771"/>
      <c r="BX113" s="771"/>
      <c r="BY113" s="771"/>
      <c r="BZ113" s="771"/>
      <c r="CA113" s="771">
        <v>3995</v>
      </c>
      <c r="CB113" s="771"/>
      <c r="CC113" s="771"/>
      <c r="CD113" s="771"/>
      <c r="CE113" s="771"/>
      <c r="CF113" s="848">
        <v>0</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109</v>
      </c>
      <c r="AB114" s="784"/>
      <c r="AC114" s="784"/>
      <c r="AD114" s="784"/>
      <c r="AE114" s="785"/>
      <c r="AF114" s="786" t="s">
        <v>109</v>
      </c>
      <c r="AG114" s="784"/>
      <c r="AH114" s="784"/>
      <c r="AI114" s="784"/>
      <c r="AJ114" s="785"/>
      <c r="AK114" s="786" t="s">
        <v>109</v>
      </c>
      <c r="AL114" s="784"/>
      <c r="AM114" s="784"/>
      <c r="AN114" s="784"/>
      <c r="AO114" s="785"/>
      <c r="AP114" s="754" t="s">
        <v>109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7326891</v>
      </c>
      <c r="BR114" s="771"/>
      <c r="BS114" s="771"/>
      <c r="BT114" s="771"/>
      <c r="BU114" s="771"/>
      <c r="BV114" s="771">
        <v>6697740</v>
      </c>
      <c r="BW114" s="771"/>
      <c r="BX114" s="771"/>
      <c r="BY114" s="771"/>
      <c r="BZ114" s="771"/>
      <c r="CA114" s="771">
        <v>6439922</v>
      </c>
      <c r="CB114" s="771"/>
      <c r="CC114" s="771"/>
      <c r="CD114" s="771"/>
      <c r="CE114" s="771"/>
      <c r="CF114" s="848">
        <v>38.9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2623</v>
      </c>
      <c r="AB115" s="909"/>
      <c r="AC115" s="909"/>
      <c r="AD115" s="909"/>
      <c r="AE115" s="910"/>
      <c r="AF115" s="911">
        <v>1945</v>
      </c>
      <c r="AG115" s="909"/>
      <c r="AH115" s="909"/>
      <c r="AI115" s="909"/>
      <c r="AJ115" s="910"/>
      <c r="AK115" s="911">
        <v>2382</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18168</v>
      </c>
      <c r="BR115" s="771"/>
      <c r="BS115" s="771"/>
      <c r="BT115" s="771"/>
      <c r="BU115" s="771"/>
      <c r="BV115" s="771">
        <v>15944</v>
      </c>
      <c r="BW115" s="771"/>
      <c r="BX115" s="771"/>
      <c r="BY115" s="771"/>
      <c r="BZ115" s="771"/>
      <c r="CA115" s="771">
        <v>15376</v>
      </c>
      <c r="CB115" s="771"/>
      <c r="CC115" s="771"/>
      <c r="CD115" s="771"/>
      <c r="CE115" s="771"/>
      <c r="CF115" s="848">
        <v>0.1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v>207673</v>
      </c>
      <c r="DM115" s="784"/>
      <c r="DN115" s="784"/>
      <c r="DO115" s="784"/>
      <c r="DP115" s="785"/>
      <c r="DQ115" s="786">
        <v>473607</v>
      </c>
      <c r="DR115" s="784"/>
      <c r="DS115" s="784"/>
      <c r="DT115" s="784"/>
      <c r="DU115" s="785"/>
      <c r="DV115" s="754">
        <v>2.9</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4824618</v>
      </c>
      <c r="AB117" s="895"/>
      <c r="AC117" s="895"/>
      <c r="AD117" s="895"/>
      <c r="AE117" s="896"/>
      <c r="AF117" s="898">
        <v>4878839</v>
      </c>
      <c r="AG117" s="895"/>
      <c r="AH117" s="895"/>
      <c r="AI117" s="895"/>
      <c r="AJ117" s="896"/>
      <c r="AK117" s="898">
        <v>4727244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429</v>
      </c>
      <c r="BR117" s="858"/>
      <c r="BS117" s="858"/>
      <c r="BT117" s="858"/>
      <c r="BU117" s="858"/>
      <c r="BV117" s="858" t="s">
        <v>429</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283</v>
      </c>
      <c r="AG118" s="888"/>
      <c r="AH118" s="888"/>
      <c r="AI118" s="888"/>
      <c r="AJ118" s="889"/>
      <c r="AK118" s="890" t="s">
        <v>282</v>
      </c>
      <c r="AL118" s="888"/>
      <c r="AM118" s="888"/>
      <c r="AN118" s="888"/>
      <c r="AO118" s="889"/>
      <c r="AP118" s="891" t="s">
        <v>400</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431</v>
      </c>
      <c r="BP118" s="838"/>
      <c r="BQ118" s="857">
        <v>65009664</v>
      </c>
      <c r="BR118" s="858"/>
      <c r="BS118" s="858"/>
      <c r="BT118" s="858"/>
      <c r="BU118" s="858"/>
      <c r="BV118" s="858">
        <v>66295177</v>
      </c>
      <c r="BW118" s="858"/>
      <c r="BX118" s="858"/>
      <c r="BY118" s="858"/>
      <c r="BZ118" s="858"/>
      <c r="CA118" s="858">
        <v>66795810</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429</v>
      </c>
      <c r="DH118" s="784"/>
      <c r="DI118" s="784"/>
      <c r="DJ118" s="784"/>
      <c r="DK118" s="785"/>
      <c r="DL118" s="786" t="s">
        <v>429</v>
      </c>
      <c r="DM118" s="784"/>
      <c r="DN118" s="784"/>
      <c r="DO118" s="784"/>
      <c r="DP118" s="785"/>
      <c r="DQ118" s="786" t="s">
        <v>429</v>
      </c>
      <c r="DR118" s="784"/>
      <c r="DS118" s="784"/>
      <c r="DT118" s="784"/>
      <c r="DU118" s="785"/>
      <c r="DV118" s="754" t="s">
        <v>429</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429</v>
      </c>
      <c r="AB119" s="873"/>
      <c r="AC119" s="873"/>
      <c r="AD119" s="873"/>
      <c r="AE119" s="874"/>
      <c r="AF119" s="875" t="s">
        <v>429</v>
      </c>
      <c r="AG119" s="873"/>
      <c r="AH119" s="873"/>
      <c r="AI119" s="873"/>
      <c r="AJ119" s="874"/>
      <c r="AK119" s="875" t="s">
        <v>429</v>
      </c>
      <c r="AL119" s="873"/>
      <c r="AM119" s="873"/>
      <c r="AN119" s="873"/>
      <c r="AO119" s="874"/>
      <c r="AP119" s="876" t="s">
        <v>429</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13742947</v>
      </c>
      <c r="BR119" s="800"/>
      <c r="BS119" s="800"/>
      <c r="BT119" s="800"/>
      <c r="BU119" s="800"/>
      <c r="BV119" s="800">
        <v>11882945</v>
      </c>
      <c r="BW119" s="800"/>
      <c r="BX119" s="800"/>
      <c r="BY119" s="800"/>
      <c r="BZ119" s="800"/>
      <c r="CA119" s="800">
        <v>11852329</v>
      </c>
      <c r="CB119" s="800"/>
      <c r="CC119" s="800"/>
      <c r="CD119" s="800"/>
      <c r="CE119" s="800"/>
      <c r="CF119" s="861">
        <v>71.599999999999994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2142</v>
      </c>
      <c r="DH119" s="717"/>
      <c r="DI119" s="717"/>
      <c r="DJ119" s="717"/>
      <c r="DK119" s="718"/>
      <c r="DL119" s="719">
        <v>1940</v>
      </c>
      <c r="DM119" s="717"/>
      <c r="DN119" s="717"/>
      <c r="DO119" s="717"/>
      <c r="DP119" s="718"/>
      <c r="DQ119" s="719">
        <v>2627</v>
      </c>
      <c r="DR119" s="717"/>
      <c r="DS119" s="717"/>
      <c r="DT119" s="717"/>
      <c r="DU119" s="718"/>
      <c r="DV119" s="807">
        <v>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429</v>
      </c>
      <c r="AB120" s="784"/>
      <c r="AC120" s="784"/>
      <c r="AD120" s="784"/>
      <c r="AE120" s="785"/>
      <c r="AF120" s="786" t="s">
        <v>429</v>
      </c>
      <c r="AG120" s="784"/>
      <c r="AH120" s="784"/>
      <c r="AI120" s="784"/>
      <c r="AJ120" s="785"/>
      <c r="AK120" s="786" t="s">
        <v>429</v>
      </c>
      <c r="AL120" s="784"/>
      <c r="AM120" s="784"/>
      <c r="AN120" s="784"/>
      <c r="AO120" s="785"/>
      <c r="AP120" s="754" t="s">
        <v>429</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726468</v>
      </c>
      <c r="BR120" s="771"/>
      <c r="BS120" s="771"/>
      <c r="BT120" s="771"/>
      <c r="BU120" s="771"/>
      <c r="BV120" s="771">
        <v>684458</v>
      </c>
      <c r="BW120" s="771"/>
      <c r="BX120" s="771"/>
      <c r="BY120" s="771"/>
      <c r="BZ120" s="771"/>
      <c r="CA120" s="771">
        <v>588266</v>
      </c>
      <c r="CB120" s="771"/>
      <c r="CC120" s="771"/>
      <c r="CD120" s="771"/>
      <c r="CE120" s="771"/>
      <c r="CF120" s="848">
        <v>3.6</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21101021</v>
      </c>
      <c r="DH120" s="800"/>
      <c r="DI120" s="800"/>
      <c r="DJ120" s="800"/>
      <c r="DK120" s="800"/>
      <c r="DL120" s="800">
        <v>21305253</v>
      </c>
      <c r="DM120" s="800"/>
      <c r="DN120" s="800"/>
      <c r="DO120" s="800"/>
      <c r="DP120" s="800"/>
      <c r="DQ120" s="800">
        <v>21497575</v>
      </c>
      <c r="DR120" s="800"/>
      <c r="DS120" s="800"/>
      <c r="DT120" s="800"/>
      <c r="DU120" s="800"/>
      <c r="DV120" s="801">
        <v>129.9</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429</v>
      </c>
      <c r="AB121" s="784"/>
      <c r="AC121" s="784"/>
      <c r="AD121" s="784"/>
      <c r="AE121" s="785"/>
      <c r="AF121" s="786" t="s">
        <v>429</v>
      </c>
      <c r="AG121" s="784"/>
      <c r="AH121" s="784"/>
      <c r="AI121" s="784"/>
      <c r="AJ121" s="785"/>
      <c r="AK121" s="786" t="s">
        <v>429</v>
      </c>
      <c r="AL121" s="784"/>
      <c r="AM121" s="784"/>
      <c r="AN121" s="784"/>
      <c r="AO121" s="785"/>
      <c r="AP121" s="754" t="s">
        <v>429</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36892021</v>
      </c>
      <c r="BR121" s="858"/>
      <c r="BS121" s="858"/>
      <c r="BT121" s="858"/>
      <c r="BU121" s="858"/>
      <c r="BV121" s="858">
        <v>37486269</v>
      </c>
      <c r="BW121" s="858"/>
      <c r="BX121" s="858"/>
      <c r="BY121" s="858"/>
      <c r="BZ121" s="858"/>
      <c r="CA121" s="858">
        <v>37576657</v>
      </c>
      <c r="CB121" s="858"/>
      <c r="CC121" s="858"/>
      <c r="CD121" s="858"/>
      <c r="CE121" s="858"/>
      <c r="CF121" s="859">
        <v>227</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1075990</v>
      </c>
      <c r="DH121" s="771"/>
      <c r="DI121" s="771"/>
      <c r="DJ121" s="771"/>
      <c r="DK121" s="771"/>
      <c r="DL121" s="771">
        <v>1200016</v>
      </c>
      <c r="DM121" s="771"/>
      <c r="DN121" s="771"/>
      <c r="DO121" s="771"/>
      <c r="DP121" s="771"/>
      <c r="DQ121" s="771">
        <v>1327004</v>
      </c>
      <c r="DR121" s="771"/>
      <c r="DS121" s="771"/>
      <c r="DT121" s="771"/>
      <c r="DU121" s="771"/>
      <c r="DV121" s="823">
        <v>8</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429</v>
      </c>
      <c r="AB122" s="784"/>
      <c r="AC122" s="784"/>
      <c r="AD122" s="784"/>
      <c r="AE122" s="785"/>
      <c r="AF122" s="786" t="s">
        <v>429</v>
      </c>
      <c r="AG122" s="784"/>
      <c r="AH122" s="784"/>
      <c r="AI122" s="784"/>
      <c r="AJ122" s="785"/>
      <c r="AK122" s="786" t="s">
        <v>429</v>
      </c>
      <c r="AL122" s="784"/>
      <c r="AM122" s="784"/>
      <c r="AN122" s="784"/>
      <c r="AO122" s="785"/>
      <c r="AP122" s="754" t="s">
        <v>429</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442</v>
      </c>
      <c r="BP122" s="838"/>
      <c r="BQ122" s="839">
        <v>51361436</v>
      </c>
      <c r="BR122" s="840"/>
      <c r="BS122" s="840"/>
      <c r="BT122" s="840"/>
      <c r="BU122" s="840"/>
      <c r="BV122" s="840">
        <v>50053672</v>
      </c>
      <c r="BW122" s="840"/>
      <c r="BX122" s="840"/>
      <c r="BY122" s="840"/>
      <c r="BZ122" s="840"/>
      <c r="CA122" s="840">
        <v>50017252</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1424470</v>
      </c>
      <c r="DH122" s="771"/>
      <c r="DI122" s="771"/>
      <c r="DJ122" s="771"/>
      <c r="DK122" s="771"/>
      <c r="DL122" s="771">
        <v>1338921</v>
      </c>
      <c r="DM122" s="771"/>
      <c r="DN122" s="771"/>
      <c r="DO122" s="771"/>
      <c r="DP122" s="771"/>
      <c r="DQ122" s="771">
        <v>1057988</v>
      </c>
      <c r="DR122" s="771"/>
      <c r="DS122" s="771"/>
      <c r="DT122" s="771"/>
      <c r="DU122" s="771"/>
      <c r="DV122" s="823">
        <v>6.4</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80.900000000000006</v>
      </c>
      <c r="BR123" s="832"/>
      <c r="BS123" s="832"/>
      <c r="BT123" s="832"/>
      <c r="BU123" s="832"/>
      <c r="BV123" s="832">
        <v>99.1</v>
      </c>
      <c r="BW123" s="832"/>
      <c r="BX123" s="832"/>
      <c r="BY123" s="832"/>
      <c r="BZ123" s="832"/>
      <c r="CA123" s="832">
        <v>101.3</v>
      </c>
      <c r="CB123" s="832"/>
      <c r="CC123" s="832"/>
      <c r="CD123" s="832"/>
      <c r="CE123" s="832"/>
      <c r="CF123" s="730"/>
      <c r="CG123" s="731"/>
      <c r="CH123" s="731"/>
      <c r="CI123" s="731"/>
      <c r="CJ123" s="833"/>
      <c r="CK123" s="851"/>
      <c r="CL123" s="812"/>
      <c r="CM123" s="812"/>
      <c r="CN123" s="812"/>
      <c r="CO123" s="813"/>
      <c r="CP123" s="828" t="s">
        <v>380</v>
      </c>
      <c r="CQ123" s="829"/>
      <c r="CR123" s="829"/>
      <c r="CS123" s="829"/>
      <c r="CT123" s="829"/>
      <c r="CU123" s="829"/>
      <c r="CV123" s="829"/>
      <c r="CW123" s="829"/>
      <c r="CX123" s="829"/>
      <c r="CY123" s="829"/>
      <c r="CZ123" s="829"/>
      <c r="DA123" s="829"/>
      <c r="DB123" s="829"/>
      <c r="DC123" s="829"/>
      <c r="DD123" s="829"/>
      <c r="DE123" s="829"/>
      <c r="DF123" s="830"/>
      <c r="DG123" s="783">
        <v>71805</v>
      </c>
      <c r="DH123" s="784"/>
      <c r="DI123" s="784"/>
      <c r="DJ123" s="784"/>
      <c r="DK123" s="785"/>
      <c r="DL123" s="786">
        <v>65928</v>
      </c>
      <c r="DM123" s="784"/>
      <c r="DN123" s="784"/>
      <c r="DO123" s="784"/>
      <c r="DP123" s="785"/>
      <c r="DQ123" s="786">
        <v>96054</v>
      </c>
      <c r="DR123" s="784"/>
      <c r="DS123" s="784"/>
      <c r="DT123" s="784"/>
      <c r="DU123" s="785"/>
      <c r="DV123" s="754">
        <v>0.6</v>
      </c>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2623</v>
      </c>
      <c r="AB124" s="784"/>
      <c r="AC124" s="784"/>
      <c r="AD124" s="784"/>
      <c r="AE124" s="785"/>
      <c r="AF124" s="786">
        <v>1945</v>
      </c>
      <c r="AG124" s="784"/>
      <c r="AH124" s="784"/>
      <c r="AI124" s="784"/>
      <c r="AJ124" s="785"/>
      <c r="AK124" s="786">
        <v>2382</v>
      </c>
      <c r="AL124" s="784"/>
      <c r="AM124" s="784"/>
      <c r="AN124" s="784"/>
      <c r="AO124" s="785"/>
      <c r="AP124" s="754">
        <v>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v>87</v>
      </c>
      <c r="DH124" s="717"/>
      <c r="DI124" s="717"/>
      <c r="DJ124" s="717"/>
      <c r="DK124" s="718"/>
      <c r="DL124" s="719">
        <v>3321</v>
      </c>
      <c r="DM124" s="717"/>
      <c r="DN124" s="717"/>
      <c r="DO124" s="717"/>
      <c r="DP124" s="718"/>
      <c r="DQ124" s="719">
        <v>4978</v>
      </c>
      <c r="DR124" s="717"/>
      <c r="DS124" s="717"/>
      <c r="DT124" s="717"/>
      <c r="DU124" s="718"/>
      <c r="DV124" s="807">
        <v>0</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453</v>
      </c>
      <c r="AY127" s="758"/>
      <c r="AZ127" s="758"/>
      <c r="BA127" s="758"/>
      <c r="BB127" s="758"/>
      <c r="BC127" s="758"/>
      <c r="BD127" s="758"/>
      <c r="BE127" s="759"/>
      <c r="BF127" s="760" t="s">
        <v>109</v>
      </c>
      <c r="BG127" s="761"/>
      <c r="BH127" s="761"/>
      <c r="BI127" s="761"/>
      <c r="BJ127" s="761"/>
      <c r="BK127" s="761"/>
      <c r="BL127" s="762"/>
      <c r="BM127" s="760">
        <v>12.52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18168</v>
      </c>
      <c r="DH127" s="820"/>
      <c r="DI127" s="820"/>
      <c r="DJ127" s="820"/>
      <c r="DK127" s="820"/>
      <c r="DL127" s="820">
        <v>15944</v>
      </c>
      <c r="DM127" s="820"/>
      <c r="DN127" s="820"/>
      <c r="DO127" s="820"/>
      <c r="DP127" s="820"/>
      <c r="DQ127" s="820">
        <v>15376</v>
      </c>
      <c r="DR127" s="820"/>
      <c r="DS127" s="820"/>
      <c r="DT127" s="820"/>
      <c r="DU127" s="820"/>
      <c r="DV127" s="821">
        <v>0.1</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33353</v>
      </c>
      <c r="AB128" s="724"/>
      <c r="AC128" s="724"/>
      <c r="AD128" s="724"/>
      <c r="AE128" s="725"/>
      <c r="AF128" s="726">
        <v>31340</v>
      </c>
      <c r="AG128" s="724"/>
      <c r="AH128" s="724"/>
      <c r="AI128" s="724"/>
      <c r="AJ128" s="725"/>
      <c r="AK128" s="726">
        <v>27805</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17.52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19911046</v>
      </c>
      <c r="AB129" s="784"/>
      <c r="AC129" s="784"/>
      <c r="AD129" s="784"/>
      <c r="AE129" s="785"/>
      <c r="AF129" s="786">
        <v>19554998</v>
      </c>
      <c r="AG129" s="784"/>
      <c r="AH129" s="784"/>
      <c r="AI129" s="784"/>
      <c r="AJ129" s="785"/>
      <c r="AK129" s="786">
        <v>19591046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3054348</v>
      </c>
      <c r="AB130" s="784"/>
      <c r="AC130" s="784"/>
      <c r="AD130" s="784"/>
      <c r="AE130" s="785"/>
      <c r="AF130" s="786">
        <v>3167674</v>
      </c>
      <c r="AG130" s="784"/>
      <c r="AH130" s="784"/>
      <c r="AI130" s="784"/>
      <c r="AJ130" s="785"/>
      <c r="AK130" s="786">
        <v>3038178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101.3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16856698</v>
      </c>
      <c r="AB131" s="717"/>
      <c r="AC131" s="717"/>
      <c r="AD131" s="717"/>
      <c r="AE131" s="718"/>
      <c r="AF131" s="719">
        <v>16387324</v>
      </c>
      <c r="AG131" s="717"/>
      <c r="AH131" s="717"/>
      <c r="AI131" s="717"/>
      <c r="AJ131" s="718"/>
      <c r="AK131" s="719">
        <v>16552868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10.304016839999999</v>
      </c>
      <c r="AB132" s="740"/>
      <c r="AC132" s="740"/>
      <c r="AD132" s="740"/>
      <c r="AE132" s="741"/>
      <c r="AF132" s="742">
        <v>10.25076002</v>
      </c>
      <c r="AG132" s="740"/>
      <c r="AH132" s="740"/>
      <c r="AI132" s="740"/>
      <c r="AJ132" s="741"/>
      <c r="AK132" s="742">
        <v>10.03609163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10.5</v>
      </c>
      <c r="AB133" s="749"/>
      <c r="AC133" s="749"/>
      <c r="AD133" s="749"/>
      <c r="AE133" s="750"/>
      <c r="AF133" s="748">
        <v>10.3</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C94" sqref="AC9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4" t="s">
        <v>470</v>
      </c>
      <c r="L7" s="254"/>
      <c r="M7" s="255" t="s">
        <v>471</v>
      </c>
      <c r="N7" s="256"/>
    </row>
    <row r="8" spans="1:16" x14ac:dyDescent="0.15">
      <c r="A8" s="248"/>
      <c r="B8" s="244"/>
      <c r="C8" s="244"/>
      <c r="D8" s="244"/>
      <c r="E8" s="244"/>
      <c r="F8" s="244"/>
      <c r="G8" s="257"/>
      <c r="H8" s="258"/>
      <c r="I8" s="258"/>
      <c r="J8" s="259"/>
      <c r="K8" s="1125"/>
      <c r="L8" s="260" t="s">
        <v>472</v>
      </c>
      <c r="M8" s="261" t="s">
        <v>473</v>
      </c>
      <c r="N8" s="262" t="s">
        <v>474</v>
      </c>
    </row>
    <row r="9" spans="1:16" x14ac:dyDescent="0.15">
      <c r="A9" s="248"/>
      <c r="B9" s="244"/>
      <c r="C9" s="244"/>
      <c r="D9" s="244"/>
      <c r="E9" s="244"/>
      <c r="F9" s="244"/>
      <c r="G9" s="1138" t="s">
        <v>475</v>
      </c>
      <c r="H9" s="1139"/>
      <c r="I9" s="1139"/>
      <c r="J9" s="1140"/>
      <c r="K9" s="263">
        <v>6722170</v>
      </c>
      <c r="L9" s="264">
        <v>78052</v>
      </c>
      <c r="M9" s="265">
        <v>72299</v>
      </c>
      <c r="N9" s="266">
        <v>8</v>
      </c>
    </row>
    <row r="10" spans="1:16" x14ac:dyDescent="0.15">
      <c r="A10" s="248"/>
      <c r="B10" s="244"/>
      <c r="C10" s="244"/>
      <c r="D10" s="244"/>
      <c r="E10" s="244"/>
      <c r="F10" s="244"/>
      <c r="G10" s="1138" t="s">
        <v>476</v>
      </c>
      <c r="H10" s="1139"/>
      <c r="I10" s="1139"/>
      <c r="J10" s="1140"/>
      <c r="K10" s="267">
        <v>169507</v>
      </c>
      <c r="L10" s="268">
        <v>1968</v>
      </c>
      <c r="M10" s="269">
        <v>5259</v>
      </c>
      <c r="N10" s="270">
        <v>-62.6</v>
      </c>
    </row>
    <row r="11" spans="1:16" ht="13.5" customHeight="1" x14ac:dyDescent="0.15">
      <c r="A11" s="248"/>
      <c r="B11" s="244"/>
      <c r="C11" s="244"/>
      <c r="D11" s="244"/>
      <c r="E11" s="244"/>
      <c r="F11" s="244"/>
      <c r="G11" s="1138" t="s">
        <v>477</v>
      </c>
      <c r="H11" s="1139"/>
      <c r="I11" s="1139"/>
      <c r="J11" s="1140"/>
      <c r="K11" s="267">
        <v>546</v>
      </c>
      <c r="L11" s="268">
        <v>6</v>
      </c>
      <c r="M11" s="269">
        <v>5513</v>
      </c>
      <c r="N11" s="270">
        <v>-99.9</v>
      </c>
    </row>
    <row r="12" spans="1:16" ht="13.5" customHeight="1" x14ac:dyDescent="0.15">
      <c r="A12" s="248"/>
      <c r="B12" s="244"/>
      <c r="C12" s="244"/>
      <c r="D12" s="244"/>
      <c r="E12" s="244"/>
      <c r="F12" s="244"/>
      <c r="G12" s="1138" t="s">
        <v>478</v>
      </c>
      <c r="H12" s="1139"/>
      <c r="I12" s="1139"/>
      <c r="J12" s="1140"/>
      <c r="K12" s="267">
        <v>122682</v>
      </c>
      <c r="L12" s="268">
        <v>1424</v>
      </c>
      <c r="M12" s="269">
        <v>1180</v>
      </c>
      <c r="N12" s="270">
        <v>20.7</v>
      </c>
    </row>
    <row r="13" spans="1:16" ht="13.5" customHeight="1" x14ac:dyDescent="0.15">
      <c r="A13" s="248"/>
      <c r="B13" s="244"/>
      <c r="C13" s="244"/>
      <c r="D13" s="244"/>
      <c r="E13" s="244"/>
      <c r="F13" s="244"/>
      <c r="G13" s="1138" t="s">
        <v>479</v>
      </c>
      <c r="H13" s="1139"/>
      <c r="I13" s="1139"/>
      <c r="J13" s="1140"/>
      <c r="K13" s="267" t="s">
        <v>480</v>
      </c>
      <c r="L13" s="268" t="s">
        <v>480</v>
      </c>
      <c r="M13" s="269">
        <v>2</v>
      </c>
      <c r="N13" s="270" t="s">
        <v>480</v>
      </c>
    </row>
    <row r="14" spans="1:16" ht="13.5" customHeight="1" x14ac:dyDescent="0.15">
      <c r="A14" s="248"/>
      <c r="B14" s="244"/>
      <c r="C14" s="244"/>
      <c r="D14" s="244"/>
      <c r="E14" s="244"/>
      <c r="F14" s="244"/>
      <c r="G14" s="1138" t="s">
        <v>481</v>
      </c>
      <c r="H14" s="1139"/>
      <c r="I14" s="1139"/>
      <c r="J14" s="1140"/>
      <c r="K14" s="267">
        <v>396491</v>
      </c>
      <c r="L14" s="268">
        <v>4604</v>
      </c>
      <c r="M14" s="269">
        <v>3170</v>
      </c>
      <c r="N14" s="270">
        <v>45.2</v>
      </c>
    </row>
    <row r="15" spans="1:16" ht="13.5" customHeight="1" x14ac:dyDescent="0.15">
      <c r="A15" s="248"/>
      <c r="B15" s="244"/>
      <c r="C15" s="244"/>
      <c r="D15" s="244"/>
      <c r="E15" s="244"/>
      <c r="F15" s="244"/>
      <c r="G15" s="1138" t="s">
        <v>482</v>
      </c>
      <c r="H15" s="1139"/>
      <c r="I15" s="1139"/>
      <c r="J15" s="1140"/>
      <c r="K15" s="267">
        <v>137153</v>
      </c>
      <c r="L15" s="268">
        <v>1593</v>
      </c>
      <c r="M15" s="269">
        <v>1822</v>
      </c>
      <c r="N15" s="270">
        <v>-12.6</v>
      </c>
    </row>
    <row r="16" spans="1:16" x14ac:dyDescent="0.15">
      <c r="A16" s="248"/>
      <c r="B16" s="244"/>
      <c r="C16" s="244"/>
      <c r="D16" s="244"/>
      <c r="E16" s="244"/>
      <c r="F16" s="244"/>
      <c r="G16" s="1141" t="s">
        <v>483</v>
      </c>
      <c r="H16" s="1142"/>
      <c r="I16" s="1142"/>
      <c r="J16" s="1143"/>
      <c r="K16" s="268">
        <v>-518397</v>
      </c>
      <c r="L16" s="268">
        <v>-6019</v>
      </c>
      <c r="M16" s="269">
        <v>-7642</v>
      </c>
      <c r="N16" s="270">
        <v>-21.2</v>
      </c>
    </row>
    <row r="17" spans="1:16" x14ac:dyDescent="0.15">
      <c r="A17" s="248"/>
      <c r="B17" s="244"/>
      <c r="C17" s="244"/>
      <c r="D17" s="244"/>
      <c r="E17" s="244"/>
      <c r="F17" s="244"/>
      <c r="G17" s="1141" t="s">
        <v>166</v>
      </c>
      <c r="H17" s="1142"/>
      <c r="I17" s="1142"/>
      <c r="J17" s="1143"/>
      <c r="K17" s="268">
        <v>7030152</v>
      </c>
      <c r="L17" s="268">
        <v>81628</v>
      </c>
      <c r="M17" s="269">
        <v>81603</v>
      </c>
      <c r="N17" s="270">
        <v>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5" t="s">
        <v>488</v>
      </c>
      <c r="H21" s="1136"/>
      <c r="I21" s="1136"/>
      <c r="J21" s="1137"/>
      <c r="K21" s="280">
        <v>7.98</v>
      </c>
      <c r="L21" s="281">
        <v>7.96</v>
      </c>
      <c r="M21" s="282">
        <v>0.02</v>
      </c>
      <c r="N21" s="249"/>
      <c r="O21" s="283"/>
      <c r="P21" s="279"/>
    </row>
    <row r="22" spans="1:16" s="284" customFormat="1" x14ac:dyDescent="0.15">
      <c r="A22" s="279"/>
      <c r="B22" s="249"/>
      <c r="C22" s="249"/>
      <c r="D22" s="249"/>
      <c r="E22" s="249"/>
      <c r="F22" s="249"/>
      <c r="G22" s="1135" t="s">
        <v>489</v>
      </c>
      <c r="H22" s="1136"/>
      <c r="I22" s="1136"/>
      <c r="J22" s="1137"/>
      <c r="K22" s="285">
        <v>102.2</v>
      </c>
      <c r="L22" s="286">
        <v>98.3</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4" t="s">
        <v>470</v>
      </c>
      <c r="L30" s="254"/>
      <c r="M30" s="255" t="s">
        <v>471</v>
      </c>
      <c r="N30" s="256"/>
    </row>
    <row r="31" spans="1:16" x14ac:dyDescent="0.15">
      <c r="A31" s="248"/>
      <c r="B31" s="244"/>
      <c r="C31" s="244"/>
      <c r="D31" s="244"/>
      <c r="E31" s="244"/>
      <c r="F31" s="244"/>
      <c r="G31" s="257"/>
      <c r="H31" s="258"/>
      <c r="I31" s="258"/>
      <c r="J31" s="259"/>
      <c r="K31" s="1125"/>
      <c r="L31" s="260" t="s">
        <v>472</v>
      </c>
      <c r="M31" s="261" t="s">
        <v>473</v>
      </c>
      <c r="N31" s="262" t="s">
        <v>474</v>
      </c>
    </row>
    <row r="32" spans="1:16" ht="27" customHeight="1" x14ac:dyDescent="0.15">
      <c r="A32" s="248"/>
      <c r="B32" s="244"/>
      <c r="C32" s="244"/>
      <c r="D32" s="244"/>
      <c r="E32" s="244"/>
      <c r="F32" s="244"/>
      <c r="G32" s="1126" t="s">
        <v>493</v>
      </c>
      <c r="H32" s="1127"/>
      <c r="I32" s="1127"/>
      <c r="J32" s="1128"/>
      <c r="K32" s="294">
        <v>3381765</v>
      </c>
      <c r="L32" s="294">
        <v>39266</v>
      </c>
      <c r="M32" s="295">
        <v>50969</v>
      </c>
      <c r="N32" s="296">
        <v>-23</v>
      </c>
    </row>
    <row r="33" spans="1:16" ht="13.5" customHeight="1" x14ac:dyDescent="0.15">
      <c r="A33" s="248"/>
      <c r="B33" s="244"/>
      <c r="C33" s="244"/>
      <c r="D33" s="244"/>
      <c r="E33" s="244"/>
      <c r="F33" s="244"/>
      <c r="G33" s="1126" t="s">
        <v>494</v>
      </c>
      <c r="H33" s="1127"/>
      <c r="I33" s="1127"/>
      <c r="J33" s="1128"/>
      <c r="K33" s="294" t="s">
        <v>480</v>
      </c>
      <c r="L33" s="294" t="s">
        <v>480</v>
      </c>
      <c r="M33" s="295" t="s">
        <v>480</v>
      </c>
      <c r="N33" s="296" t="s">
        <v>480</v>
      </c>
    </row>
    <row r="34" spans="1:16" ht="27" customHeight="1" x14ac:dyDescent="0.15">
      <c r="A34" s="248"/>
      <c r="B34" s="244"/>
      <c r="C34" s="244"/>
      <c r="D34" s="244"/>
      <c r="E34" s="244"/>
      <c r="F34" s="244"/>
      <c r="G34" s="1126" t="s">
        <v>495</v>
      </c>
      <c r="H34" s="1127"/>
      <c r="I34" s="1127"/>
      <c r="J34" s="1128"/>
      <c r="K34" s="294" t="s">
        <v>480</v>
      </c>
      <c r="L34" s="294" t="s">
        <v>480</v>
      </c>
      <c r="M34" s="295">
        <v>29</v>
      </c>
      <c r="N34" s="296" t="s">
        <v>480</v>
      </c>
    </row>
    <row r="35" spans="1:16" ht="27" customHeight="1" x14ac:dyDescent="0.15">
      <c r="A35" s="248"/>
      <c r="B35" s="244"/>
      <c r="C35" s="244"/>
      <c r="D35" s="244"/>
      <c r="E35" s="244"/>
      <c r="F35" s="244"/>
      <c r="G35" s="1126" t="s">
        <v>496</v>
      </c>
      <c r="H35" s="1127"/>
      <c r="I35" s="1127"/>
      <c r="J35" s="1128"/>
      <c r="K35" s="294">
        <v>1343097</v>
      </c>
      <c r="L35" s="294">
        <v>15595</v>
      </c>
      <c r="M35" s="295">
        <v>14294</v>
      </c>
      <c r="N35" s="296">
        <v>9.1</v>
      </c>
    </row>
    <row r="36" spans="1:16" ht="27" customHeight="1" x14ac:dyDescent="0.15">
      <c r="A36" s="248"/>
      <c r="B36" s="244"/>
      <c r="C36" s="244"/>
      <c r="D36" s="244"/>
      <c r="E36" s="244"/>
      <c r="F36" s="244"/>
      <c r="G36" s="1126" t="s">
        <v>497</v>
      </c>
      <c r="H36" s="1127"/>
      <c r="I36" s="1127"/>
      <c r="J36" s="1128"/>
      <c r="K36" s="294" t="s">
        <v>480</v>
      </c>
      <c r="L36" s="294" t="s">
        <v>480</v>
      </c>
      <c r="M36" s="295">
        <v>1493</v>
      </c>
      <c r="N36" s="296" t="s">
        <v>480</v>
      </c>
    </row>
    <row r="37" spans="1:16" ht="13.5" customHeight="1" x14ac:dyDescent="0.15">
      <c r="A37" s="248"/>
      <c r="B37" s="244"/>
      <c r="C37" s="244"/>
      <c r="D37" s="244"/>
      <c r="E37" s="244"/>
      <c r="F37" s="244"/>
      <c r="G37" s="1126" t="s">
        <v>498</v>
      </c>
      <c r="H37" s="1127"/>
      <c r="I37" s="1127"/>
      <c r="J37" s="1128"/>
      <c r="K37" s="294">
        <v>2382</v>
      </c>
      <c r="L37" s="294">
        <v>28</v>
      </c>
      <c r="M37" s="295">
        <v>1584</v>
      </c>
      <c r="N37" s="296">
        <v>-98.2</v>
      </c>
    </row>
    <row r="38" spans="1:16" ht="27" customHeight="1" x14ac:dyDescent="0.15">
      <c r="A38" s="248"/>
      <c r="B38" s="244"/>
      <c r="C38" s="244"/>
      <c r="D38" s="244"/>
      <c r="E38" s="244"/>
      <c r="F38" s="244"/>
      <c r="G38" s="1129" t="s">
        <v>499</v>
      </c>
      <c r="H38" s="1130"/>
      <c r="I38" s="1130"/>
      <c r="J38" s="1131"/>
      <c r="K38" s="297" t="s">
        <v>480</v>
      </c>
      <c r="L38" s="297" t="s">
        <v>480</v>
      </c>
      <c r="M38" s="298">
        <v>4</v>
      </c>
      <c r="N38" s="299" t="s">
        <v>480</v>
      </c>
      <c r="O38" s="293"/>
    </row>
    <row r="39" spans="1:16" x14ac:dyDescent="0.15">
      <c r="A39" s="248"/>
      <c r="B39" s="244"/>
      <c r="C39" s="244"/>
      <c r="D39" s="244"/>
      <c r="E39" s="244"/>
      <c r="F39" s="244"/>
      <c r="G39" s="1129" t="s">
        <v>500</v>
      </c>
      <c r="H39" s="1130"/>
      <c r="I39" s="1130"/>
      <c r="J39" s="1131"/>
      <c r="K39" s="300">
        <v>-27805</v>
      </c>
      <c r="L39" s="300">
        <v>-323</v>
      </c>
      <c r="M39" s="301">
        <v>-4432</v>
      </c>
      <c r="N39" s="302">
        <v>-92.7</v>
      </c>
      <c r="O39" s="293"/>
    </row>
    <row r="40" spans="1:16" ht="27" customHeight="1" x14ac:dyDescent="0.15">
      <c r="A40" s="248"/>
      <c r="B40" s="244"/>
      <c r="C40" s="244"/>
      <c r="D40" s="244"/>
      <c r="E40" s="244"/>
      <c r="F40" s="244"/>
      <c r="G40" s="1126" t="s">
        <v>501</v>
      </c>
      <c r="H40" s="1127"/>
      <c r="I40" s="1127"/>
      <c r="J40" s="1128"/>
      <c r="K40" s="300">
        <v>-3038178</v>
      </c>
      <c r="L40" s="300">
        <v>-35277</v>
      </c>
      <c r="M40" s="301">
        <v>-44638</v>
      </c>
      <c r="N40" s="302">
        <v>-21</v>
      </c>
      <c r="O40" s="293"/>
    </row>
    <row r="41" spans="1:16" x14ac:dyDescent="0.15">
      <c r="A41" s="248"/>
      <c r="B41" s="244"/>
      <c r="C41" s="244"/>
      <c r="D41" s="244"/>
      <c r="E41" s="244"/>
      <c r="F41" s="244"/>
      <c r="G41" s="1132" t="s">
        <v>277</v>
      </c>
      <c r="H41" s="1133"/>
      <c r="I41" s="1133"/>
      <c r="J41" s="1134"/>
      <c r="K41" s="294">
        <v>1661261</v>
      </c>
      <c r="L41" s="300">
        <v>19289</v>
      </c>
      <c r="M41" s="301">
        <v>19303</v>
      </c>
      <c r="N41" s="302">
        <v>-0.1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9" t="s">
        <v>470</v>
      </c>
      <c r="J49" s="1121" t="s">
        <v>505</v>
      </c>
      <c r="K49" s="1122"/>
      <c r="L49" s="1122"/>
      <c r="M49" s="1122"/>
      <c r="N49" s="1123"/>
    </row>
    <row r="50" spans="1:14" x14ac:dyDescent="0.15">
      <c r="A50" s="248"/>
      <c r="B50" s="244"/>
      <c r="C50" s="244"/>
      <c r="D50" s="244"/>
      <c r="E50" s="244"/>
      <c r="F50" s="244"/>
      <c r="G50" s="312"/>
      <c r="H50" s="313"/>
      <c r="I50" s="1120"/>
      <c r="J50" s="314" t="s">
        <v>506</v>
      </c>
      <c r="K50" s="315" t="s">
        <v>507</v>
      </c>
      <c r="L50" s="316" t="s">
        <v>508</v>
      </c>
      <c r="M50" s="317" t="s">
        <v>509</v>
      </c>
      <c r="N50" s="318" t="s">
        <v>510</v>
      </c>
    </row>
    <row r="51" spans="1:14" x14ac:dyDescent="0.15">
      <c r="A51" s="248"/>
      <c r="B51" s="244"/>
      <c r="C51" s="244"/>
      <c r="D51" s="244"/>
      <c r="E51" s="244"/>
      <c r="F51" s="244"/>
      <c r="G51" s="310" t="s">
        <v>511</v>
      </c>
      <c r="H51" s="311"/>
      <c r="I51" s="319">
        <v>5521734</v>
      </c>
      <c r="J51" s="320">
        <v>62888</v>
      </c>
      <c r="K51" s="321">
        <v>-6.1</v>
      </c>
      <c r="L51" s="322">
        <v>47569</v>
      </c>
      <c r="M51" s="323">
        <v>-23.1</v>
      </c>
      <c r="N51" s="324">
        <v>17</v>
      </c>
    </row>
    <row r="52" spans="1:14" x14ac:dyDescent="0.15">
      <c r="A52" s="248"/>
      <c r="B52" s="244"/>
      <c r="C52" s="244"/>
      <c r="D52" s="244"/>
      <c r="E52" s="244"/>
      <c r="F52" s="244"/>
      <c r="G52" s="325"/>
      <c r="H52" s="326" t="s">
        <v>512</v>
      </c>
      <c r="I52" s="327">
        <v>2750942</v>
      </c>
      <c r="J52" s="328">
        <v>31331</v>
      </c>
      <c r="K52" s="329">
        <v>19.5</v>
      </c>
      <c r="L52" s="330">
        <v>26255</v>
      </c>
      <c r="M52" s="331">
        <v>-18.399999999999999</v>
      </c>
      <c r="N52" s="332">
        <v>37.9</v>
      </c>
    </row>
    <row r="53" spans="1:14" x14ac:dyDescent="0.15">
      <c r="A53" s="248"/>
      <c r="B53" s="244"/>
      <c r="C53" s="244"/>
      <c r="D53" s="244"/>
      <c r="E53" s="244"/>
      <c r="F53" s="244"/>
      <c r="G53" s="310" t="s">
        <v>513</v>
      </c>
      <c r="H53" s="311"/>
      <c r="I53" s="319">
        <v>5132097</v>
      </c>
      <c r="J53" s="320">
        <v>58380</v>
      </c>
      <c r="K53" s="321">
        <v>-7.2</v>
      </c>
      <c r="L53" s="322">
        <v>50880</v>
      </c>
      <c r="M53" s="323">
        <v>7</v>
      </c>
      <c r="N53" s="324">
        <v>-14.2</v>
      </c>
    </row>
    <row r="54" spans="1:14" x14ac:dyDescent="0.15">
      <c r="A54" s="248"/>
      <c r="B54" s="244"/>
      <c r="C54" s="244"/>
      <c r="D54" s="244"/>
      <c r="E54" s="244"/>
      <c r="F54" s="244"/>
      <c r="G54" s="325"/>
      <c r="H54" s="326" t="s">
        <v>512</v>
      </c>
      <c r="I54" s="327">
        <v>2950740</v>
      </c>
      <c r="J54" s="328">
        <v>33566</v>
      </c>
      <c r="K54" s="329">
        <v>7.1</v>
      </c>
      <c r="L54" s="330">
        <v>26879</v>
      </c>
      <c r="M54" s="331">
        <v>2.4</v>
      </c>
      <c r="N54" s="332">
        <v>4.7</v>
      </c>
    </row>
    <row r="55" spans="1:14" x14ac:dyDescent="0.15">
      <c r="A55" s="248"/>
      <c r="B55" s="244"/>
      <c r="C55" s="244"/>
      <c r="D55" s="244"/>
      <c r="E55" s="244"/>
      <c r="F55" s="244"/>
      <c r="G55" s="310" t="s">
        <v>514</v>
      </c>
      <c r="H55" s="311"/>
      <c r="I55" s="319">
        <v>4619130</v>
      </c>
      <c r="J55" s="320">
        <v>52574</v>
      </c>
      <c r="K55" s="321">
        <v>-9.9</v>
      </c>
      <c r="L55" s="322">
        <v>63956</v>
      </c>
      <c r="M55" s="323">
        <v>25.7</v>
      </c>
      <c r="N55" s="324">
        <v>-35.6</v>
      </c>
    </row>
    <row r="56" spans="1:14" x14ac:dyDescent="0.15">
      <c r="A56" s="248"/>
      <c r="B56" s="244"/>
      <c r="C56" s="244"/>
      <c r="D56" s="244"/>
      <c r="E56" s="244"/>
      <c r="F56" s="244"/>
      <c r="G56" s="325"/>
      <c r="H56" s="326" t="s">
        <v>512</v>
      </c>
      <c r="I56" s="327">
        <v>2346838</v>
      </c>
      <c r="J56" s="328">
        <v>26711</v>
      </c>
      <c r="K56" s="329">
        <v>-20.399999999999999</v>
      </c>
      <c r="L56" s="330">
        <v>29239</v>
      </c>
      <c r="M56" s="331">
        <v>8.8000000000000007</v>
      </c>
      <c r="N56" s="332">
        <v>-29.2</v>
      </c>
    </row>
    <row r="57" spans="1:14" x14ac:dyDescent="0.15">
      <c r="A57" s="248"/>
      <c r="B57" s="244"/>
      <c r="C57" s="244"/>
      <c r="D57" s="244"/>
      <c r="E57" s="244"/>
      <c r="F57" s="244"/>
      <c r="G57" s="310" t="s">
        <v>515</v>
      </c>
      <c r="H57" s="311"/>
      <c r="I57" s="319">
        <v>6309651</v>
      </c>
      <c r="J57" s="320">
        <v>72528</v>
      </c>
      <c r="K57" s="321">
        <v>38</v>
      </c>
      <c r="L57" s="322">
        <v>66255</v>
      </c>
      <c r="M57" s="323">
        <v>3.6</v>
      </c>
      <c r="N57" s="324">
        <v>34.4</v>
      </c>
    </row>
    <row r="58" spans="1:14" x14ac:dyDescent="0.15">
      <c r="A58" s="248"/>
      <c r="B58" s="244"/>
      <c r="C58" s="244"/>
      <c r="D58" s="244"/>
      <c r="E58" s="244"/>
      <c r="F58" s="244"/>
      <c r="G58" s="325"/>
      <c r="H58" s="326" t="s">
        <v>512</v>
      </c>
      <c r="I58" s="327">
        <v>4621446</v>
      </c>
      <c r="J58" s="328">
        <v>53123</v>
      </c>
      <c r="K58" s="329">
        <v>98.9</v>
      </c>
      <c r="L58" s="330">
        <v>31822</v>
      </c>
      <c r="M58" s="331">
        <v>8.8000000000000007</v>
      </c>
      <c r="N58" s="332">
        <v>90.1</v>
      </c>
    </row>
    <row r="59" spans="1:14" x14ac:dyDescent="0.15">
      <c r="A59" s="248"/>
      <c r="B59" s="244"/>
      <c r="C59" s="244"/>
      <c r="D59" s="244"/>
      <c r="E59" s="244"/>
      <c r="F59" s="244"/>
      <c r="G59" s="310" t="s">
        <v>516</v>
      </c>
      <c r="H59" s="311"/>
      <c r="I59" s="319">
        <v>4469388</v>
      </c>
      <c r="J59" s="320">
        <v>51895</v>
      </c>
      <c r="K59" s="321">
        <v>-28.4</v>
      </c>
      <c r="L59" s="322">
        <v>92247</v>
      </c>
      <c r="M59" s="323">
        <v>39.200000000000003</v>
      </c>
      <c r="N59" s="324">
        <v>-67.599999999999994</v>
      </c>
    </row>
    <row r="60" spans="1:14" x14ac:dyDescent="0.15">
      <c r="A60" s="248"/>
      <c r="B60" s="244"/>
      <c r="C60" s="244"/>
      <c r="D60" s="244"/>
      <c r="E60" s="244"/>
      <c r="F60" s="244"/>
      <c r="G60" s="325"/>
      <c r="H60" s="326" t="s">
        <v>512</v>
      </c>
      <c r="I60" s="333">
        <v>2286554</v>
      </c>
      <c r="J60" s="328">
        <v>26550</v>
      </c>
      <c r="K60" s="329">
        <v>-50</v>
      </c>
      <c r="L60" s="330">
        <v>37204</v>
      </c>
      <c r="M60" s="331">
        <v>16.899999999999999</v>
      </c>
      <c r="N60" s="332">
        <v>-66.900000000000006</v>
      </c>
    </row>
    <row r="61" spans="1:14" x14ac:dyDescent="0.15">
      <c r="A61" s="248"/>
      <c r="B61" s="244"/>
      <c r="C61" s="244"/>
      <c r="D61" s="244"/>
      <c r="E61" s="244"/>
      <c r="F61" s="244"/>
      <c r="G61" s="310" t="s">
        <v>517</v>
      </c>
      <c r="H61" s="334"/>
      <c r="I61" s="335">
        <v>5210400</v>
      </c>
      <c r="J61" s="336">
        <v>59653</v>
      </c>
      <c r="K61" s="337">
        <v>-2.7</v>
      </c>
      <c r="L61" s="338">
        <v>64181</v>
      </c>
      <c r="M61" s="339">
        <v>10.5</v>
      </c>
      <c r="N61" s="324">
        <v>-13.2</v>
      </c>
    </row>
    <row r="62" spans="1:14" x14ac:dyDescent="0.15">
      <c r="A62" s="248"/>
      <c r="B62" s="244"/>
      <c r="C62" s="244"/>
      <c r="D62" s="244"/>
      <c r="E62" s="244"/>
      <c r="F62" s="244"/>
      <c r="G62" s="325"/>
      <c r="H62" s="326" t="s">
        <v>512</v>
      </c>
      <c r="I62" s="327">
        <v>2991304</v>
      </c>
      <c r="J62" s="328">
        <v>34256</v>
      </c>
      <c r="K62" s="329">
        <v>11</v>
      </c>
      <c r="L62" s="330">
        <v>30280</v>
      </c>
      <c r="M62" s="331">
        <v>3.7</v>
      </c>
      <c r="N62" s="332">
        <v>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1" zoomScaleNormal="100" zoomScaleSheetLayoutView="55" workbookViewId="0">
      <selection activeCell="J102" sqref="J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4" t="s">
        <v>3</v>
      </c>
      <c r="D47" s="1144"/>
      <c r="E47" s="1145"/>
      <c r="F47" s="11">
        <v>15.11</v>
      </c>
      <c r="G47" s="12">
        <v>19.100000000000001</v>
      </c>
      <c r="H47" s="12">
        <v>21.11</v>
      </c>
      <c r="I47" s="12">
        <v>17.48</v>
      </c>
      <c r="J47" s="13">
        <v>17.75</v>
      </c>
    </row>
    <row r="48" spans="2:10" ht="57.75" customHeight="1" x14ac:dyDescent="0.15">
      <c r="B48" s="14"/>
      <c r="C48" s="1146" t="s">
        <v>4</v>
      </c>
      <c r="D48" s="1146"/>
      <c r="E48" s="1147"/>
      <c r="F48" s="15">
        <v>7.14</v>
      </c>
      <c r="G48" s="16">
        <v>2.86</v>
      </c>
      <c r="H48" s="16">
        <v>1.65</v>
      </c>
      <c r="I48" s="16">
        <v>0.71</v>
      </c>
      <c r="J48" s="17">
        <v>0.9</v>
      </c>
    </row>
    <row r="49" spans="2:10" ht="57.75" customHeight="1" thickBot="1" x14ac:dyDescent="0.2">
      <c r="B49" s="18"/>
      <c r="C49" s="1148" t="s">
        <v>5</v>
      </c>
      <c r="D49" s="1148"/>
      <c r="E49" s="1149"/>
      <c r="F49" s="19">
        <v>6.31</v>
      </c>
      <c r="G49" s="20" t="s">
        <v>524</v>
      </c>
      <c r="H49" s="20">
        <v>0.9</v>
      </c>
      <c r="I49" s="20" t="s">
        <v>525</v>
      </c>
      <c r="J49" s="21">
        <v>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2017-02-24T00:21:00Z</cp:lastPrinted>
  <dcterms:created xsi:type="dcterms:W3CDTF">2017-02-15T20:15:33Z</dcterms:created>
  <dcterms:modified xsi:type="dcterms:W3CDTF">2017-05-15T00:43:14Z</dcterms:modified>
</cp:coreProperties>
</file>