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F10" i="11" l="1"/>
  <c r="DE10" i="11" s="1"/>
  <c r="DD10" i="11" s="1"/>
  <c r="DC10" i="11" s="1"/>
  <c r="DA10" i="11" s="1"/>
  <c r="CZ10" i="11" s="1"/>
  <c r="CY10" i="11" s="1"/>
  <c r="CX10" i="11" s="1"/>
  <c r="DF11" i="11"/>
  <c r="DE11" i="11" s="1"/>
  <c r="DD11" i="11" s="1"/>
  <c r="DC11" i="11" s="1"/>
  <c r="DA11" i="11" s="1"/>
  <c r="CZ11" i="11" s="1"/>
  <c r="CY11" i="11" s="1"/>
  <c r="CX11" i="11" s="1"/>
  <c r="DF12" i="11"/>
  <c r="DE12" i="11" s="1"/>
  <c r="DD12" i="11" s="1"/>
  <c r="DC12" i="11" s="1"/>
  <c r="DA12" i="11" s="1"/>
  <c r="CZ12" i="11" s="1"/>
  <c r="CY12" i="11" s="1"/>
  <c r="CX12" i="11" s="1"/>
  <c r="DF13" i="11"/>
  <c r="DE13" i="11" s="1"/>
  <c r="DD13" i="11" s="1"/>
  <c r="DC13" i="11" s="1"/>
  <c r="DA13" i="11" s="1"/>
  <c r="CZ13" i="11" s="1"/>
  <c r="CY13" i="11" s="1"/>
  <c r="CX13" i="11" s="1"/>
  <c r="DF9" i="11"/>
  <c r="DE9" i="11" s="1"/>
  <c r="DD9" i="11" s="1"/>
  <c r="DC9" i="11" s="1"/>
  <c r="DA9" i="11" s="1"/>
  <c r="CZ9" i="11" s="1"/>
  <c r="CY9" i="11" s="1"/>
  <c r="CX9" i="11" s="1"/>
  <c r="DF7" i="11"/>
  <c r="DE7" i="11" s="1"/>
  <c r="DD7" i="11" s="1"/>
  <c r="DC7" i="11" s="1"/>
  <c r="DA7" i="11" s="1"/>
  <c r="CZ7" i="11" s="1"/>
  <c r="CY7" i="11" s="1"/>
  <c r="CX7" i="11" s="1"/>
  <c r="DA8" i="11"/>
  <c r="CZ8" i="11" s="1"/>
  <c r="CY8" i="11" s="1"/>
  <c r="CX8" i="11" s="1"/>
  <c r="DF8" i="11"/>
  <c r="DE8" i="11"/>
  <c r="DD8" i="11" s="1"/>
  <c r="DC8" i="11" s="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AM37" i="9"/>
  <c r="C37" i="9"/>
  <c r="AM36" i="9"/>
  <c r="CO34" i="9"/>
  <c r="CO35" i="9" s="1"/>
  <c r="CO36" i="9" s="1"/>
  <c r="CO37" i="9" s="1"/>
  <c r="CO38" i="9" s="1"/>
  <c r="CO39" i="9" s="1"/>
  <c r="CO40" i="9" s="1"/>
  <c r="BW34" i="9"/>
  <c r="BW35" i="9" s="1"/>
  <c r="BW36" i="9" s="1"/>
  <c r="BW37" i="9" s="1"/>
  <c r="BW38" i="9" s="1"/>
  <c r="BW39" i="9" s="1"/>
  <c r="BW40" i="9" s="1"/>
  <c r="BW41" i="9" s="1"/>
  <c r="BW42" i="9" s="1"/>
  <c r="BW43" i="9" s="1"/>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alcChain>
</file>

<file path=xl/sharedStrings.xml><?xml version="1.0" encoding="utf-8"?>
<sst xmlns="http://schemas.openxmlformats.org/spreadsheetml/2006/main" count="1093" uniqueCount="584">
  <si>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</si>
  <si>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</si>
  <si>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</si>
  <si>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</si>
  <si>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</si>
  <si>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</si>
  <si>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</si>
  <si>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</si>
  <si>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</si>
  <si>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</si>
  <si>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</si>
  <si>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</si>
  <si>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</si>
  <si>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</si>
  <si>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</si>
  <si>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</si>
  <si>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</si>
  <si>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</si>
  <si>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</si>
  <si>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</si>
  <si>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</si>
  <si>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</si>
  <si>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</si>
  <si>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</si>
  <si>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</si>
  <si>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</si>
  <si>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</si>
  <si>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</si>
  <si>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</si>
  <si>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</si>
  <si>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</si>
  <si>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</si>
  <si>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</si>
  <si>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</si>
  <si>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</si>
  <si>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</si>
  <si>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</si>
  <si>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</si>
  <si>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</si>
  <si>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</si>
  <si>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</si>
  <si>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</si>
  <si>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</si>
  <si>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</si>
  <si>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</si>
  <si>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</si>
  <si>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</si>
  <si>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</si>
  <si>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</si>
  <si>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</si>
  <si>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</si>
  <si>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</si>
  <si>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</si>
  <si>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</si>
  <si>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</si>
  <si>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</si>
  <si>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</si>
  <si>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</si>
  <si>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</si>
  <si>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</si>
  <si>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</si>
  <si>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</si>
  <si>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</si>
  <si>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</si>
  <si>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</si>
  <si>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</si>
  <si>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</si>
  <si>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</si>
  <si>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</si>
  <si>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</si>
  <si>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</si>
  <si>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</si>
  <si>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</si>
  <si>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</si>
  <si>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</si>
  <si>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</si>
  <si>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</si>
  <si>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</si>
  <si>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</si>
  <si>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</si>
  <si>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</si>
  <si>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</si>
  <si>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</si>
  <si>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</si>
  <si>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</si>
  <si>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</si>
  <si>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</si>
  <si>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</si>
  <si>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</si>
  <si>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</si>
  <si>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</si>
  <si>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</si>
  <si>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</si>
  <si>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</si>
  <si>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</si>
  <si>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</si>
  <si>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</si>
  <si>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</si>
  <si>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</si>
  <si>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</si>
  <si>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</si>
  <si>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</si>
  <si>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</si>
  <si>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</si>
  <si>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</si>
  <si>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</si>
  <si>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</si>
  <si>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</si>
  <si>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</si>
  <si>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</si>
  <si>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</si>
  <si>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</si>
  <si>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</si>
  <si>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</si>
  <si>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</si>
  <si>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</si>
  <si>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</si>
  <si>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</si>
  <si>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</si>
  <si>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</si>
  <si>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</si>
  <si>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</si>
  <si>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</si>
  <si>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</si>
  <si>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</si>
  <si>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</si>
  <si>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</si>
  <si>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</si>
  <si>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</si>
  <si>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</si>
  <si>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</si>
  <si>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</si>
  <si>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</si>
  <si>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</si>
  <si>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</si>
  <si>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</si>
  <si>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</si>
  <si>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</si>
  <si>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</si>
  <si>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</si>
  <si>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</si>
  <si>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</si>
  <si>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</si>
  <si>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</si>
  <si>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</si>
  <si>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</si>
  <si>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</si>
  <si>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</si>
  <si>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</si>
  <si>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</si>
  <si>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</si>
  <si>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</si>
  <si>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</si>
  <si>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</si>
  <si>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</si>
  <si>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</si>
  <si>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</si>
  <si>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</si>
  <si>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</si>
  <si>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</si>
  <si>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</si>
  <si>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</si>
  <si>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</si>
  <si>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</si>
  <si>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</si>
  <si>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</si>
  <si>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</si>
  <si>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</si>
  <si>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</si>
  <si>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</si>
  <si>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</si>
  <si>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</si>
  <si>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</si>
  <si>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</si>
  <si>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</si>
  <si>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</si>
  <si>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</si>
  <si>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</si>
  <si>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</si>
  <si>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</si>
  <si>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</si>
  <si>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</si>
  <si>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</si>
  <si>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</si>
  <si>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</si>
  <si>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</si>
  <si>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</si>
  <si>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</si>
  <si>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</si>
  <si>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</si>
  <si>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</si>
  <si>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</si>
  <si>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</si>
  <si>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</si>
  <si>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</si>
  <si>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</si>
  <si>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京都府綾部市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</si>
  <si>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</si>
  <si>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</si>
  <si>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</si>
  <si>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</si>
  <si>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</si>
  <si>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</si>
  <si>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</si>
  <si>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</si>
  <si>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</si>
  <si>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</si>
  <si>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</si>
  <si>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</si>
  <si>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</si>
  <si>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</si>
  <si>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</si>
  <si>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</si>
  <si>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</si>
  <si>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</si>
  <si>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</si>
  <si>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</si>
  <si>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</si>
  <si>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</si>
  <si>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</si>
  <si>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</si>
  <si>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</si>
  <si>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</si>
  <si>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</si>
  <si>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</si>
  <si>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</si>
  <si>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</si>
  <si>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</si>
  <si>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</si>
  <si>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</si>
  <si>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</si>
  <si>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</si>
  <si>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</si>
  <si>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</si>
  <si>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</si>
  <si>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</si>
  <si>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</si>
  <si>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</si>
  <si>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</si>
  <si>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</si>
  <si>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</si>
  <si>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</si>
  <si>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</si>
  <si>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</si>
  <si>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</si>
  <si>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</si>
  <si>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</si>
  <si>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</si>
  <si>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</si>
  <si>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</si>
  <si>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</si>
  <si>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</si>
  <si>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</si>
  <si>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</si>
  <si>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</si>
  <si>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</si>
  <si>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</si>
  <si>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</si>
  <si>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</si>
  <si>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</si>
  <si>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</si>
  <si>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</si>
  <si>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</si>
  <si>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</si>
  <si>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</si>
  <si>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</si>
  <si>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</si>
  <si>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</si>
  <si>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</si>
  <si>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</si>
  <si>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</si>
  <si>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</si>
  <si>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</si>
  <si>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</si>
  <si>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</si>
  <si>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</si>
  <si>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</si>
  <si>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</si>
  <si>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</si>
  <si>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</si>
  <si>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</si>
  <si>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</si>
  <si>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</si>
  <si>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</si>
  <si>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</si>
  <si>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</si>
  <si>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</si>
  <si>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</si>
  <si>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</si>
  <si>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</si>
  <si>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</si>
  <si>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</si>
  <si>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</si>
  <si>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</si>
  <si>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</si>
  <si>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</si>
  <si>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</si>
  <si>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</si>
  <si>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</si>
  <si>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</si>
  <si>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</si>
  <si>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</si>
  <si>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</si>
  <si>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</si>
  <si>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</si>
  <si>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</si>
  <si>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</si>
  <si>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</si>
  <si>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</si>
  <si>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</si>
  <si>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</si>
  <si>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</si>
  <si>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</si>
  <si>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</si>
  <si>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</si>
  <si>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</si>
  <si>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</si>
  <si>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</si>
  <si>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</si>
  <si>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</si>
  <si>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</si>
  <si>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</si>
  <si>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</si>
  <si>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</si>
  <si>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</si>
  <si>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</si>
  <si>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</si>
  <si>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</si>
  <si>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</si>
  <si>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</si>
  <si>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</si>
  <si>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</si>
  <si>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</si>
  <si>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</si>
  <si>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</si>
  <si>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</si>
  <si>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</si>
  <si>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</si>
  <si>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</si>
  <si>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</si>
  <si>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</si>
  <si>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</si>
  <si>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</si>
  <si>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</si>
  <si>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</si>
  <si>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京都府綾部市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</si>
  <si>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</si>
  <si>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</si>
  <si>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</si>
  <si>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</si>
  <si>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</si>
  <si>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</si>
  <si>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</si>
  <si>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</si>
  <si>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</si>
  <si>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</si>
  <si>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</si>
  <si>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</si>
  <si>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</si>
  <si>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</si>
  <si>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</si>
  <si>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</si>
  <si>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</si>
  <si>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</si>
  <si>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</si>
  <si>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</si>
  <si>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</si>
  <si>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</si>
  <si>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</si>
  <si>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</si>
  <si>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</si>
  <si>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</si>
  <si>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</si>
  <si>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</si>
  <si>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</si>
  <si>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</si>
  <si>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</si>
  <si>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</si>
  <si>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</si>
  <si>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</si>
  <si>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</si>
  <si>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</si>
  <si>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</si>
  <si>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</si>
  <si>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</si>
  <si>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</si>
  <si>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</si>
  <si>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</si>
  <si>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病院事業会計</t>
    <phoneticPr fontId="5"/>
  </si>
  <si>
    <t>簡易水道特別会計</t>
    <phoneticPr fontId="5"/>
  </si>
  <si>
    <t>法非適用企業</t>
    <phoneticPr fontId="5"/>
  </si>
  <si>
    <t>下水道事業特別会計</t>
    <phoneticPr fontId="5"/>
  </si>
  <si>
    <t>地域排水事業特別会計</t>
    <phoneticPr fontId="5"/>
  </si>
  <si>
    <t>住宅・工業団地事業特別会計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</si>
  <si>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</si>
  <si>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</si>
  <si>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</si>
  <si>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</si>
  <si>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</si>
  <si>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</si>
  <si>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</si>
  <si>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</si>
  <si>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</si>
  <si>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</si>
  <si>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</si>
  <si>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</si>
  <si>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</si>
  <si>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</si>
  <si>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</si>
  <si>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</si>
  <si>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</si>
  <si>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</si>
  <si>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</si>
  <si>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</si>
  <si>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</si>
  <si>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</si>
  <si>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</si>
  <si>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</si>
  <si>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</si>
  <si>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</si>
  <si>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</si>
  <si>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</si>
  <si>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</si>
  <si>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</si>
  <si>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</si>
  <si>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</si>
  <si>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</si>
  <si>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</si>
  <si>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</si>
  <si>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</si>
  <si>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</si>
  <si>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</si>
  <si>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</si>
  <si>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</si>
  <si>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</si>
  <si>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</si>
  <si>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</si>
  <si>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</si>
  <si>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</si>
  <si>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</si>
  <si>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</si>
  <si>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</si>
  <si>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</si>
  <si>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</si>
  <si>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</si>
  <si>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</si>
  <si>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</si>
  <si>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</si>
  <si>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</si>
  <si>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</si>
  <si>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</si>
  <si>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</si>
  <si>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</si>
  <si>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</si>
  <si>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</si>
  <si>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</si>
  <si>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</si>
  <si>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</si>
  <si>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</si>
  <si>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</si>
  <si>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</si>
  <si>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</si>
  <si>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</si>
  <si>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</si>
  <si>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</si>
  <si>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</si>
  <si>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</si>
  <si>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</si>
  <si>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</si>
  <si>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</si>
  <si>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</si>
  <si>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</si>
  <si>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</si>
  <si>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</si>
  <si>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</si>
  <si>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</si>
  <si>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</si>
  <si>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</si>
  <si>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</si>
  <si>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</si>
  <si>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</si>
  <si>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</si>
  <si>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</si>
  <si>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</si>
  <si>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</si>
  <si>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</si>
  <si>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</si>
  <si>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</si>
  <si>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</si>
  <si>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</si>
  <si>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</si>
  <si>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</si>
  <si>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</si>
  <si>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</si>
  <si>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</si>
  <si>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</si>
  <si>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</si>
  <si>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</si>
  <si>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</si>
  <si>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</si>
  <si>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</si>
  <si>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</si>
  <si>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</si>
  <si>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</si>
  <si>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</si>
  <si>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</si>
  <si>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</si>
  <si>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</si>
  <si>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</si>
  <si>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</si>
  <si>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</si>
  <si>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</si>
  <si>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</si>
  <si>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</si>
  <si>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</si>
  <si>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</si>
  <si>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</si>
  <si>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</si>
  <si>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</si>
  <si>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</si>
  <si>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</si>
  <si>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</si>
  <si>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</si>
  <si>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</si>
  <si>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</si>
  <si>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</si>
  <si>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</si>
  <si>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</si>
  <si>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</si>
  <si>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</si>
  <si>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</si>
  <si>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</si>
  <si>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</si>
  <si>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</si>
  <si>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</si>
  <si>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</si>
  <si>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2.30</t>
  </si>
  <si>
    <t>▲ 0.28</t>
  </si>
  <si>
    <t>▲ 2.37</t>
  </si>
  <si>
    <t>病院事業会計</t>
  </si>
  <si>
    <t>上水道事業会計</t>
  </si>
  <si>
    <t>住宅・工業団地事業特別会計</t>
  </si>
  <si>
    <t>介護保険特別会計</t>
  </si>
  <si>
    <t>後期高齢者医療特別会計</t>
  </si>
  <si>
    <t>一般会計</t>
  </si>
  <si>
    <t>農林業者労働災害共済特別会計</t>
  </si>
  <si>
    <t>国民健康保険特別会計</t>
  </si>
  <si>
    <t>その他会計（赤字）</t>
  </si>
  <si>
    <t>その他会計（黒字）</t>
  </si>
  <si>
    <t>-</t>
    <phoneticPr fontId="2"/>
  </si>
  <si>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</si>
  <si>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</si>
  <si>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</si>
  <si>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</si>
  <si>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</si>
  <si>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</si>
  <si>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</si>
  <si>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</si>
  <si>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綾部市体育協会</t>
    <rPh sb="0" eb="3">
      <t>アヤベシ</t>
    </rPh>
    <rPh sb="3" eb="5">
      <t>タイイク</t>
    </rPh>
    <rPh sb="5" eb="7">
      <t>キョウカイ</t>
    </rPh>
    <phoneticPr fontId="30"/>
  </si>
  <si>
    <t>綾部市医療公社</t>
    <rPh sb="0" eb="3">
      <t>アヤベシ</t>
    </rPh>
    <rPh sb="3" eb="5">
      <t>イリョウ</t>
    </rPh>
    <rPh sb="5" eb="7">
      <t>コウシャ</t>
    </rPh>
    <phoneticPr fontId="30"/>
  </si>
  <si>
    <t>エフエムあやべ</t>
  </si>
  <si>
    <t>緑土</t>
    <rPh sb="0" eb="2">
      <t>リョクド</t>
    </rPh>
    <phoneticPr fontId="30"/>
  </si>
  <si>
    <t>○</t>
    <phoneticPr fontId="30"/>
  </si>
  <si>
    <t>水夢</t>
    <rPh sb="0" eb="1">
      <t>スイ</t>
    </rPh>
    <rPh sb="1" eb="2">
      <t>ム</t>
    </rPh>
    <phoneticPr fontId="30"/>
  </si>
  <si>
    <t>京都府中丹文化事業団</t>
    <rPh sb="0" eb="3">
      <t>キョウトフ</t>
    </rPh>
    <rPh sb="3" eb="5">
      <t>チュウタン</t>
    </rPh>
    <rPh sb="5" eb="7">
      <t>ブンカ</t>
    </rPh>
    <rPh sb="7" eb="10">
      <t>ジギョウダン</t>
    </rPh>
    <phoneticPr fontId="30"/>
  </si>
  <si>
    <t>農夢</t>
    <rPh sb="0" eb="1">
      <t>ノウ</t>
    </rPh>
    <rPh sb="1" eb="2">
      <t>ユメ</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</si>
  <si>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</si>
  <si>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</si>
  <si>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</si>
  <si>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</si>
  <si>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</si>
  <si>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</si>
  <si>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</si>
  <si>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</si>
  <si>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当市は、特別会計への繰出金の増や基金残高の減により将来負担比率が類似団体内平均値より高く、今後も上昇していくと考えられる。
　また、有形固定資産減価償却率においても、類似団体内平均値よりも高く、公共施設等総合管理計画に基づき、適切な維持管理と施設の老朽化への対策を実施していく必要がある。</t>
    <rPh sb="1" eb="3">
      <t>トウシ</t>
    </rPh>
    <rPh sb="26" eb="28">
      <t>ショウライ</t>
    </rPh>
    <rPh sb="28" eb="30">
      <t>フタン</t>
    </rPh>
    <rPh sb="30" eb="32">
      <t>ヒリツ</t>
    </rPh>
    <rPh sb="33" eb="35">
      <t>ルイジ</t>
    </rPh>
    <rPh sb="35" eb="37">
      <t>ダンタイ</t>
    </rPh>
    <rPh sb="37" eb="38">
      <t>ナイ</t>
    </rPh>
    <rPh sb="38" eb="41">
      <t>ヘイキンチ</t>
    </rPh>
    <rPh sb="43" eb="44">
      <t>タカ</t>
    </rPh>
    <rPh sb="56" eb="57">
      <t>カンガ</t>
    </rPh>
    <rPh sb="67" eb="69">
      <t>ユウケイ</t>
    </rPh>
    <rPh sb="69" eb="71">
      <t>コテイ</t>
    </rPh>
    <rPh sb="71" eb="73">
      <t>シサン</t>
    </rPh>
    <rPh sb="73" eb="75">
      <t>ゲンカ</t>
    </rPh>
    <rPh sb="75" eb="77">
      <t>ショウキャク</t>
    </rPh>
    <rPh sb="77" eb="78">
      <t>リツ</t>
    </rPh>
    <rPh sb="84" eb="86">
      <t>ルイジ</t>
    </rPh>
    <rPh sb="86" eb="88">
      <t>ダンタイ</t>
    </rPh>
    <rPh sb="88" eb="89">
      <t>ナイ</t>
    </rPh>
    <rPh sb="89" eb="92">
      <t>ヘイキンチ</t>
    </rPh>
    <rPh sb="95" eb="96">
      <t>タカ</t>
    </rPh>
    <rPh sb="98" eb="100">
      <t>コウキョウ</t>
    </rPh>
    <rPh sb="100" eb="102">
      <t>シセツ</t>
    </rPh>
    <rPh sb="102" eb="103">
      <t>トウ</t>
    </rPh>
    <rPh sb="103" eb="105">
      <t>ソウゴウ</t>
    </rPh>
    <rPh sb="105" eb="107">
      <t>カンリ</t>
    </rPh>
    <rPh sb="107" eb="109">
      <t>ケイカク</t>
    </rPh>
    <rPh sb="110" eb="111">
      <t>モト</t>
    </rPh>
    <rPh sb="114" eb="116">
      <t>テキセツ</t>
    </rPh>
    <rPh sb="117" eb="119">
      <t>イジ</t>
    </rPh>
    <rPh sb="119" eb="121">
      <t>カンリ</t>
    </rPh>
    <rPh sb="122" eb="124">
      <t>シセツ</t>
    </rPh>
    <rPh sb="125" eb="128">
      <t>ロウキュウカ</t>
    </rPh>
    <rPh sb="130" eb="132">
      <t>タイサク</t>
    </rPh>
    <rPh sb="133" eb="135">
      <t>ジッシ</t>
    </rPh>
    <rPh sb="139" eb="141">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</si>
  <si>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</si>
  <si>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</si>
  <si>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</si>
  <si>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</si>
  <si>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</si>
  <si>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</si>
  <si>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実質公債費比率は、地方債の新規発行の抑制や、有利な地方債の借入れにより減少してきているが、類似団体平均を上回る数値となっている。
　また、将来負担比率は一定の水準を保っているが、こちらも類似団体平均を上回る数値となっている。
　実質公債費比率は近年の普通建設事業費の増により、また、将来負担比率については、特別会計への繰出金の増や基金残高の減により、今後上昇していく見込みであり、事業費の見直しや地方債の発行・繰出金の抑制により、財政健全化の推進に努める必要がある。</t>
    <rPh sb="10" eb="13">
      <t>チホウサイ</t>
    </rPh>
    <rPh sb="14" eb="16">
      <t>シンキ</t>
    </rPh>
    <rPh sb="16" eb="18">
      <t>ハッコウ</t>
    </rPh>
    <rPh sb="19" eb="21">
      <t>ヨクセイ</t>
    </rPh>
    <rPh sb="23" eb="25">
      <t>ユウリ</t>
    </rPh>
    <rPh sb="26" eb="28">
      <t>チホウ</t>
    </rPh>
    <rPh sb="28" eb="29">
      <t>サイ</t>
    </rPh>
    <rPh sb="30" eb="32">
      <t>カリイ</t>
    </rPh>
    <rPh sb="50" eb="52">
      <t>ヘイキン</t>
    </rPh>
    <rPh sb="53" eb="55">
      <t>ウワマワ</t>
    </rPh>
    <rPh sb="56" eb="57">
      <t>スウ</t>
    </rPh>
    <rPh sb="70" eb="72">
      <t>ショウライ</t>
    </rPh>
    <rPh sb="72" eb="74">
      <t>フタン</t>
    </rPh>
    <rPh sb="74" eb="76">
      <t>ヒリツ</t>
    </rPh>
    <rPh sb="77" eb="79">
      <t>イッテイ</t>
    </rPh>
    <rPh sb="80" eb="82">
      <t>スイジュン</t>
    </rPh>
    <rPh sb="83" eb="84">
      <t>タモ</t>
    </rPh>
    <rPh sb="94" eb="96">
      <t>ルイジ</t>
    </rPh>
    <rPh sb="96" eb="98">
      <t>ダンタイ</t>
    </rPh>
    <rPh sb="98" eb="100">
      <t>ヘイキン</t>
    </rPh>
    <rPh sb="101" eb="103">
      <t>ウワマワ</t>
    </rPh>
    <rPh sb="104" eb="106">
      <t>スウチ</t>
    </rPh>
    <rPh sb="123" eb="125">
      <t>キンネン</t>
    </rPh>
    <rPh sb="126" eb="128">
      <t>フツウ</t>
    </rPh>
    <rPh sb="128" eb="130">
      <t>ケンセツ</t>
    </rPh>
    <rPh sb="130" eb="133">
      <t>ジギョウヒ</t>
    </rPh>
    <rPh sb="134" eb="135">
      <t>ゾウ</t>
    </rPh>
    <rPh sb="154" eb="156">
      <t>トクベツ</t>
    </rPh>
    <rPh sb="156" eb="158">
      <t>カイケイ</t>
    </rPh>
    <rPh sb="160" eb="162">
      <t>クリダ</t>
    </rPh>
    <rPh sb="162" eb="163">
      <t>キン</t>
    </rPh>
    <rPh sb="164" eb="165">
      <t>ゾウ</t>
    </rPh>
    <rPh sb="166" eb="168">
      <t>キキン</t>
    </rPh>
    <rPh sb="168" eb="170">
      <t>ザンダカ</t>
    </rPh>
    <rPh sb="171" eb="172">
      <t>ゲン</t>
    </rPh>
    <rPh sb="176" eb="178">
      <t>コンゴ</t>
    </rPh>
    <rPh sb="191" eb="194">
      <t>ジギョウヒ</t>
    </rPh>
    <rPh sb="195" eb="197">
      <t>ミナオ</t>
    </rPh>
    <rPh sb="199" eb="202">
      <t>チホウサイ</t>
    </rPh>
    <rPh sb="203" eb="205">
      <t>ハッコウ</t>
    </rPh>
    <rPh sb="206" eb="208">
      <t>クリダ</t>
    </rPh>
    <rPh sb="208" eb="209">
      <t>キン</t>
    </rPh>
    <rPh sb="210" eb="212">
      <t>ヨクセイ</t>
    </rPh>
    <rPh sb="216" eb="218">
      <t>ザイセイ</t>
    </rPh>
    <rPh sb="218" eb="221">
      <t>ケンゼンカ</t>
    </rPh>
    <rPh sb="222" eb="224">
      <t>スイシン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</si>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</sst>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54445</c:v>
                </c:pt>
                <c:pt idx="1">
                  <c:v>86731</c:v>
                </c:pt>
                <c:pt idx="2">
                  <c:v>94066</c:v>
                </c:pt>
                <c:pt idx="3">
                  <c:v>50215</c:v>
                </c:pt>
                <c:pt idx="4">
                  <c:v>65188</c:v>
                </c:pt>
              </c:numCache>
            </c:numRef>
          </c:val>
          <c:smooth val="0"/>
        </c:ser>
        <c:dLbls>
          <c:showLegendKey val="0"/>
          <c:showVal val="0"/>
          <c:showCatName val="0"/>
          <c:showSerName val="0"/>
          <c:showPercent val="0"/>
          <c:showBubbleSize val="0"/>
        </c:dLbls>
        <c:marker val="1"/>
        <c:smooth val="0"/>
        <c:axId val="179691904"/>
        <c:axId val="179693824"/>
      </c:lineChart>
      <c:catAx>
        <c:axId val="179691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93824"/>
        <c:crosses val="autoZero"/>
        <c:auto val="1"/>
        <c:lblAlgn val="ctr"/>
        <c:lblOffset val="100"/>
        <c:tickLblSkip val="1"/>
        <c:tickMarkSkip val="1"/>
        <c:noMultiLvlLbl val="0"/>
      </c:catAx>
      <c:valAx>
        <c:axId val="179693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9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0.84</c:v>
                </c:pt>
                <c:pt idx="1">
                  <c:v>0.89</c:v>
                </c:pt>
                <c:pt idx="2">
                  <c:v>0.02</c:v>
                </c:pt>
                <c:pt idx="3">
                  <c:v>7.0000000000000007E-2</c:v>
                </c:pt>
                <c:pt idx="4">
                  <c:v>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24.14</c:v>
                </c:pt>
                <c:pt idx="1">
                  <c:v>24.68</c:v>
                </c:pt>
                <c:pt idx="2">
                  <c:v>23.03</c:v>
                </c:pt>
                <c:pt idx="3">
                  <c:v>22.25</c:v>
                </c:pt>
                <c:pt idx="4">
                  <c:v>20.059999999999999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7032448"/>
        <c:axId val="227034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0.87</c:v>
                </c:pt>
                <c:pt idx="1">
                  <c:v>0.89</c:v>
                </c:pt>
                <c:pt idx="2">
                  <c:v>-2.2999999999999998</c:v>
                </c:pt>
                <c:pt idx="3">
                  <c:v>-0.28000000000000003</c:v>
                </c:pt>
                <c:pt idx="4">
                  <c:v>-2.37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7032448"/>
        <c:axId val="227034624"/>
      </c:lineChart>
      <c:catAx>
        <c:axId val="2270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034624"/>
        <c:crosses val="autoZero"/>
        <c:auto val="1"/>
        <c:lblAlgn val="ctr"/>
        <c:lblOffset val="100"/>
        <c:tickLblSkip val="1"/>
        <c:tickMarkSkip val="1"/>
        <c:noMultiLvlLbl val="0"/>
      </c:catAx>
      <c:valAx>
        <c:axId val="22703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03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0.32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農林業者労働災害共済特別会計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0.82</c:v>
                </c:pt>
                <c:pt idx="2">
                  <c:v>#N/A</c:v>
                </c:pt>
                <c:pt idx="3">
                  <c:v>0.87</c:v>
                </c:pt>
                <c:pt idx="4">
                  <c:v>#N/A</c:v>
                </c:pt>
                <c:pt idx="5">
                  <c:v>0.01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0.08</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0.09</c:v>
                </c:pt>
                <c:pt idx="4">
                  <c:v>#N/A</c:v>
                </c:pt>
                <c:pt idx="5">
                  <c:v>0.16</c:v>
                </c:pt>
                <c:pt idx="6">
                  <c:v>#N/A</c:v>
                </c:pt>
                <c:pt idx="7">
                  <c:v>1.26</c:v>
                </c:pt>
                <c:pt idx="8">
                  <c:v>#N/A</c:v>
                </c:pt>
                <c:pt idx="9">
                  <c:v>2.31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7.43</c:v>
                </c:pt>
                <c:pt idx="2">
                  <c:v>#N/A</c:v>
                </c:pt>
                <c:pt idx="3">
                  <c:v>7.22</c:v>
                </c:pt>
                <c:pt idx="4">
                  <c:v>#N/A</c:v>
                </c:pt>
                <c:pt idx="5">
                  <c:v>6.7</c:v>
                </c:pt>
                <c:pt idx="6">
                  <c:v>#N/A</c:v>
                </c:pt>
                <c:pt idx="7">
                  <c:v>6.83</c:v>
                </c:pt>
                <c:pt idx="8">
                  <c:v>#N/A</c:v>
                </c:pt>
                <c:pt idx="9">
                  <c:v>7.05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14.01</c:v>
                </c:pt>
                <c:pt idx="2">
                  <c:v>#N/A</c:v>
                </c:pt>
                <c:pt idx="3">
                  <c:v>10.81</c:v>
                </c:pt>
                <c:pt idx="4">
                  <c:v>#N/A</c:v>
                </c:pt>
                <c:pt idx="5">
                  <c:v>12.29</c:v>
                </c:pt>
                <c:pt idx="6">
                  <c:v>#N/A</c:v>
                </c:pt>
                <c:pt idx="7">
                  <c:v>10.6</c:v>
                </c:pt>
                <c:pt idx="8">
                  <c:v>#N/A</c:v>
                </c:pt>
                <c:pt idx="9">
                  <c:v>10.97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35.200000000000003</c:v>
                </c:pt>
                <c:pt idx="2">
                  <c:v>#N/A</c:v>
                </c:pt>
                <c:pt idx="3">
                  <c:v>29.81</c:v>
                </c:pt>
                <c:pt idx="4">
                  <c:v>#N/A</c:v>
                </c:pt>
                <c:pt idx="5">
                  <c:v>13.51</c:v>
                </c:pt>
                <c:pt idx="6">
                  <c:v>#N/A</c:v>
                </c:pt>
                <c:pt idx="7">
                  <c:v>24.56</c:v>
                </c:pt>
                <c:pt idx="8">
                  <c:v>#N/A</c:v>
                </c:pt>
                <c:pt idx="9">
                  <c:v>16.440000000000001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7227136"/>
        <c:axId val="227228672"/>
      </c:barChart>
      <c:catAx>
        <c:axId val="2272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228672"/>
        <c:crosses val="autoZero"/>
        <c:auto val="1"/>
        <c:lblAlgn val="ctr"/>
        <c:lblOffset val="100"/>
        <c:tickLblSkip val="1"/>
        <c:tickMarkSkip val="1"/>
        <c:noMultiLvlLbl val="0"/>
      </c:catAx>
      <c:valAx>
        <c:axId val="22722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2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1430</c:v>
                </c:pt>
                <c:pt idx="5">
                  <c:v>1427</c:v>
                </c:pt>
                <c:pt idx="8">
                  <c:v>1483</c:v>
                </c:pt>
                <c:pt idx="11">
                  <c:v>1419</c:v>
                </c:pt>
                <c:pt idx="14">
                  <c:v>1379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721</c:v>
                </c:pt>
                <c:pt idx="3">
                  <c:v>757</c:v>
                </c:pt>
                <c:pt idx="6">
                  <c:v>749</c:v>
                </c:pt>
                <c:pt idx="9">
                  <c:v>716</c:v>
                </c:pt>
                <c:pt idx="12">
                  <c:v>746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1849</c:v>
                </c:pt>
                <c:pt idx="3">
                  <c:v>1787</c:v>
                </c:pt>
                <c:pt idx="6">
                  <c:v>1713</c:v>
                </c:pt>
                <c:pt idx="9">
                  <c:v>1555</c:v>
                </c:pt>
                <c:pt idx="12">
                  <c:v>1460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7353344"/>
        <c:axId val="22735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1150</c:v>
                </c:pt>
                <c:pt idx="2">
                  <c:v>#N/A</c:v>
                </c:pt>
                <c:pt idx="3">
                  <c:v>#N/A</c:v>
                </c:pt>
                <c:pt idx="4">
                  <c:v>1127</c:v>
                </c:pt>
                <c:pt idx="5">
                  <c:v>#N/A</c:v>
                </c:pt>
                <c:pt idx="6">
                  <c:v>#N/A</c:v>
                </c:pt>
                <c:pt idx="7">
                  <c:v>989</c:v>
                </c:pt>
                <c:pt idx="8">
                  <c:v>#N/A</c:v>
                </c:pt>
                <c:pt idx="9">
                  <c:v>#N/A</c:v>
                </c:pt>
                <c:pt idx="10">
                  <c:v>862</c:v>
                </c:pt>
                <c:pt idx="11">
                  <c:v>#N/A</c:v>
                </c:pt>
                <c:pt idx="12">
                  <c:v>#N/A</c:v>
                </c:pt>
                <c:pt idx="13">
                  <c:v>837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7353344"/>
        <c:axId val="227355264"/>
      </c:lineChart>
      <c:catAx>
        <c:axId val="2273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355264"/>
        <c:crosses val="autoZero"/>
        <c:auto val="1"/>
        <c:lblAlgn val="ctr"/>
        <c:lblOffset val="100"/>
        <c:tickLblSkip val="1"/>
        <c:tickMarkSkip val="1"/>
        <c:noMultiLvlLbl val="0"/>
      </c:catAx>
      <c:valAx>
        <c:axId val="22735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5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16842</c:v>
                </c:pt>
                <c:pt idx="5">
                  <c:v>17218</c:v>
                </c:pt>
                <c:pt idx="8">
                  <c:v>17419</c:v>
                </c:pt>
                <c:pt idx="11">
                  <c:v>17360</c:v>
                </c:pt>
                <c:pt idx="14">
                  <c:v>17534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792</c:v>
                </c:pt>
                <c:pt idx="5">
                  <c:v>770</c:v>
                </c:pt>
                <c:pt idx="8">
                  <c:v>752</c:v>
                </c:pt>
                <c:pt idx="11">
                  <c:v>752</c:v>
                </c:pt>
                <c:pt idx="14">
                  <c:v>752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5681</c:v>
                </c:pt>
                <c:pt idx="5">
                  <c:v>5627</c:v>
                </c:pt>
                <c:pt idx="8">
                  <c:v>5224</c:v>
                </c:pt>
                <c:pt idx="11">
                  <c:v>5008</c:v>
                </c:pt>
                <c:pt idx="14">
                  <c:v>4668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c:v>
                </c:pt>
                <c:pt idx="3">
                  <c:v>15</c:v>
                </c:pt>
                <c:pt idx="6">
                  <c:v>14</c:v>
                </c:pt>
                <c:pt idx="9">
                  <c:v>12</c:v>
                </c:pt>
                <c:pt idx="12">
                  <c:v>11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3090</c:v>
                </c:pt>
                <c:pt idx="3">
                  <c:v>3039</c:v>
                </c:pt>
                <c:pt idx="6">
                  <c:v>2856</c:v>
                </c:pt>
                <c:pt idx="9">
                  <c:v>2719</c:v>
                </c:pt>
                <c:pt idx="12">
                  <c:v>2768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c:v>
                </c:pt>
                <c:pt idx="3">
                  <c:v>15</c:v>
                </c:pt>
                <c:pt idx="6">
                  <c:v>13</c:v>
                </c:pt>
                <c:pt idx="9">
                  <c:v>10</c:v>
                </c:pt>
                <c:pt idx="12">
                  <c:v>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12004</c:v>
                </c:pt>
                <c:pt idx="3">
                  <c:v>13137</c:v>
                </c:pt>
                <c:pt idx="6">
                  <c:v>13694</c:v>
                </c:pt>
                <c:pt idx="9">
                  <c:v>13476</c:v>
                </c:pt>
                <c:pt idx="12">
                  <c:v>13343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13359</c:v>
                </c:pt>
                <c:pt idx="3">
                  <c:v>13612</c:v>
                </c:pt>
                <c:pt idx="6">
                  <c:v>13588</c:v>
                </c:pt>
                <c:pt idx="9">
                  <c:v>13330</c:v>
                </c:pt>
                <c:pt idx="12">
                  <c:v>13365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7679616"/>
        <c:axId val="22768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5172</c:v>
                </c:pt>
                <c:pt idx="2">
                  <c:v>#N/A</c:v>
                </c:pt>
                <c:pt idx="3">
                  <c:v>#N/A</c:v>
                </c:pt>
                <c:pt idx="4">
                  <c:v>6204</c:v>
                </c:pt>
                <c:pt idx="5">
                  <c:v>#N/A</c:v>
                </c:pt>
                <c:pt idx="6">
                  <c:v>#N/A</c:v>
                </c:pt>
                <c:pt idx="7">
                  <c:v>6769</c:v>
                </c:pt>
                <c:pt idx="8">
                  <c:v>#N/A</c:v>
                </c:pt>
                <c:pt idx="9">
                  <c:v>#N/A</c:v>
                </c:pt>
                <c:pt idx="10">
                  <c:v>6428</c:v>
                </c:pt>
                <c:pt idx="11">
                  <c:v>#N/A</c:v>
                </c:pt>
                <c:pt idx="12">
                  <c:v>#N/A</c:v>
                </c:pt>
                <c:pt idx="13">
                  <c:v>6540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7679616"/>
        <c:axId val="227685888"/>
      </c:lineChart>
      <c:catAx>
        <c:axId val="2276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685888"/>
        <c:crosses val="autoZero"/>
        <c:auto val="1"/>
        <c:lblAlgn val="ctr"/>
        <c:lblOffset val="100"/>
        <c:tickLblSkip val="1"/>
        <c:tickMarkSkip val="1"/>
        <c:noMultiLvlLbl val="0"/>
      </c:catAx>
      <c:valAx>
        <c:axId val="2276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6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56.8</c:v>
                </c:pt>
              </c:numCache>
            </c:numRef>
          </c:xVal>
          <c:yVal>
            <c:numRef>
              <c:f>公会計指標分析・財政指標組合せ分析表!$K$51:$O$51</c:f>
              <c:numCache>
                <c:formatCode>#,##0.0;"▲ "#,##0.0</c:formatCode>
                <c:ptCount val="5"/>
                <c:pt idx="3">
                  <c:v>77.5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7791616"/>
        <c:axId val="227793536"/>
      </c:scatterChart>
      <c:valAx>
        <c:axId val="227791616"/>
        <c:scaling>
          <c:orientation val="minMax"/>
          <c:max val="57.2"/>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793536"/>
        <c:crosses val="autoZero"/>
        <c:crossBetween val="midCat"/>
      </c:valAx>
      <c:valAx>
        <c:axId val="227793536"/>
        <c:scaling>
          <c:orientation val="minMax"/>
          <c:max val="81"/>
          <c:min val="5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791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13.6</c:v>
                </c:pt>
                <c:pt idx="2">
                  <c:v>13.4</c:v>
                </c:pt>
                <c:pt idx="3">
                  <c:v>12.1</c:v>
                </c:pt>
                <c:pt idx="4">
                  <c:v>10.9</c:v>
                </c:pt>
              </c:numCache>
            </c:numRef>
          </c:xVal>
          <c:yVal>
            <c:numRef>
              <c:f>公会計指標分析・財政指標組合せ分析表!$K$73:$O$73</c:f>
              <c:numCache>
                <c:formatCode>#,##0.0;"▲ "#,##0.0</c:formatCode>
                <c:ptCount val="5"/>
                <c:pt idx="0">
                  <c:v>63.9</c:v>
                </c:pt>
                <c:pt idx="1">
                  <c:v>75.5</c:v>
                </c:pt>
                <c:pt idx="2">
                  <c:v>84.2</c:v>
                </c:pt>
                <c:pt idx="3">
                  <c:v>77.5</c:v>
                </c:pt>
                <c:pt idx="4">
                  <c:v>79.400000000000006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8119296"/>
        <c:axId val="228121216"/>
      </c:scatterChart>
      <c:valAx>
        <c:axId val="228119296"/>
        <c:scaling>
          <c:orientation val="minMax"/>
          <c:max val="13.9"/>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121216"/>
        <c:crosses val="autoZero"/>
        <c:crossBetween val="midCat"/>
      </c:valAx>
      <c:valAx>
        <c:axId val="228121216"/>
        <c:scaling>
          <c:orientation val="minMax"/>
          <c:max val="90"/>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119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実質公債費比率の分子は前年度比</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％の</a:t>
          </a:r>
          <a:endParaRPr lang="ja-JP" altLang="ja-JP" sz="1400">
            <a:effectLst/>
          </a:endParaRPr>
        </a:p>
        <a:p>
          <a:r>
            <a:rPr kumimoji="1" lang="ja-JP" altLang="ja-JP" sz="1400">
              <a:solidFill>
                <a:schemeClr val="dk1"/>
              </a:solidFill>
              <a:effectLst/>
              <a:latin typeface="+mn-lt"/>
              <a:ea typeface="+mn-ea"/>
              <a:cs typeface="+mn-cs"/>
            </a:rPr>
            <a:t>減となった。</a:t>
          </a:r>
          <a:endParaRPr lang="ja-JP" altLang="ja-JP" sz="1400">
            <a:effectLst/>
          </a:endParaRPr>
        </a:p>
        <a:p>
          <a:r>
            <a:rPr kumimoji="1" lang="ja-JP" altLang="ja-JP" sz="1400">
              <a:solidFill>
                <a:schemeClr val="dk1"/>
              </a:solidFill>
              <a:effectLst/>
              <a:latin typeface="+mn-lt"/>
              <a:ea typeface="+mn-ea"/>
              <a:cs typeface="+mn-cs"/>
            </a:rPr>
            <a:t>　過去に発行した地方債の元利償還が終了し</a:t>
          </a:r>
          <a:endParaRPr lang="ja-JP" altLang="ja-JP" sz="1400">
            <a:effectLst/>
          </a:endParaRPr>
        </a:p>
        <a:p>
          <a:r>
            <a:rPr kumimoji="1" lang="ja-JP" altLang="ja-JP" sz="1400">
              <a:solidFill>
                <a:schemeClr val="dk1"/>
              </a:solidFill>
              <a:effectLst/>
              <a:latin typeface="+mn-lt"/>
              <a:ea typeface="+mn-ea"/>
              <a:cs typeface="+mn-cs"/>
            </a:rPr>
            <a:t>たこと等により改善した。</a:t>
          </a:r>
          <a:endParaRPr lang="ja-JP" altLang="ja-JP" sz="1400">
            <a:effectLst/>
          </a:endParaRPr>
        </a:p>
        <a:p>
          <a:r>
            <a:rPr kumimoji="1" lang="ja-JP" altLang="ja-JP" sz="1400">
              <a:solidFill>
                <a:schemeClr val="dk1"/>
              </a:solidFill>
              <a:effectLst/>
              <a:latin typeface="+mn-lt"/>
              <a:ea typeface="+mn-ea"/>
              <a:cs typeface="+mn-cs"/>
            </a:rPr>
            <a:t>　今後も引き続き、建設事業の選択、地方債</a:t>
          </a:r>
          <a:endParaRPr lang="ja-JP" altLang="ja-JP" sz="1400">
            <a:effectLst/>
          </a:endParaRPr>
        </a:p>
        <a:p>
          <a:r>
            <a:rPr kumimoji="1" lang="ja-JP" altLang="ja-JP" sz="1400">
              <a:solidFill>
                <a:schemeClr val="dk1"/>
              </a:solidFill>
              <a:effectLst/>
              <a:latin typeface="+mn-lt"/>
              <a:ea typeface="+mn-ea"/>
              <a:cs typeface="+mn-cs"/>
            </a:rPr>
            <a:t>発行額の抑制に努める。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比率の分子は前年度比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400">
              <a:solidFill>
                <a:schemeClr val="dk1"/>
              </a:solidFill>
              <a:effectLst/>
              <a:latin typeface="+mn-lt"/>
              <a:ea typeface="+mn-ea"/>
              <a:cs typeface="+mn-cs"/>
            </a:rPr>
            <a:t>東綾中学校改築事業に係る地方債</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発行による地方債現在高の増加</a:t>
          </a:r>
          <a:r>
            <a:rPr kumimoji="1" lang="ja-JP" altLang="en-US" sz="1400">
              <a:solidFill>
                <a:schemeClr val="dk1"/>
              </a:solidFill>
              <a:effectLst/>
              <a:latin typeface="+mn-lt"/>
              <a:ea typeface="+mn-ea"/>
              <a:cs typeface="+mn-cs"/>
            </a:rPr>
            <a:t>が主な要因</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今後も引き続き、建設事業の選択、地方債</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発行額の抑制に努める。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34,500
34,130
347.10
16,829,216
16,772,499
9,456
9,557,701
13,365,422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有形固定資産減価償却率は、類似団体・京都府平均を上回っているものの、全国平均と比較すると、わずかに下回る数値となっている。</a:t>
          </a:r>
          <a:endParaRPr kumimoji="1" lang="en-US" altLang="ja-JP" sz="1100">
            <a:latin typeface="ＭＳ Ｐゴシック"/>
          </a:endParaRPr>
        </a:p>
        <a:p>
          <a:r>
            <a:rPr kumimoji="1" lang="ja-JP" altLang="en-US" sz="1100">
              <a:latin typeface="ＭＳ Ｐゴシック"/>
            </a:rPr>
            <a:t>　当市では、平成</a:t>
          </a:r>
          <a:r>
            <a:rPr kumimoji="1" lang="en-US" altLang="ja-JP" sz="1100">
              <a:latin typeface="ＭＳ Ｐゴシック"/>
            </a:rPr>
            <a:t>27</a:t>
          </a:r>
          <a:r>
            <a:rPr kumimoji="1" lang="ja-JP" altLang="en-US" sz="1100">
              <a:latin typeface="ＭＳ Ｐゴシック"/>
            </a:rPr>
            <a:t>年度に策定した公共施設等総合管理計画において、公共施設等の延べ床面積を</a:t>
          </a:r>
          <a:r>
            <a:rPr kumimoji="1" lang="en-US" altLang="ja-JP" sz="1100">
              <a:latin typeface="ＭＳ Ｐゴシック"/>
            </a:rPr>
            <a:t>25%</a:t>
          </a:r>
          <a:r>
            <a:rPr kumimoji="1" lang="ja-JP" altLang="en-US" sz="1100">
              <a:latin typeface="ＭＳ Ｐゴシック"/>
            </a:rPr>
            <a:t>削減するという目標を掲げ、</a:t>
          </a:r>
          <a:r>
            <a:rPr kumimoji="1" lang="ja-JP" altLang="ja-JP" sz="1100">
              <a:solidFill>
                <a:schemeClr val="dk1"/>
              </a:solidFill>
              <a:effectLst/>
              <a:latin typeface="+mn-lt"/>
              <a:ea typeface="+mn-ea"/>
              <a:cs typeface="+mn-cs"/>
            </a:rPr>
            <a:t>当該計画に基づき</a:t>
          </a:r>
          <a:r>
            <a:rPr kumimoji="1" lang="ja-JP" altLang="en-US" sz="1100">
              <a:latin typeface="ＭＳ Ｐゴシック"/>
            </a:rPr>
            <a:t>老朽化した施設の集約化・複合化や除却を推進していく。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99060</xdr:rowOff>
    </xdr:from>
    <xdr:to>
      <xdr:col>3</xdr:col>
      <xdr:colOff>511175</xdr:colOff>
      <xdr:row>30</xdr:row>
      <xdr:rowOff>29210</xdr:rowOff>
    </xdr:to>
    <xdr:sp macro="" textlink="">
      <xdr:nvSpPr>
        <xdr:cNvPr id="77" name="円/楕円 76"/>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45737</xdr:rowOff>
    </xdr:from>
    <xdr:ext cx="405111" cy="259045"/>
    <xdr:sp macro="" textlink="">
      <xdr:nvSpPr>
        <xdr:cNvPr id="79" name="n_1mainValue有形固定資産減価償却率"/>
        <xdr:cNvSpPr txBox="1"/>
      </xdr:nvSpPr>
      <xdr:spPr>
        <a:xfrm>
          <a:off x="3836043"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34,500
34,130
347.10
16,829,216
16,772,499
9,456
9,557,701
13,365,422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71120</xdr:rowOff>
    </xdr:from>
    <xdr:to>
      <xdr:col>5</xdr:col>
      <xdr:colOff>409575</xdr:colOff>
      <xdr:row>34</xdr:row>
      <xdr:rowOff>1270</xdr:rowOff>
    </xdr:to>
    <xdr:sp macro="" textlink="">
      <xdr:nvSpPr>
        <xdr:cNvPr id="66" name="円/楕円 65"/>
        <xdr:cNvSpPr/>
      </xdr:nvSpPr>
      <xdr:spPr>
        <a:xfrm>
          <a:off x="3746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17797</xdr:rowOff>
    </xdr:from>
    <xdr:ext cx="405111" cy="259045"/>
    <xdr:sp macro="" textlink="">
      <xdr:nvSpPr>
        <xdr:cNvPr id="68" name="n_1mainValue【道路】&#10;有形固定資産減価償却率"/>
        <xdr:cNvSpPr txBox="1"/>
      </xdr:nvSpPr>
      <xdr:spPr>
        <a:xfrm>
          <a:off x="3582043"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100175</xdr:rowOff>
    </xdr:from>
    <xdr:to>
      <xdr:col>14</xdr:col>
      <xdr:colOff>79375</xdr:colOff>
      <xdr:row>39</xdr:row>
      <xdr:rowOff>30325</xdr:rowOff>
    </xdr:to>
    <xdr:sp macro="" textlink="">
      <xdr:nvSpPr>
        <xdr:cNvPr id="103" name="円/楕円 102"/>
        <xdr:cNvSpPr/>
      </xdr:nvSpPr>
      <xdr:spPr>
        <a:xfrm>
          <a:off x="9588500" y="661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46852</xdr:rowOff>
    </xdr:from>
    <xdr:ext cx="534377" cy="259045"/>
    <xdr:sp macro="" textlink="">
      <xdr:nvSpPr>
        <xdr:cNvPr id="105" name="n_1mainValue【道路】&#10;一人当たり延長"/>
        <xdr:cNvSpPr txBox="1"/>
      </xdr:nvSpPr>
      <xdr:spPr>
        <a:xfrm>
          <a:off x="9359410" y="63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59690</xdr:rowOff>
    </xdr:from>
    <xdr:to>
      <xdr:col>5</xdr:col>
      <xdr:colOff>409575</xdr:colOff>
      <xdr:row>58</xdr:row>
      <xdr:rowOff>161290</xdr:rowOff>
    </xdr:to>
    <xdr:sp macro="" textlink="">
      <xdr:nvSpPr>
        <xdr:cNvPr id="143" name="円/楕円 142"/>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6367</xdr:rowOff>
    </xdr:from>
    <xdr:ext cx="405111" cy="259045"/>
    <xdr:sp macro="" textlink="">
      <xdr:nvSpPr>
        <xdr:cNvPr id="145" name="n_1mainValue【橋りょう・トンネル】&#10;有形固定資産減価償却率"/>
        <xdr:cNvSpPr txBox="1"/>
      </xdr:nvSpPr>
      <xdr:spPr>
        <a:xfrm>
          <a:off x="3582043"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9299</xdr:rowOff>
    </xdr:from>
    <xdr:to>
      <xdr:col>14</xdr:col>
      <xdr:colOff>79375</xdr:colOff>
      <xdr:row>58</xdr:row>
      <xdr:rowOff>110899</xdr:rowOff>
    </xdr:to>
    <xdr:sp macro="" textlink="">
      <xdr:nvSpPr>
        <xdr:cNvPr id="182" name="円/楕円 181"/>
        <xdr:cNvSpPr/>
      </xdr:nvSpPr>
      <xdr:spPr>
        <a:xfrm>
          <a:off x="9588500" y="99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127426</xdr:rowOff>
    </xdr:from>
    <xdr:ext cx="599010" cy="259045"/>
    <xdr:sp macro="" textlink="">
      <xdr:nvSpPr>
        <xdr:cNvPr id="184" name="n_1mainValue【橋りょう・トンネル】&#10;一人当たり有形固定資産（償却資産）額"/>
        <xdr:cNvSpPr txBox="1"/>
      </xdr:nvSpPr>
      <xdr:spPr>
        <a:xfrm>
          <a:off x="9327094" y="972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7874</xdr:rowOff>
    </xdr:from>
    <xdr:to>
      <xdr:col>5</xdr:col>
      <xdr:colOff>409575</xdr:colOff>
      <xdr:row>86</xdr:row>
      <xdr:rowOff>109474</xdr:rowOff>
    </xdr:to>
    <xdr:sp macro="" textlink="">
      <xdr:nvSpPr>
        <xdr:cNvPr id="220" name="円/楕円 219"/>
        <xdr:cNvSpPr/>
      </xdr:nvSpPr>
      <xdr:spPr>
        <a:xfrm>
          <a:off x="3746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100601</xdr:rowOff>
    </xdr:from>
    <xdr:ext cx="405111" cy="259045"/>
    <xdr:sp macro="" textlink="">
      <xdr:nvSpPr>
        <xdr:cNvPr id="222" name="n_1mainValue【公営住宅】&#10;有形固定資産減価償却率"/>
        <xdr:cNvSpPr txBox="1"/>
      </xdr:nvSpPr>
      <xdr:spPr>
        <a:xfrm>
          <a:off x="3582043" y="1484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103887</xdr:rowOff>
    </xdr:from>
    <xdr:to>
      <xdr:col>14</xdr:col>
      <xdr:colOff>79375</xdr:colOff>
      <xdr:row>85</xdr:row>
      <xdr:rowOff>34037</xdr:rowOff>
    </xdr:to>
    <xdr:sp macro="" textlink="">
      <xdr:nvSpPr>
        <xdr:cNvPr id="257" name="円/楕円 256"/>
        <xdr:cNvSpPr/>
      </xdr:nvSpPr>
      <xdr:spPr>
        <a:xfrm>
          <a:off x="9588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25164</xdr:rowOff>
    </xdr:from>
    <xdr:ext cx="469744" cy="259045"/>
    <xdr:sp macro="" textlink="">
      <xdr:nvSpPr>
        <xdr:cNvPr id="259" name="n_1mainValue【公営住宅】&#10;一人当たり面積"/>
        <xdr:cNvSpPr txBox="1"/>
      </xdr:nvSpPr>
      <xdr:spPr>
        <a:xfrm>
          <a:off x="9391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7" name="フローチャート : 判断 30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92075</xdr:rowOff>
    </xdr:from>
    <xdr:to>
      <xdr:col>22</xdr:col>
      <xdr:colOff>415925</xdr:colOff>
      <xdr:row>40</xdr:row>
      <xdr:rowOff>22225</xdr:rowOff>
    </xdr:to>
    <xdr:sp macro="" textlink="">
      <xdr:nvSpPr>
        <xdr:cNvPr id="313" name="円/楕円 312"/>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1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13352</xdr:rowOff>
    </xdr:from>
    <xdr:ext cx="405111" cy="259045"/>
    <xdr:sp macro="" textlink="">
      <xdr:nvSpPr>
        <xdr:cNvPr id="315" name="n_1mainValue【認定こども園・幼稚園・保育所】&#10;有形固定資産減価償却率"/>
        <xdr:cNvSpPr txBox="1"/>
      </xdr:nvSpPr>
      <xdr:spPr>
        <a:xfrm>
          <a:off x="15266043"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7" name="直線コネクタ 33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39" name="直線コネクタ 33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1" name="直線コネクタ 34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3" name="フローチャート : 判断 34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4" name="フローチャート : 判断 34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89408</xdr:rowOff>
    </xdr:from>
    <xdr:to>
      <xdr:col>31</xdr:col>
      <xdr:colOff>85725</xdr:colOff>
      <xdr:row>41</xdr:row>
      <xdr:rowOff>19558</xdr:rowOff>
    </xdr:to>
    <xdr:sp macro="" textlink="">
      <xdr:nvSpPr>
        <xdr:cNvPr id="350" name="円/楕円 349"/>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351"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10685</xdr:rowOff>
    </xdr:from>
    <xdr:ext cx="469744" cy="259045"/>
    <xdr:sp macro="" textlink="">
      <xdr:nvSpPr>
        <xdr:cNvPr id="352"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5" name="直線コネクタ 37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7" name="直線コネクタ 37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9" name="直線コネクタ 37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1" name="フローチャート : 判断 38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2" name="フローチャート : 判断 38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150368</xdr:rowOff>
    </xdr:from>
    <xdr:to>
      <xdr:col>22</xdr:col>
      <xdr:colOff>415925</xdr:colOff>
      <xdr:row>61</xdr:row>
      <xdr:rowOff>80518</xdr:rowOff>
    </xdr:to>
    <xdr:sp macro="" textlink="">
      <xdr:nvSpPr>
        <xdr:cNvPr id="388" name="円/楕円 387"/>
        <xdr:cNvSpPr/>
      </xdr:nvSpPr>
      <xdr:spPr>
        <a:xfrm>
          <a:off x="15430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389"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71645</xdr:rowOff>
    </xdr:from>
    <xdr:ext cx="405111" cy="259045"/>
    <xdr:sp macro="" textlink="">
      <xdr:nvSpPr>
        <xdr:cNvPr id="390" name="n_1mainValue【学校施設】&#10;有形固定資産減価償却率"/>
        <xdr:cNvSpPr txBox="1"/>
      </xdr:nvSpPr>
      <xdr:spPr>
        <a:xfrm>
          <a:off x="15266043"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2" name="テキスト ボックス 4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4" name="直線コネクタ 41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6" name="直線コネクタ 41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8" name="直線コネクタ 41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0" name="フローチャート : 判断 41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1" name="フローチャート : 判断 42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128080</xdr:rowOff>
    </xdr:from>
    <xdr:to>
      <xdr:col>31</xdr:col>
      <xdr:colOff>85725</xdr:colOff>
      <xdr:row>61</xdr:row>
      <xdr:rowOff>58230</xdr:rowOff>
    </xdr:to>
    <xdr:sp macro="" textlink="">
      <xdr:nvSpPr>
        <xdr:cNvPr id="427" name="円/楕円 426"/>
        <xdr:cNvSpPr/>
      </xdr:nvSpPr>
      <xdr:spPr>
        <a:xfrm>
          <a:off x="21272500" y="104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28"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74757</xdr:rowOff>
    </xdr:from>
    <xdr:ext cx="469744" cy="259045"/>
    <xdr:sp macro="" textlink="">
      <xdr:nvSpPr>
        <xdr:cNvPr id="429" name="n_1mainValue【学校施設】&#10;一人当たり面積"/>
        <xdr:cNvSpPr txBox="1"/>
      </xdr:nvSpPr>
      <xdr:spPr>
        <a:xfrm>
          <a:off x="21075727" y="1019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0" name="テキスト ボックス 4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2" name="テキスト ボックス 4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0" name="テキスト ボックス 4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2" name="テキスト ボックス 4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4" name="直線コネクタ 45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6" name="直線コネクタ 45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8" name="直線コネクタ 45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5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0" name="フローチャート : 判断 45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1" name="フローチャート : 判断 46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80645</xdr:rowOff>
    </xdr:from>
    <xdr:to>
      <xdr:col>22</xdr:col>
      <xdr:colOff>415925</xdr:colOff>
      <xdr:row>83</xdr:row>
      <xdr:rowOff>10795</xdr:rowOff>
    </xdr:to>
    <xdr:sp macro="" textlink="">
      <xdr:nvSpPr>
        <xdr:cNvPr id="467" name="円/楕円 466"/>
        <xdr:cNvSpPr/>
      </xdr:nvSpPr>
      <xdr:spPr>
        <a:xfrm>
          <a:off x="15430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68"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27322</xdr:rowOff>
    </xdr:from>
    <xdr:ext cx="405111" cy="259045"/>
    <xdr:sp macro="" textlink="">
      <xdr:nvSpPr>
        <xdr:cNvPr id="469" name="n_1mainValue【児童館】&#10;有形固定資産減価償却率"/>
        <xdr:cNvSpPr txBox="1"/>
      </xdr:nvSpPr>
      <xdr:spPr>
        <a:xfrm>
          <a:off x="15266043"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1" name="直線コネクタ 49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3" name="直線コネクタ 49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5" name="直線コネクタ 49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7" name="フローチャート : 判断 49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498" name="フローチャート : 判断 49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10161</xdr:rowOff>
    </xdr:from>
    <xdr:to>
      <xdr:col>31</xdr:col>
      <xdr:colOff>85725</xdr:colOff>
      <xdr:row>82</xdr:row>
      <xdr:rowOff>111761</xdr:rowOff>
    </xdr:to>
    <xdr:sp macro="" textlink="">
      <xdr:nvSpPr>
        <xdr:cNvPr id="504" name="円/楕円 503"/>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05"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102888</xdr:rowOff>
    </xdr:from>
    <xdr:ext cx="469744" cy="259045"/>
    <xdr:sp macro="" textlink="">
      <xdr:nvSpPr>
        <xdr:cNvPr id="506" name="n_1mainValue【児童館】&#10;一人当たり面積"/>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9" name="テキスト ボックス 51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9" name="テキスト ボックス 52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3" name="直線コネクタ 53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5" name="直線コネクタ 53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7" name="直線コネクタ 53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9" name="フローチャート : 判断 53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0" name="フローチャート : 判断 53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82550</xdr:rowOff>
    </xdr:from>
    <xdr:to>
      <xdr:col>22</xdr:col>
      <xdr:colOff>415925</xdr:colOff>
      <xdr:row>104</xdr:row>
      <xdr:rowOff>12700</xdr:rowOff>
    </xdr:to>
    <xdr:sp macro="" textlink="">
      <xdr:nvSpPr>
        <xdr:cNvPr id="546" name="円/楕円 545"/>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29227</xdr:rowOff>
    </xdr:from>
    <xdr:ext cx="405111" cy="259045"/>
    <xdr:sp macro="" textlink="">
      <xdr:nvSpPr>
        <xdr:cNvPr id="548" name="n_1mainValue【公民館】&#10;有形固定資産減価償却率"/>
        <xdr:cNvSpPr txBox="1"/>
      </xdr:nvSpPr>
      <xdr:spPr>
        <a:xfrm>
          <a:off x="15266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9" name="直線コネクタ 5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0" name="テキスト ボックス 5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1" name="直線コネクタ 5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2" name="テキスト ボックス 5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3" name="直線コネクタ 5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4" name="テキスト ボックス 5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5" name="直線コネクタ 5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6" name="テキスト ボックス 5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0" name="直線コネクタ 56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2" name="直線コネクタ 57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4" name="直線コネクタ 5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6" name="フローチャート : 判断 57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7" name="フローチャート : 判断 57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100837</xdr:rowOff>
    </xdr:from>
    <xdr:to>
      <xdr:col>31</xdr:col>
      <xdr:colOff>85725</xdr:colOff>
      <xdr:row>105</xdr:row>
      <xdr:rowOff>30987</xdr:rowOff>
    </xdr:to>
    <xdr:sp macro="" textlink="">
      <xdr:nvSpPr>
        <xdr:cNvPr id="583" name="円/楕円 582"/>
        <xdr:cNvSpPr/>
      </xdr:nvSpPr>
      <xdr:spPr>
        <a:xfrm>
          <a:off x="21272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4"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47514</xdr:rowOff>
    </xdr:from>
    <xdr:ext cx="469744" cy="259045"/>
    <xdr:sp macro="" textlink="">
      <xdr:nvSpPr>
        <xdr:cNvPr id="585" name="n_1mainValue【公民館】&#10;一人当たり面積"/>
        <xdr:cNvSpPr txBox="1"/>
      </xdr:nvSpPr>
      <xdr:spPr>
        <a:xfrm>
          <a:off x="210757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道路・橋りょうにおいて有形固定資産減価償却率の高さが目立ち、京都府平均や全国平均を上回る数値となっている。これは、過去に建設された道路・橋りょうの</a:t>
          </a:r>
          <a:r>
            <a:rPr kumimoji="1" lang="ja-JP" altLang="en-US" sz="1400">
              <a:solidFill>
                <a:sysClr val="windowText" lastClr="000000"/>
              </a:solidFill>
              <a:latin typeface="ＭＳ Ｐゴシック"/>
            </a:rPr>
            <a:t>老朽化が進んでいることが要因であり、</a:t>
          </a:r>
          <a:r>
            <a:rPr lang="ja-JP" altLang="en-US" sz="1400" b="0" i="0" u="none" strike="noStrike" baseline="0" smtClean="0">
              <a:solidFill>
                <a:sysClr val="windowText" lastClr="000000"/>
              </a:solidFill>
              <a:latin typeface="+mn-lt"/>
              <a:ea typeface="+mn-ea"/>
              <a:cs typeface="+mn-cs"/>
            </a:rPr>
            <a:t>今後は、</a:t>
          </a:r>
          <a:r>
            <a:rPr lang="ja-JP" altLang="en-US" sz="1400">
              <a:solidFill>
                <a:sysClr val="windowText" lastClr="000000"/>
              </a:solidFill>
            </a:rPr>
            <a:t>舗装調査修繕計画・橋梁長寿命化修繕計画</a:t>
          </a:r>
          <a:r>
            <a:rPr lang="ja-JP" altLang="en-US" sz="1400" b="0" i="0" u="none" strike="noStrike" baseline="0" smtClean="0">
              <a:solidFill>
                <a:sysClr val="windowText" lastClr="000000"/>
              </a:solidFill>
              <a:latin typeface="+mn-lt"/>
              <a:ea typeface="+mn-ea"/>
              <a:cs typeface="+mn-cs"/>
            </a:rPr>
            <a:t>に基づき、計画的に維持管理を進めていく。</a:t>
          </a:r>
          <a:endParaRPr lang="en-US" altLang="ja-JP" sz="1400" b="0" i="0" u="none" strike="noStrike" baseline="0" smtClean="0">
            <a:solidFill>
              <a:sysClr val="windowText" lastClr="000000"/>
            </a:solidFill>
            <a:latin typeface="+mn-lt"/>
            <a:ea typeface="+mn-ea"/>
            <a:cs typeface="+mn-cs"/>
          </a:endParaRPr>
        </a:p>
        <a:p>
          <a:r>
            <a:rPr lang="ja-JP" altLang="en-US" sz="1400" b="0" i="0" u="none" strike="noStrike" baseline="0" smtClean="0">
              <a:solidFill>
                <a:sysClr val="windowText" lastClr="000000"/>
              </a:solidFill>
              <a:latin typeface="+mn-lt"/>
              <a:ea typeface="+mn-ea"/>
              <a:cs typeface="+mn-cs"/>
            </a:rPr>
            <a:t>　また、公営住宅・保育所・学校施設については、全国平均・府平均を下回っている。これは、近年物部保育園の改修や、東綾小・中学校の改築・建替、上林小・中学校の統合及び建替を実施していることが要因である。</a:t>
          </a:r>
          <a:endParaRPr kumimoji="1" lang="ja-JP" altLang="en-US" sz="1400">
            <a:solidFill>
              <a:sysClr val="windowText" lastClr="000000"/>
            </a:solidFill>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34,500
34,130
347.10
16,829,216
16,772,499
9,456
9,557,701
13,365,422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12337</xdr:rowOff>
    </xdr:from>
    <xdr:to>
      <xdr:col>5</xdr:col>
      <xdr:colOff>409575</xdr:colOff>
      <xdr:row>40</xdr:row>
      <xdr:rowOff>113937</xdr:rowOff>
    </xdr:to>
    <xdr:sp macro="" textlink="">
      <xdr:nvSpPr>
        <xdr:cNvPr id="72" name="円/楕円 71"/>
        <xdr:cNvSpPr/>
      </xdr:nvSpPr>
      <xdr:spPr>
        <a:xfrm>
          <a:off x="3746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105064</xdr:rowOff>
    </xdr:from>
    <xdr:ext cx="405111" cy="259045"/>
    <xdr:sp macro="" textlink="">
      <xdr:nvSpPr>
        <xdr:cNvPr id="73" name="n_1mainValue【図書館】&#10;有形固定資産減価償却率"/>
        <xdr:cNvSpPr txBox="1"/>
      </xdr:nvSpPr>
      <xdr:spPr>
        <a:xfrm>
          <a:off x="3582043"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44450</xdr:rowOff>
    </xdr:from>
    <xdr:to>
      <xdr:col>14</xdr:col>
      <xdr:colOff>79375</xdr:colOff>
      <xdr:row>42</xdr:row>
      <xdr:rowOff>146050</xdr:rowOff>
    </xdr:to>
    <xdr:sp macro="" textlink="">
      <xdr:nvSpPr>
        <xdr:cNvPr id="112" name="円/楕円 111"/>
        <xdr:cNvSpPr/>
      </xdr:nvSpPr>
      <xdr:spPr>
        <a:xfrm>
          <a:off x="9588500" y="72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137177</xdr:rowOff>
    </xdr:from>
    <xdr:ext cx="469744" cy="259045"/>
    <xdr:sp macro="" textlink="">
      <xdr:nvSpPr>
        <xdr:cNvPr id="113" name="n_1mainValue【図書館】&#10;一人当たり面積"/>
        <xdr:cNvSpPr txBox="1"/>
      </xdr:nvSpPr>
      <xdr:spPr>
        <a:xfrm>
          <a:off x="9391727" y="73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122555</xdr:rowOff>
    </xdr:from>
    <xdr:to>
      <xdr:col>5</xdr:col>
      <xdr:colOff>409575</xdr:colOff>
      <xdr:row>61</xdr:row>
      <xdr:rowOff>52705</xdr:rowOff>
    </xdr:to>
    <xdr:sp macro="" textlink="">
      <xdr:nvSpPr>
        <xdr:cNvPr id="152" name="円/楕円 151"/>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43832</xdr:rowOff>
    </xdr:from>
    <xdr:ext cx="405111" cy="259045"/>
    <xdr:sp macro="" textlink="">
      <xdr:nvSpPr>
        <xdr:cNvPr id="153" name="n_1mainValue【体育館・プール】&#10;有形固定資産減価償却率"/>
        <xdr:cNvSpPr txBox="1"/>
      </xdr:nvSpPr>
      <xdr:spPr>
        <a:xfrm>
          <a:off x="3582043"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38735</xdr:rowOff>
    </xdr:from>
    <xdr:to>
      <xdr:col>14</xdr:col>
      <xdr:colOff>79375</xdr:colOff>
      <xdr:row>60</xdr:row>
      <xdr:rowOff>140335</xdr:rowOff>
    </xdr:to>
    <xdr:sp macro="" textlink="">
      <xdr:nvSpPr>
        <xdr:cNvPr id="191" name="円/楕円 190"/>
        <xdr:cNvSpPr/>
      </xdr:nvSpPr>
      <xdr:spPr>
        <a:xfrm>
          <a:off x="9588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156862</xdr:rowOff>
    </xdr:from>
    <xdr:ext cx="469744" cy="259045"/>
    <xdr:sp macro="" textlink="">
      <xdr:nvSpPr>
        <xdr:cNvPr id="192" name="n_1mainValue【体育館・プール】&#10;一人当たり面積"/>
        <xdr:cNvSpPr txBox="1"/>
      </xdr:nvSpPr>
      <xdr:spPr>
        <a:xfrm>
          <a:off x="939172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6350</xdr:rowOff>
    </xdr:from>
    <xdr:to>
      <xdr:col>5</xdr:col>
      <xdr:colOff>409575</xdr:colOff>
      <xdr:row>81</xdr:row>
      <xdr:rowOff>107950</xdr:rowOff>
    </xdr:to>
    <xdr:sp macro="" textlink="">
      <xdr:nvSpPr>
        <xdr:cNvPr id="231" name="円/楕円 230"/>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124477</xdr:rowOff>
    </xdr:from>
    <xdr:ext cx="405111" cy="259045"/>
    <xdr:sp macro="" textlink="">
      <xdr:nvSpPr>
        <xdr:cNvPr id="232" name="n_1mainValue【福祉施設】&#10;有形固定資産減価償却率"/>
        <xdr:cNvSpPr txBox="1"/>
      </xdr:nvSpPr>
      <xdr:spPr>
        <a:xfrm>
          <a:off x="3582043"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83638</xdr:rowOff>
    </xdr:from>
    <xdr:to>
      <xdr:col>14</xdr:col>
      <xdr:colOff>79375</xdr:colOff>
      <xdr:row>86</xdr:row>
      <xdr:rowOff>13788</xdr:rowOff>
    </xdr:to>
    <xdr:sp macro="" textlink="">
      <xdr:nvSpPr>
        <xdr:cNvPr id="272" name="円/楕円 271"/>
        <xdr:cNvSpPr/>
      </xdr:nvSpPr>
      <xdr:spPr>
        <a:xfrm>
          <a:off x="958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4915</xdr:rowOff>
    </xdr:from>
    <xdr:ext cx="469744" cy="259045"/>
    <xdr:sp macro="" textlink="">
      <xdr:nvSpPr>
        <xdr:cNvPr id="273" name="n_1mainValue【福祉施設】&#10;一人当たり面積"/>
        <xdr:cNvSpPr txBox="1"/>
      </xdr:nvSpPr>
      <xdr:spPr>
        <a:xfrm>
          <a:off x="9391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1" name="フローチャート : 判断 320"/>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22"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17780</xdr:rowOff>
    </xdr:from>
    <xdr:to>
      <xdr:col>22</xdr:col>
      <xdr:colOff>415925</xdr:colOff>
      <xdr:row>38</xdr:row>
      <xdr:rowOff>119380</xdr:rowOff>
    </xdr:to>
    <xdr:sp macro="" textlink="">
      <xdr:nvSpPr>
        <xdr:cNvPr id="328" name="円/楕円 327"/>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110507</xdr:rowOff>
    </xdr:from>
    <xdr:ext cx="405111" cy="259045"/>
    <xdr:sp macro="" textlink="">
      <xdr:nvSpPr>
        <xdr:cNvPr id="329" name="n_1mainValue【一般廃棄物処理施設】&#10;有形固定資産減価償却率"/>
        <xdr:cNvSpPr txBox="1"/>
      </xdr:nvSpPr>
      <xdr:spPr>
        <a:xfrm>
          <a:off x="15266043"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8" name="フローチャート : 判断 357"/>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359"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59338</xdr:rowOff>
    </xdr:from>
    <xdr:to>
      <xdr:col>31</xdr:col>
      <xdr:colOff>85725</xdr:colOff>
      <xdr:row>39</xdr:row>
      <xdr:rowOff>160938</xdr:rowOff>
    </xdr:to>
    <xdr:sp macro="" textlink="">
      <xdr:nvSpPr>
        <xdr:cNvPr id="365" name="円/楕円 364"/>
        <xdr:cNvSpPr/>
      </xdr:nvSpPr>
      <xdr:spPr>
        <a:xfrm>
          <a:off x="21272500" y="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6015</xdr:rowOff>
    </xdr:from>
    <xdr:ext cx="599010" cy="259045"/>
    <xdr:sp macro="" textlink="">
      <xdr:nvSpPr>
        <xdr:cNvPr id="366" name="n_1mainValue【一般廃棄物処理施設】&#10;一人当たり有形固定資産（償却資産）額"/>
        <xdr:cNvSpPr txBox="1"/>
      </xdr:nvSpPr>
      <xdr:spPr>
        <a:xfrm>
          <a:off x="21011094" y="652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1" name="直線コネクタ 390"/>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2"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3" name="直線コネクタ 392"/>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4"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5" name="直線コネクタ 394"/>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6"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7" name="フローチャート : 判断 396"/>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98" name="フローチャート : 判断 397"/>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399"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25400</xdr:rowOff>
    </xdr:from>
    <xdr:to>
      <xdr:col>22</xdr:col>
      <xdr:colOff>415925</xdr:colOff>
      <xdr:row>64</xdr:row>
      <xdr:rowOff>127000</xdr:rowOff>
    </xdr:to>
    <xdr:sp macro="" textlink="">
      <xdr:nvSpPr>
        <xdr:cNvPr id="405" name="円/楕円 404"/>
        <xdr:cNvSpPr/>
      </xdr:nvSpPr>
      <xdr:spPr>
        <a:xfrm>
          <a:off x="1543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118127</xdr:rowOff>
    </xdr:from>
    <xdr:ext cx="405111" cy="259045"/>
    <xdr:sp macro="" textlink="">
      <xdr:nvSpPr>
        <xdr:cNvPr id="406" name="n_1mainValue【保健センター・保健所】&#10;有形固定資産減価償却率"/>
        <xdr:cNvSpPr txBox="1"/>
      </xdr:nvSpPr>
      <xdr:spPr>
        <a:xfrm>
          <a:off x="15266043"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6" name="テキスト ボックス 4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8" name="テキスト ボックス 4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2" name="直線コネクタ 431"/>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3"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4" name="直線コネクタ 43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5"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6" name="直線コネクタ 435"/>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7"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8" name="フローチャート : 判断 437"/>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9" name="フローチャート : 判断 438"/>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40"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60778</xdr:rowOff>
    </xdr:from>
    <xdr:to>
      <xdr:col>31</xdr:col>
      <xdr:colOff>85725</xdr:colOff>
      <xdr:row>61</xdr:row>
      <xdr:rowOff>162378</xdr:rowOff>
    </xdr:to>
    <xdr:sp macro="" textlink="">
      <xdr:nvSpPr>
        <xdr:cNvPr id="446" name="円/楕円 445"/>
        <xdr:cNvSpPr/>
      </xdr:nvSpPr>
      <xdr:spPr>
        <a:xfrm>
          <a:off x="212725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153505</xdr:rowOff>
    </xdr:from>
    <xdr:ext cx="469744" cy="259045"/>
    <xdr:sp macro="" textlink="">
      <xdr:nvSpPr>
        <xdr:cNvPr id="447" name="n_1mainValue【保健センター・保健所】&#10;一人当たり面積"/>
        <xdr:cNvSpPr txBox="1"/>
      </xdr:nvSpPr>
      <xdr:spPr>
        <a:xfrm>
          <a:off x="21075727" y="106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1" name="直線コネクタ 470"/>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2"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3" name="直線コネクタ 472"/>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4"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5" name="直線コネクタ 474"/>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6"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7" name="フローチャート : 判断 476"/>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8" name="フローチャート : 判断 477"/>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9"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126364</xdr:rowOff>
    </xdr:from>
    <xdr:to>
      <xdr:col>22</xdr:col>
      <xdr:colOff>415925</xdr:colOff>
      <xdr:row>79</xdr:row>
      <xdr:rowOff>56514</xdr:rowOff>
    </xdr:to>
    <xdr:sp macro="" textlink="">
      <xdr:nvSpPr>
        <xdr:cNvPr id="485" name="円/楕円 484"/>
        <xdr:cNvSpPr/>
      </xdr:nvSpPr>
      <xdr:spPr>
        <a:xfrm>
          <a:off x="15430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73041</xdr:rowOff>
    </xdr:from>
    <xdr:ext cx="405111" cy="259045"/>
    <xdr:sp macro="" textlink="">
      <xdr:nvSpPr>
        <xdr:cNvPr id="486" name="n_1mainValue【消防施設】&#10;有形固定資産減価償却率"/>
        <xdr:cNvSpPr txBox="1"/>
      </xdr:nvSpPr>
      <xdr:spPr>
        <a:xfrm>
          <a:off x="15266043"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2" name="直線コネクタ 511"/>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3"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4" name="直線コネクタ 513"/>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5"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6" name="直線コネクタ 51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7"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8" name="フローチャート : 判断 517"/>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9" name="フローチャート : 判断 518"/>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520"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114663</xdr:rowOff>
    </xdr:from>
    <xdr:to>
      <xdr:col>31</xdr:col>
      <xdr:colOff>85725</xdr:colOff>
      <xdr:row>81</xdr:row>
      <xdr:rowOff>44813</xdr:rowOff>
    </xdr:to>
    <xdr:sp macro="" textlink="">
      <xdr:nvSpPr>
        <xdr:cNvPr id="526" name="円/楕円 525"/>
        <xdr:cNvSpPr/>
      </xdr:nvSpPr>
      <xdr:spPr>
        <a:xfrm>
          <a:off x="21272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61340</xdr:rowOff>
    </xdr:from>
    <xdr:ext cx="469744" cy="259045"/>
    <xdr:sp macro="" textlink="">
      <xdr:nvSpPr>
        <xdr:cNvPr id="527" name="n_1mainValue【消防施設】&#10;一人当たり面積"/>
        <xdr:cNvSpPr txBox="1"/>
      </xdr:nvSpPr>
      <xdr:spPr>
        <a:xfrm>
          <a:off x="21075727" y="1360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7" name="フローチャート : 判断 55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8" name="フローチャート : 判断 557"/>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59"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67311</xdr:rowOff>
    </xdr:from>
    <xdr:to>
      <xdr:col>22</xdr:col>
      <xdr:colOff>415925</xdr:colOff>
      <xdr:row>104</xdr:row>
      <xdr:rowOff>168911</xdr:rowOff>
    </xdr:to>
    <xdr:sp macro="" textlink="">
      <xdr:nvSpPr>
        <xdr:cNvPr id="565" name="円/楕円 564"/>
        <xdr:cNvSpPr/>
      </xdr:nvSpPr>
      <xdr:spPr>
        <a:xfrm>
          <a:off x="15430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566" name="n_1main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8" name="直線コネクタ 5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9" name="テキスト ボックス 5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0" name="直線コネクタ 5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1" name="テキスト ボックス 5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2" name="直線コネクタ 5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3" name="テキスト ボックス 5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4" name="直線コネクタ 5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5" name="テキスト ボックス 5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6" name="直線コネクタ 5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7" name="テキスト ボックス 5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8" name="直線コネクタ 5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9" name="テキスト ボックス 5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84364</xdr:rowOff>
    </xdr:from>
    <xdr:to>
      <xdr:col>32</xdr:col>
      <xdr:colOff>186689</xdr:colOff>
      <xdr:row>108</xdr:row>
      <xdr:rowOff>46808</xdr:rowOff>
    </xdr:to>
    <xdr:cxnSp macro="">
      <xdr:nvCxnSpPr>
        <xdr:cNvPr id="593" name="直線コネクタ 592"/>
        <xdr:cNvCxnSpPr/>
      </xdr:nvCxnSpPr>
      <xdr:spPr>
        <a:xfrm flipV="1">
          <a:off x="22160864" y="17400814"/>
          <a:ext cx="0" cy="1162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50635</xdr:rowOff>
    </xdr:from>
    <xdr:ext cx="469744" cy="259045"/>
    <xdr:sp macro="" textlink="">
      <xdr:nvSpPr>
        <xdr:cNvPr id="594" name="【庁舎】&#10;一人当たり面積最小値テキスト"/>
        <xdr:cNvSpPr txBox="1"/>
      </xdr:nvSpPr>
      <xdr:spPr>
        <a:xfrm>
          <a:off x="22250400"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108</xdr:row>
      <xdr:rowOff>46808</xdr:rowOff>
    </xdr:from>
    <xdr:to>
      <xdr:col>32</xdr:col>
      <xdr:colOff>276225</xdr:colOff>
      <xdr:row>108</xdr:row>
      <xdr:rowOff>46808</xdr:rowOff>
    </xdr:to>
    <xdr:cxnSp macro="">
      <xdr:nvCxnSpPr>
        <xdr:cNvPr id="595" name="直線コネクタ 594"/>
        <xdr:cNvCxnSpPr/>
      </xdr:nvCxnSpPr>
      <xdr:spPr>
        <a:xfrm>
          <a:off x="22072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31041</xdr:rowOff>
    </xdr:from>
    <xdr:ext cx="469744" cy="259045"/>
    <xdr:sp macro="" textlink="">
      <xdr:nvSpPr>
        <xdr:cNvPr id="596" name="【庁舎】&#10;一人当たり面積最大値テキスト"/>
        <xdr:cNvSpPr txBox="1"/>
      </xdr:nvSpPr>
      <xdr:spPr>
        <a:xfrm>
          <a:off x="22250400" y="1717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101</xdr:row>
      <xdr:rowOff>84364</xdr:rowOff>
    </xdr:from>
    <xdr:to>
      <xdr:col>32</xdr:col>
      <xdr:colOff>276225</xdr:colOff>
      <xdr:row>101</xdr:row>
      <xdr:rowOff>84364</xdr:rowOff>
    </xdr:to>
    <xdr:cxnSp macro="">
      <xdr:nvCxnSpPr>
        <xdr:cNvPr id="597" name="直線コネクタ 596"/>
        <xdr:cNvCxnSpPr/>
      </xdr:nvCxnSpPr>
      <xdr:spPr>
        <a:xfrm>
          <a:off x="22072600" y="1740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163847</xdr:rowOff>
    </xdr:from>
    <xdr:ext cx="469744" cy="259045"/>
    <xdr:sp macro="" textlink="">
      <xdr:nvSpPr>
        <xdr:cNvPr id="598" name="【庁舎】&#10;一人当たり面積平均値テキスト"/>
        <xdr:cNvSpPr txBox="1"/>
      </xdr:nvSpPr>
      <xdr:spPr>
        <a:xfrm>
          <a:off x="222504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13970</xdr:rowOff>
    </xdr:from>
    <xdr:to>
      <xdr:col>32</xdr:col>
      <xdr:colOff>238125</xdr:colOff>
      <xdr:row>105</xdr:row>
      <xdr:rowOff>115570</xdr:rowOff>
    </xdr:to>
    <xdr:sp macro="" textlink="">
      <xdr:nvSpPr>
        <xdr:cNvPr id="599" name="フローチャート : 判断 59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20501</xdr:rowOff>
    </xdr:from>
    <xdr:to>
      <xdr:col>31</xdr:col>
      <xdr:colOff>85725</xdr:colOff>
      <xdr:row>105</xdr:row>
      <xdr:rowOff>122101</xdr:rowOff>
    </xdr:to>
    <xdr:sp macro="" textlink="">
      <xdr:nvSpPr>
        <xdr:cNvPr id="600" name="フローチャート : 判断 599"/>
        <xdr:cNvSpPr/>
      </xdr:nvSpPr>
      <xdr:spPr>
        <a:xfrm>
          <a:off x="21272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113228</xdr:rowOff>
    </xdr:from>
    <xdr:ext cx="469744" cy="259045"/>
    <xdr:sp macro="" textlink="">
      <xdr:nvSpPr>
        <xdr:cNvPr id="601" name="n_1aveValue【庁舎】&#10;一人当たり面積"/>
        <xdr:cNvSpPr txBox="1"/>
      </xdr:nvSpPr>
      <xdr:spPr>
        <a:xfrm>
          <a:off x="210757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20501</xdr:rowOff>
    </xdr:from>
    <xdr:to>
      <xdr:col>31</xdr:col>
      <xdr:colOff>85725</xdr:colOff>
      <xdr:row>99</xdr:row>
      <xdr:rowOff>122101</xdr:rowOff>
    </xdr:to>
    <xdr:sp macro="" textlink="">
      <xdr:nvSpPr>
        <xdr:cNvPr id="607" name="円/楕円 606"/>
        <xdr:cNvSpPr/>
      </xdr:nvSpPr>
      <xdr:spPr>
        <a:xfrm>
          <a:off x="21272500" y="169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138628</xdr:rowOff>
    </xdr:from>
    <xdr:ext cx="469744" cy="259045"/>
    <xdr:sp macro="" textlink="">
      <xdr:nvSpPr>
        <xdr:cNvPr id="608" name="n_1mainValue【庁舎】&#10;一人当たり面積"/>
        <xdr:cNvSpPr txBox="1"/>
      </xdr:nvSpPr>
      <xdr:spPr>
        <a:xfrm>
          <a:off x="21075727" y="1676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福祉施設・消防施設</a:t>
          </a:r>
          <a:r>
            <a:rPr kumimoji="1" lang="ja-JP" altLang="ja-JP" sz="1300">
              <a:solidFill>
                <a:schemeClr val="dk1"/>
              </a:solidFill>
              <a:effectLst/>
              <a:latin typeface="+mn-lt"/>
              <a:ea typeface="+mn-ea"/>
              <a:cs typeface="+mn-cs"/>
            </a:rPr>
            <a:t>において有形固定資産減価償却率の高さが目立ち、京都府平均や全国平均を上回る数値となって</a:t>
          </a:r>
          <a:r>
            <a:rPr kumimoji="1" lang="ja-JP" altLang="en-US" sz="1300">
              <a:solidFill>
                <a:schemeClr val="dk1"/>
              </a:solidFill>
              <a:effectLst/>
              <a:latin typeface="+mn-lt"/>
              <a:ea typeface="+mn-ea"/>
              <a:cs typeface="+mn-cs"/>
            </a:rPr>
            <a:t>おり、公共施設等総合管理計画に</a:t>
          </a:r>
          <a:r>
            <a:rPr lang="ja-JP" altLang="ja-JP" sz="1300" b="0" i="0" baseline="0">
              <a:solidFill>
                <a:schemeClr val="dk1"/>
              </a:solidFill>
              <a:effectLst/>
              <a:latin typeface="+mn-lt"/>
              <a:ea typeface="+mn-ea"/>
              <a:cs typeface="+mn-cs"/>
            </a:rPr>
            <a:t>基づき、計画的に維持管理を進めていく。</a:t>
          </a:r>
          <a:endParaRPr lang="ja-JP" altLang="ja-JP" sz="1300">
            <a:effectLst/>
          </a:endParaRPr>
        </a:p>
        <a:p>
          <a:r>
            <a:rPr lang="ja-JP" altLang="ja-JP" sz="1300" b="0" i="0" baseline="0">
              <a:solidFill>
                <a:schemeClr val="dk1"/>
              </a:solidFill>
              <a:effectLst/>
              <a:latin typeface="+mn-lt"/>
              <a:ea typeface="+mn-ea"/>
              <a:cs typeface="+mn-cs"/>
            </a:rPr>
            <a:t>　また、</a:t>
          </a:r>
          <a:r>
            <a:rPr lang="ja-JP" altLang="en-US" sz="1300" b="0" i="0" baseline="0">
              <a:solidFill>
                <a:schemeClr val="dk1"/>
              </a:solidFill>
              <a:effectLst/>
              <a:latin typeface="+mn-lt"/>
              <a:ea typeface="+mn-ea"/>
              <a:cs typeface="+mn-cs"/>
            </a:rPr>
            <a:t>図書館・保健センター・本庁</a:t>
          </a:r>
          <a:r>
            <a:rPr lang="ja-JP" altLang="ja-JP" sz="1300" b="0" i="0" baseline="0">
              <a:solidFill>
                <a:schemeClr val="dk1"/>
              </a:solidFill>
              <a:effectLst/>
              <a:latin typeface="+mn-lt"/>
              <a:ea typeface="+mn-ea"/>
              <a:cs typeface="+mn-cs"/>
            </a:rPr>
            <a:t>については、全国平均・府平均を</a:t>
          </a:r>
          <a:r>
            <a:rPr lang="ja-JP" altLang="en-US" sz="1300" b="0" i="0" baseline="0">
              <a:solidFill>
                <a:schemeClr val="dk1"/>
              </a:solidFill>
              <a:effectLst/>
              <a:latin typeface="+mn-lt"/>
              <a:ea typeface="+mn-ea"/>
              <a:cs typeface="+mn-cs"/>
            </a:rPr>
            <a:t>大きく</a:t>
          </a:r>
          <a:r>
            <a:rPr lang="ja-JP" altLang="ja-JP" sz="1300" b="0" i="0" baseline="0">
              <a:solidFill>
                <a:schemeClr val="dk1"/>
              </a:solidFill>
              <a:effectLst/>
              <a:latin typeface="+mn-lt"/>
              <a:ea typeface="+mn-ea"/>
              <a:cs typeface="+mn-cs"/>
            </a:rPr>
            <a:t>下回っている。これは、近年</a:t>
          </a:r>
          <a:r>
            <a:rPr lang="ja-JP" altLang="en-US" sz="1300" b="0" i="0" baseline="0">
              <a:solidFill>
                <a:schemeClr val="dk1"/>
              </a:solidFill>
              <a:effectLst/>
              <a:latin typeface="+mn-lt"/>
              <a:ea typeface="+mn-ea"/>
              <a:cs typeface="+mn-cs"/>
            </a:rPr>
            <a:t>庁舎の耐震改修</a:t>
          </a:r>
          <a:r>
            <a:rPr lang="ja-JP" altLang="ja-JP" sz="1300" b="0" i="0" baseline="0">
              <a:solidFill>
                <a:schemeClr val="dk1"/>
              </a:solidFill>
              <a:effectLst/>
              <a:latin typeface="+mn-lt"/>
              <a:ea typeface="+mn-ea"/>
              <a:cs typeface="+mn-cs"/>
            </a:rPr>
            <a:t>を実施していること</a:t>
          </a:r>
          <a:r>
            <a:rPr lang="ja-JP" altLang="en-US" sz="1300" b="0" i="0" baseline="0">
              <a:solidFill>
                <a:schemeClr val="dk1"/>
              </a:solidFill>
              <a:effectLst/>
              <a:latin typeface="+mn-lt"/>
              <a:ea typeface="+mn-ea"/>
              <a:cs typeface="+mn-cs"/>
            </a:rPr>
            <a:t>や、施設が比較的新しいものであること</a:t>
          </a:r>
          <a:r>
            <a:rPr lang="ja-JP" altLang="ja-JP" sz="1300" b="0" i="0" baseline="0">
              <a:solidFill>
                <a:schemeClr val="dk1"/>
              </a:solidFill>
              <a:effectLst/>
              <a:latin typeface="+mn-lt"/>
              <a:ea typeface="+mn-ea"/>
              <a:cs typeface="+mn-cs"/>
            </a:rPr>
            <a:t>が要因である。</a:t>
          </a:r>
          <a:endParaRPr lang="ja-JP" altLang="ja-JP" sz="1300">
            <a:effectLst/>
          </a:endParaRPr>
        </a:p>
        <a:p>
          <a:r>
            <a:rPr kumimoji="1" lang="ja-JP" altLang="en-US" sz="1300">
              <a:latin typeface="ＭＳ Ｐゴシック"/>
            </a:rPr>
            <a:t>　一人当たり面積においては、図書館が非常に低く、本庁が非常に高い数値を示しており、今後維持管理をしていく中で、適切で効率的な運営形態を検討していく必要があると考えられる。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34,500
34,130
347.10
16,829,216
16,772,499
9,456
9,557,701
13,365,422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類似団体平均を上回り、</a:t>
          </a:r>
          <a:r>
            <a:rPr kumimoji="1" lang="en-US" altLang="ja-JP" sz="1300">
              <a:solidFill>
                <a:schemeClr val="dk1"/>
              </a:solidFill>
              <a:effectLst/>
              <a:latin typeface="+mn-lt"/>
              <a:ea typeface="+mn-ea"/>
              <a:cs typeface="+mn-cs"/>
            </a:rPr>
            <a:t>0.49</a:t>
          </a:r>
          <a:r>
            <a:rPr kumimoji="1" lang="ja-JP" altLang="ja-JP" sz="1300">
              <a:solidFill>
                <a:schemeClr val="dk1"/>
              </a:solidFill>
              <a:effectLst/>
              <a:latin typeface="+mn-lt"/>
              <a:ea typeface="+mn-ea"/>
              <a:cs typeface="+mn-cs"/>
            </a:rPr>
            <a:t>で前年度と</a:t>
          </a:r>
          <a:r>
            <a:rPr kumimoji="1" lang="ja-JP" altLang="en-US" sz="1300">
              <a:solidFill>
                <a:schemeClr val="dk1"/>
              </a:solidFill>
              <a:effectLst/>
              <a:latin typeface="+mn-lt"/>
              <a:ea typeface="+mn-ea"/>
              <a:cs typeface="+mn-cs"/>
            </a:rPr>
            <a:t>ほぼ</a:t>
          </a:r>
          <a:r>
            <a:rPr kumimoji="1" lang="ja-JP" altLang="ja-JP" sz="1300">
              <a:solidFill>
                <a:schemeClr val="dk1"/>
              </a:solidFill>
              <a:effectLst/>
              <a:latin typeface="+mn-lt"/>
              <a:ea typeface="+mn-ea"/>
              <a:cs typeface="+mn-cs"/>
            </a:rPr>
            <a:t>横ばいで推移した。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などの外的要因が影響した結果であり、実質的には下降傾向にあると考えられる。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そのため、今後も引き続き財政基盤強化のため、市税の安定的な歳入確保に努めるとともに、財政の健全化を図る必要がある。</a:t>
          </a:r>
          <a:endParaRPr kumimoji="1"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68" name="直線コネクタ 67"/>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1" name="直線コネクタ 70"/>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45508</xdr:rowOff>
    </xdr:to>
    <xdr:cxnSp macro="">
      <xdr:nvCxnSpPr>
        <xdr:cNvPr id="74" name="直線コネクタ 73"/>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45508</xdr:rowOff>
    </xdr:to>
    <xdr:cxnSp macro="">
      <xdr:nvCxnSpPr>
        <xdr:cNvPr id="77" name="直線コネクタ 76"/>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8"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類似団体平均よりも低い</a:t>
          </a:r>
          <a:r>
            <a:rPr kumimoji="1" lang="en-US" altLang="ja-JP" sz="1300">
              <a:solidFill>
                <a:sysClr val="windowText" lastClr="000000"/>
              </a:solidFill>
              <a:effectLst/>
              <a:latin typeface="+mn-lt"/>
              <a:ea typeface="+mn-ea"/>
              <a:cs typeface="+mn-cs"/>
            </a:rPr>
            <a:t>88.5%</a:t>
          </a:r>
          <a:r>
            <a:rPr kumimoji="1" lang="ja-JP" altLang="en-US" sz="1300">
              <a:solidFill>
                <a:sysClr val="windowText" lastClr="000000"/>
              </a:solidFill>
              <a:effectLst/>
              <a:latin typeface="+mn-lt"/>
              <a:ea typeface="+mn-ea"/>
              <a:cs typeface="+mn-cs"/>
            </a:rPr>
            <a:t>となったが</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0.8</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悪化</a:t>
          </a:r>
          <a:r>
            <a:rPr kumimoji="1" lang="ja-JP" altLang="ja-JP" sz="1300">
              <a:solidFill>
                <a:sysClr val="windowText" lastClr="000000"/>
              </a:solidFill>
              <a:effectLst/>
              <a:latin typeface="+mn-lt"/>
              <a:ea typeface="+mn-ea"/>
              <a:cs typeface="+mn-cs"/>
            </a:rPr>
            <a:t>した。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これは、</a:t>
          </a:r>
          <a:r>
            <a:rPr kumimoji="1" lang="ja-JP" altLang="ja-JP" sz="1300">
              <a:solidFill>
                <a:sysClr val="windowText" lastClr="000000"/>
              </a:solidFill>
              <a:effectLst/>
              <a:latin typeface="+mn-lt"/>
              <a:ea typeface="+mn-ea"/>
              <a:cs typeface="+mn-cs"/>
            </a:rPr>
            <a:t>元利償還による公債費</a:t>
          </a:r>
          <a:r>
            <a:rPr kumimoji="1" lang="ja-JP" altLang="en-US" sz="1300">
              <a:solidFill>
                <a:sysClr val="windowText" lastClr="000000"/>
              </a:solidFill>
              <a:effectLst/>
              <a:latin typeface="+mn-lt"/>
              <a:ea typeface="+mn-ea"/>
              <a:cs typeface="+mn-cs"/>
            </a:rPr>
            <a:t>については減小傾向にあるが、簡易水道事業特別会計繰出金の増や臨時財政対策債</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減等が</a:t>
          </a:r>
          <a:r>
            <a:rPr kumimoji="1" lang="ja-JP" altLang="ja-JP" sz="1300">
              <a:solidFill>
                <a:sysClr val="windowText" lastClr="000000"/>
              </a:solidFill>
              <a:effectLst/>
              <a:latin typeface="+mn-lt"/>
              <a:ea typeface="+mn-ea"/>
              <a:cs typeface="+mn-cs"/>
            </a:rPr>
            <a:t>影響</a:t>
          </a:r>
          <a:r>
            <a:rPr kumimoji="1" lang="ja-JP" altLang="en-US" sz="1300">
              <a:solidFill>
                <a:sysClr val="windowText" lastClr="000000"/>
              </a:solidFill>
              <a:effectLst/>
              <a:latin typeface="+mn-lt"/>
              <a:ea typeface="+mn-ea"/>
              <a:cs typeface="+mn-cs"/>
            </a:rPr>
            <a:t>したものである</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厳しい財政状況が続く中、「第</a:t>
          </a:r>
          <a:r>
            <a:rPr kumimoji="1" lang="en-US" altLang="ja-JP" sz="1300">
              <a:solidFill>
                <a:sysClr val="windowText" lastClr="000000"/>
              </a:solidFill>
              <a:effectLst/>
              <a:latin typeface="+mn-lt"/>
              <a:ea typeface="+mn-ea"/>
              <a:cs typeface="+mn-cs"/>
            </a:rPr>
            <a:t>5</a:t>
          </a:r>
          <a:r>
            <a:rPr kumimoji="1" lang="ja-JP" altLang="en-US" sz="1300">
              <a:solidFill>
                <a:sysClr val="windowText" lastClr="000000"/>
              </a:solidFill>
              <a:effectLst/>
              <a:latin typeface="+mn-lt"/>
              <a:ea typeface="+mn-ea"/>
              <a:cs typeface="+mn-cs"/>
            </a:rPr>
            <a:t>次綾部市総合計画」並びに「第</a:t>
          </a:r>
          <a:r>
            <a:rPr kumimoji="1" lang="en-US" altLang="ja-JP" sz="1300">
              <a:solidFill>
                <a:sysClr val="windowText" lastClr="000000"/>
              </a:solidFill>
              <a:effectLst/>
              <a:latin typeface="+mn-lt"/>
              <a:ea typeface="+mn-ea"/>
              <a:cs typeface="+mn-cs"/>
            </a:rPr>
            <a:t>6</a:t>
          </a:r>
          <a:r>
            <a:rPr kumimoji="1" lang="ja-JP" altLang="en-US" sz="1300">
              <a:solidFill>
                <a:sysClr val="windowText" lastClr="000000"/>
              </a:solidFill>
              <a:effectLst/>
              <a:latin typeface="+mn-lt"/>
              <a:ea typeface="+mn-ea"/>
              <a:cs typeface="+mn-cs"/>
            </a:rPr>
            <a:t>次綾部市行財政健全化の取組」に基づき、さらなる経常的経費の見直しを図る必要がある。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83094</xdr:rowOff>
    </xdr:from>
    <xdr:to>
      <xdr:col>7</xdr:col>
      <xdr:colOff>152400</xdr:colOff>
      <xdr:row>59</xdr:row>
      <xdr:rowOff>110672</xdr:rowOff>
    </xdr:to>
    <xdr:cxnSp macro="">
      <xdr:nvCxnSpPr>
        <xdr:cNvPr id="133" name="直線コネクタ 132"/>
        <xdr:cNvCxnSpPr/>
      </xdr:nvCxnSpPr>
      <xdr:spPr>
        <a:xfrm>
          <a:off x="4114800" y="1019864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83094</xdr:rowOff>
    </xdr:from>
    <xdr:to>
      <xdr:col>6</xdr:col>
      <xdr:colOff>0</xdr:colOff>
      <xdr:row>59</xdr:row>
      <xdr:rowOff>169273</xdr:rowOff>
    </xdr:to>
    <xdr:cxnSp macro="">
      <xdr:nvCxnSpPr>
        <xdr:cNvPr id="136" name="直線コネクタ 135"/>
        <xdr:cNvCxnSpPr/>
      </xdr:nvCxnSpPr>
      <xdr:spPr>
        <a:xfrm flipV="1">
          <a:off x="3225800" y="1019864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59</xdr:row>
      <xdr:rowOff>169273</xdr:rowOff>
    </xdr:to>
    <xdr:cxnSp macro="">
      <xdr:nvCxnSpPr>
        <xdr:cNvPr id="139" name="直線コネクタ 138"/>
        <xdr:cNvCxnSpPr/>
      </xdr:nvCxnSpPr>
      <xdr:spPr>
        <a:xfrm>
          <a:off x="2336800" y="102158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60</xdr:row>
      <xdr:rowOff>73660</xdr:rowOff>
    </xdr:to>
    <xdr:cxnSp macro="">
      <xdr:nvCxnSpPr>
        <xdr:cNvPr id="142" name="直線コネクタ 141"/>
        <xdr:cNvCxnSpPr/>
      </xdr:nvCxnSpPr>
      <xdr:spPr>
        <a:xfrm flipV="1">
          <a:off x="1447800" y="1021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59872</xdr:rowOff>
    </xdr:from>
    <xdr:to>
      <xdr:col>7</xdr:col>
      <xdr:colOff>203200</xdr:colOff>
      <xdr:row>59</xdr:row>
      <xdr:rowOff>161472</xdr:rowOff>
    </xdr:to>
    <xdr:sp macro="" textlink="">
      <xdr:nvSpPr>
        <xdr:cNvPr id="152" name="円/楕円 151"/>
        <xdr:cNvSpPr/>
      </xdr:nvSpPr>
      <xdr:spPr>
        <a:xfrm>
          <a:off x="4902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76399</xdr:rowOff>
    </xdr:from>
    <xdr:ext cx="762000" cy="259045"/>
    <xdr:sp macro="" textlink="">
      <xdr:nvSpPr>
        <xdr:cNvPr id="153" name="財政構造の弾力性該当値テキスト"/>
        <xdr:cNvSpPr txBox="1"/>
      </xdr:nvSpPr>
      <xdr:spPr>
        <a:xfrm>
          <a:off x="5041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32294</xdr:rowOff>
    </xdr:from>
    <xdr:to>
      <xdr:col>6</xdr:col>
      <xdr:colOff>50800</xdr:colOff>
      <xdr:row>59</xdr:row>
      <xdr:rowOff>133894</xdr:rowOff>
    </xdr:to>
    <xdr:sp macro="" textlink="">
      <xdr:nvSpPr>
        <xdr:cNvPr id="154" name="円/楕円 153"/>
        <xdr:cNvSpPr/>
      </xdr:nvSpPr>
      <xdr:spPr>
        <a:xfrm>
          <a:off x="4064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144071</xdr:rowOff>
    </xdr:from>
    <xdr:ext cx="736600" cy="259045"/>
    <xdr:sp macro="" textlink="">
      <xdr:nvSpPr>
        <xdr:cNvPr id="155" name="テキスト ボックス 154"/>
        <xdr:cNvSpPr txBox="1"/>
      </xdr:nvSpPr>
      <xdr:spPr>
        <a:xfrm>
          <a:off x="3733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118473</xdr:rowOff>
    </xdr:from>
    <xdr:to>
      <xdr:col>4</xdr:col>
      <xdr:colOff>533400</xdr:colOff>
      <xdr:row>60</xdr:row>
      <xdr:rowOff>48623</xdr:rowOff>
    </xdr:to>
    <xdr:sp macro="" textlink="">
      <xdr:nvSpPr>
        <xdr:cNvPr id="156" name="円/楕円 155"/>
        <xdr:cNvSpPr/>
      </xdr:nvSpPr>
      <xdr:spPr>
        <a:xfrm>
          <a:off x="3175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33400</xdr:rowOff>
    </xdr:from>
    <xdr:ext cx="762000" cy="259045"/>
    <xdr:sp macro="" textlink="">
      <xdr:nvSpPr>
        <xdr:cNvPr id="157" name="テキスト ボックス 156"/>
        <xdr:cNvSpPr txBox="1"/>
      </xdr:nvSpPr>
      <xdr:spPr>
        <a:xfrm>
          <a:off x="2844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8" name="円/楕円 157"/>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9" name="テキスト ボックス 158"/>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60" name="円/楕円 159"/>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109237</xdr:rowOff>
    </xdr:from>
    <xdr:ext cx="762000" cy="259045"/>
    <xdr:sp macro="" textlink="">
      <xdr:nvSpPr>
        <xdr:cNvPr id="161" name="テキスト ボックス 160"/>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[159,435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ほぼ類似団体平均並で推移しており、前年度比</a:t>
          </a:r>
          <a:r>
            <a:rPr kumimoji="1" lang="en-US" altLang="ja-JP" sz="1300">
              <a:solidFill>
                <a:sysClr val="windowText" lastClr="000000"/>
              </a:solidFill>
              <a:effectLst/>
              <a:latin typeface="+mn-lt"/>
              <a:ea typeface="+mn-ea"/>
              <a:cs typeface="+mn-cs"/>
            </a:rPr>
            <a:t>0.7</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となった</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人口減少が続いており、１人あたりコストは増加傾向にある。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人件費は、</a:t>
          </a:r>
          <a:r>
            <a:rPr kumimoji="1" lang="ja-JP" altLang="en-US" sz="1300">
              <a:solidFill>
                <a:sysClr val="windowText" lastClr="000000"/>
              </a:solidFill>
              <a:effectLst/>
              <a:latin typeface="+mn-lt"/>
              <a:ea typeface="+mn-ea"/>
              <a:cs typeface="+mn-cs"/>
            </a:rPr>
            <a:t>職員数の増員に</a:t>
          </a:r>
          <a:r>
            <a:rPr kumimoji="1" lang="ja-JP" altLang="ja-JP" sz="1300">
              <a:solidFill>
                <a:sysClr val="windowText" lastClr="000000"/>
              </a:solidFill>
              <a:effectLst/>
              <a:latin typeface="+mn-lt"/>
              <a:ea typeface="+mn-ea"/>
              <a:cs typeface="+mn-cs"/>
            </a:rPr>
            <a:t>より前年度比</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％の増、物件費は固定資産基礎資料整備事業</a:t>
          </a:r>
          <a:r>
            <a:rPr kumimoji="1" lang="ja-JP" altLang="en-US" sz="1300">
              <a:solidFill>
                <a:sysClr val="windowText" lastClr="000000"/>
              </a:solidFill>
              <a:effectLst/>
              <a:latin typeface="+mn-lt"/>
              <a:ea typeface="+mn-ea"/>
              <a:cs typeface="+mn-cs"/>
            </a:rPr>
            <a:t>の減</a:t>
          </a:r>
          <a:r>
            <a:rPr kumimoji="1" lang="ja-JP" altLang="ja-JP" sz="1300">
              <a:solidFill>
                <a:sysClr val="windowText" lastClr="000000"/>
              </a:solidFill>
              <a:effectLst/>
              <a:latin typeface="+mn-lt"/>
              <a:ea typeface="+mn-ea"/>
              <a:cs typeface="+mn-cs"/>
            </a:rPr>
            <a:t>により前年度比</a:t>
          </a:r>
          <a:r>
            <a:rPr kumimoji="1" lang="en-US" altLang="ja-JP" sz="1300">
              <a:solidFill>
                <a:sysClr val="windowText" lastClr="000000"/>
              </a:solidFill>
              <a:effectLst/>
              <a:latin typeface="+mn-lt"/>
              <a:ea typeface="+mn-ea"/>
              <a:cs typeface="+mn-cs"/>
            </a:rPr>
            <a:t>5.2</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となった。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今後も、職員数の適正化に努めるとともに、物件費等についても徹底した経費の削減に取り組む必要がある。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48372</xdr:rowOff>
    </xdr:from>
    <xdr:to>
      <xdr:col>7</xdr:col>
      <xdr:colOff>152400</xdr:colOff>
      <xdr:row>83</xdr:row>
      <xdr:rowOff>57550</xdr:rowOff>
    </xdr:to>
    <xdr:cxnSp macro="">
      <xdr:nvCxnSpPr>
        <xdr:cNvPr id="196" name="直線コネクタ 195"/>
        <xdr:cNvCxnSpPr/>
      </xdr:nvCxnSpPr>
      <xdr:spPr>
        <a:xfrm flipV="1">
          <a:off x="4114800" y="14278722"/>
          <a:ext cx="8382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5621</xdr:rowOff>
    </xdr:from>
    <xdr:to>
      <xdr:col>6</xdr:col>
      <xdr:colOff>0</xdr:colOff>
      <xdr:row>83</xdr:row>
      <xdr:rowOff>57550</xdr:rowOff>
    </xdr:to>
    <xdr:cxnSp macro="">
      <xdr:nvCxnSpPr>
        <xdr:cNvPr id="199" name="直線コネクタ 198"/>
        <xdr:cNvCxnSpPr/>
      </xdr:nvCxnSpPr>
      <xdr:spPr>
        <a:xfrm>
          <a:off x="3225800" y="14235971"/>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111663</xdr:rowOff>
    </xdr:from>
    <xdr:to>
      <xdr:col>4</xdr:col>
      <xdr:colOff>482600</xdr:colOff>
      <xdr:row>83</xdr:row>
      <xdr:rowOff>5621</xdr:rowOff>
    </xdr:to>
    <xdr:cxnSp macro="">
      <xdr:nvCxnSpPr>
        <xdr:cNvPr id="202" name="直線コネクタ 201"/>
        <xdr:cNvCxnSpPr/>
      </xdr:nvCxnSpPr>
      <xdr:spPr>
        <a:xfrm>
          <a:off x="2336800" y="14170563"/>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95907</xdr:rowOff>
    </xdr:from>
    <xdr:to>
      <xdr:col>3</xdr:col>
      <xdr:colOff>279400</xdr:colOff>
      <xdr:row>82</xdr:row>
      <xdr:rowOff>111663</xdr:rowOff>
    </xdr:to>
    <xdr:cxnSp macro="">
      <xdr:nvCxnSpPr>
        <xdr:cNvPr id="205" name="直線コネクタ 204"/>
        <xdr:cNvCxnSpPr/>
      </xdr:nvCxnSpPr>
      <xdr:spPr>
        <a:xfrm>
          <a:off x="1447800" y="14154807"/>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169022</xdr:rowOff>
    </xdr:from>
    <xdr:to>
      <xdr:col>7</xdr:col>
      <xdr:colOff>203200</xdr:colOff>
      <xdr:row>83</xdr:row>
      <xdr:rowOff>99172</xdr:rowOff>
    </xdr:to>
    <xdr:sp macro="" textlink="">
      <xdr:nvSpPr>
        <xdr:cNvPr id="215" name="円/楕円 214"/>
        <xdr:cNvSpPr/>
      </xdr:nvSpPr>
      <xdr:spPr>
        <a:xfrm>
          <a:off x="4902200" y="142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14099</xdr:rowOff>
    </xdr:from>
    <xdr:ext cx="762000" cy="259045"/>
    <xdr:sp macro="" textlink="">
      <xdr:nvSpPr>
        <xdr:cNvPr id="216" name="人件費・物件費等の状況該当値テキスト"/>
        <xdr:cNvSpPr txBox="1"/>
      </xdr:nvSpPr>
      <xdr:spPr>
        <a:xfrm>
          <a:off x="5041900" y="1407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159,435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6750</xdr:rowOff>
    </xdr:from>
    <xdr:to>
      <xdr:col>6</xdr:col>
      <xdr:colOff>50800</xdr:colOff>
      <xdr:row>83</xdr:row>
      <xdr:rowOff>108350</xdr:rowOff>
    </xdr:to>
    <xdr:sp macro="" textlink="">
      <xdr:nvSpPr>
        <xdr:cNvPr id="217" name="円/楕円 216"/>
        <xdr:cNvSpPr/>
      </xdr:nvSpPr>
      <xdr:spPr>
        <a:xfrm>
          <a:off x="4064000" y="142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93127</xdr:rowOff>
    </xdr:from>
    <xdr:ext cx="736600" cy="259045"/>
    <xdr:sp macro="" textlink="">
      <xdr:nvSpPr>
        <xdr:cNvPr id="218" name="テキスト ボックス 217"/>
        <xdr:cNvSpPr txBox="1"/>
      </xdr:nvSpPr>
      <xdr:spPr>
        <a:xfrm>
          <a:off x="3733800" y="1432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126271</xdr:rowOff>
    </xdr:from>
    <xdr:to>
      <xdr:col>4</xdr:col>
      <xdr:colOff>533400</xdr:colOff>
      <xdr:row>83</xdr:row>
      <xdr:rowOff>56421</xdr:rowOff>
    </xdr:to>
    <xdr:sp macro="" textlink="">
      <xdr:nvSpPr>
        <xdr:cNvPr id="219" name="円/楕円 218"/>
        <xdr:cNvSpPr/>
      </xdr:nvSpPr>
      <xdr:spPr>
        <a:xfrm>
          <a:off x="3175000" y="141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41198</xdr:rowOff>
    </xdr:from>
    <xdr:ext cx="762000" cy="259045"/>
    <xdr:sp macro="" textlink="">
      <xdr:nvSpPr>
        <xdr:cNvPr id="220" name="テキスト ボックス 219"/>
        <xdr:cNvSpPr txBox="1"/>
      </xdr:nvSpPr>
      <xdr:spPr>
        <a:xfrm>
          <a:off x="2844800" y="142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154,120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60863</xdr:rowOff>
    </xdr:from>
    <xdr:to>
      <xdr:col>3</xdr:col>
      <xdr:colOff>330200</xdr:colOff>
      <xdr:row>82</xdr:row>
      <xdr:rowOff>162463</xdr:rowOff>
    </xdr:to>
    <xdr:sp macro="" textlink="">
      <xdr:nvSpPr>
        <xdr:cNvPr id="221" name="円/楕円 220"/>
        <xdr:cNvSpPr/>
      </xdr:nvSpPr>
      <xdr:spPr>
        <a:xfrm>
          <a:off x="2286000" y="141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1190</xdr:rowOff>
    </xdr:from>
    <xdr:ext cx="762000" cy="259045"/>
    <xdr:sp macro="" textlink="">
      <xdr:nvSpPr>
        <xdr:cNvPr id="222" name="テキスト ボックス 221"/>
        <xdr:cNvSpPr txBox="1"/>
      </xdr:nvSpPr>
      <xdr:spPr>
        <a:xfrm>
          <a:off x="1955800" y="138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45107</xdr:rowOff>
    </xdr:from>
    <xdr:to>
      <xdr:col>2</xdr:col>
      <xdr:colOff>127000</xdr:colOff>
      <xdr:row>82</xdr:row>
      <xdr:rowOff>146707</xdr:rowOff>
    </xdr:to>
    <xdr:sp macro="" textlink="">
      <xdr:nvSpPr>
        <xdr:cNvPr id="223" name="円/楕円 222"/>
        <xdr:cNvSpPr/>
      </xdr:nvSpPr>
      <xdr:spPr>
        <a:xfrm>
          <a:off x="1397000" y="141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156884</xdr:rowOff>
    </xdr:from>
    <xdr:ext cx="762000" cy="259045"/>
    <xdr:sp macro="" textlink="">
      <xdr:nvSpPr>
        <xdr:cNvPr id="224" name="テキスト ボックス 223"/>
        <xdr:cNvSpPr txBox="1"/>
      </xdr:nvSpPr>
      <xdr:spPr>
        <a:xfrm>
          <a:off x="1066800" y="1387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ラスパイレス指数は</a:t>
          </a:r>
          <a:r>
            <a:rPr kumimoji="1" lang="en-US" altLang="ja-JP" sz="1300">
              <a:solidFill>
                <a:sysClr val="windowText" lastClr="000000"/>
              </a:solidFill>
              <a:effectLst/>
              <a:latin typeface="+mn-lt"/>
              <a:ea typeface="+mn-ea"/>
              <a:cs typeface="+mn-cs"/>
            </a:rPr>
            <a:t>97.8</a:t>
          </a:r>
          <a:r>
            <a:rPr kumimoji="1" lang="ja-JP" altLang="ja-JP" sz="1300">
              <a:solidFill>
                <a:sysClr val="windowText" lastClr="000000"/>
              </a:solidFill>
              <a:effectLst/>
              <a:latin typeface="+mn-lt"/>
              <a:ea typeface="+mn-ea"/>
              <a:cs typeface="+mn-cs"/>
            </a:rPr>
            <a:t>で類似団体平均並で推移してい</a:t>
          </a:r>
          <a:r>
            <a:rPr kumimoji="1" lang="ja-JP" altLang="en-US" sz="1300">
              <a:solidFill>
                <a:sysClr val="windowText" lastClr="000000"/>
              </a:solidFill>
              <a:effectLst/>
              <a:latin typeface="+mn-lt"/>
              <a:ea typeface="+mn-ea"/>
              <a:cs typeface="+mn-cs"/>
            </a:rPr>
            <a:t>るが、給与の見直しが国より</a:t>
          </a:r>
          <a:r>
            <a:rPr kumimoji="1" lang="en-US" altLang="ja-JP" sz="1300">
              <a:solidFill>
                <a:sysClr val="windowText" lastClr="000000"/>
              </a:solidFill>
              <a:effectLst/>
              <a:latin typeface="+mn-lt"/>
              <a:ea typeface="+mn-ea"/>
              <a:cs typeface="+mn-cs"/>
            </a:rPr>
            <a:t>1</a:t>
          </a:r>
          <a:r>
            <a:rPr kumimoji="1" lang="ja-JP" altLang="en-US" sz="1300">
              <a:solidFill>
                <a:sysClr val="windowText" lastClr="000000"/>
              </a:solidFill>
              <a:effectLst/>
              <a:latin typeface="+mn-lt"/>
              <a:ea typeface="+mn-ea"/>
              <a:cs typeface="+mn-cs"/>
            </a:rPr>
            <a:t>年遅れで総合見直しを実施したことにより、現給保障額が高くなっている。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このため、給与特例法による措置がなくなれば、指数は下がる見込みである。</a:t>
          </a:r>
          <a:endParaRPr kumimoji="1" lang="en-US" altLang="ja-JP" sz="1300">
            <a:solidFill>
              <a:sysClr val="windowText" lastClr="000000"/>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86</xdr:row>
      <xdr:rowOff>101600</xdr:rowOff>
    </xdr:to>
    <xdr:cxnSp macro="">
      <xdr:nvCxnSpPr>
        <xdr:cNvPr id="258" name="直線コネクタ 257"/>
        <xdr:cNvCxnSpPr/>
      </xdr:nvCxnSpPr>
      <xdr:spPr>
        <a:xfrm flipV="1">
          <a:off x="16179800" y="1483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101600</xdr:rowOff>
    </xdr:to>
    <xdr:cxnSp macro="">
      <xdr:nvCxnSpPr>
        <xdr:cNvPr id="261" name="直線コネクタ 260"/>
        <xdr:cNvCxnSpPr/>
      </xdr:nvCxnSpPr>
      <xdr:spPr>
        <a:xfrm>
          <a:off x="15290800" y="1477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86</xdr:row>
      <xdr:rowOff>29211</xdr:rowOff>
    </xdr:to>
    <xdr:cxnSp macro="">
      <xdr:nvCxnSpPr>
        <xdr:cNvPr id="264" name="直線コネクタ 263"/>
        <xdr:cNvCxnSpPr/>
      </xdr:nvCxnSpPr>
      <xdr:spPr>
        <a:xfrm>
          <a:off x="14401800" y="147176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93980</xdr:rowOff>
    </xdr:to>
    <xdr:cxnSp macro="">
      <xdr:nvCxnSpPr>
        <xdr:cNvPr id="267" name="直線コネクタ 266"/>
        <xdr:cNvCxnSpPr/>
      </xdr:nvCxnSpPr>
      <xdr:spPr>
        <a:xfrm flipV="1">
          <a:off x="13512800" y="1471760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7" name="円/楕円 276"/>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8"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9" name="円/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81" name="円/楕円 280"/>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82" name="テキスト ボックス 281"/>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3" name="円/楕円 282"/>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4" name="テキスト ボックス 283"/>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5" name="円/楕円 284"/>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154957</xdr:rowOff>
    </xdr:from>
    <xdr:ext cx="762000" cy="259045"/>
    <xdr:sp macro="" textlink="">
      <xdr:nvSpPr>
        <xdr:cNvPr id="286" name="テキスト ボックス 285"/>
        <xdr:cNvSpPr txBox="1"/>
      </xdr:nvSpPr>
      <xdr:spPr>
        <a:xfrm>
          <a:off x="13131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研修の充実や庁内情報化の推進、職員勤務評定制度の活用等により職員の能力向上を図るとともに、定数管理に努めたことにより、人口千人当たり職員数は、</a:t>
          </a:r>
          <a:r>
            <a:rPr kumimoji="1" lang="en-US" altLang="ja-JP" sz="1300">
              <a:solidFill>
                <a:sysClr val="windowText" lastClr="000000"/>
              </a:solidFill>
              <a:effectLst/>
              <a:latin typeface="+mn-lt"/>
              <a:ea typeface="+mn-ea"/>
              <a:cs typeface="+mn-cs"/>
            </a:rPr>
            <a:t>9.74</a:t>
          </a:r>
          <a:r>
            <a:rPr kumimoji="1" lang="ja-JP" altLang="ja-JP" sz="1300">
              <a:solidFill>
                <a:sysClr val="windowText" lastClr="000000"/>
              </a:solidFill>
              <a:effectLst/>
              <a:latin typeface="+mn-lt"/>
              <a:ea typeface="+mn-ea"/>
              <a:cs typeface="+mn-cs"/>
            </a:rPr>
            <a:t>で類似団体平均を下回っている。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引き続き、</a:t>
          </a:r>
          <a:r>
            <a:rPr lang="ja-JP" altLang="en-US" sz="1300">
              <a:solidFill>
                <a:sysClr val="windowText" lastClr="000000"/>
              </a:solidFill>
              <a:effectLst/>
              <a:latin typeface="+mn-lt"/>
              <a:ea typeface="+mn-ea"/>
              <a:cs typeface="+mn-cs"/>
            </a:rPr>
            <a:t>組織体制の合理化や適正な人員配置を図り、定員管理に努める。</a:t>
          </a:r>
          <a:r>
            <a:rPr lang="ja-JP" altLang="en-US" sz="1100">
              <a:solidFill>
                <a:schemeClr val="dk1"/>
              </a:solidFill>
              <a:effectLst/>
              <a:latin typeface="+mn-lt"/>
              <a:ea typeface="+mn-ea"/>
              <a:cs typeface="+mn-cs"/>
            </a:rPr>
            <a:t/>
          </a:r>
          <a:br>
            <a:rPr lang="ja-JP" altLang="en-US" sz="1100">
              <a:solidFill>
                <a:schemeClr val="dk1"/>
              </a:solidFill>
              <a:effectLst/>
              <a:latin typeface="+mn-lt"/>
              <a:ea typeface="+mn-ea"/>
              <a:cs typeface="+mn-cs"/>
            </a:rPr>
          </a:br>
          <a:endParaRPr kumimoji="1" lang="en-US" altLang="ja-JP" sz="1300">
            <a:solidFill>
              <a:sysClr val="windowText" lastClr="000000"/>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39854</xdr:rowOff>
    </xdr:from>
    <xdr:to>
      <xdr:col>24</xdr:col>
      <xdr:colOff>558800</xdr:colOff>
      <xdr:row>62</xdr:row>
      <xdr:rowOff>77772</xdr:rowOff>
    </xdr:to>
    <xdr:cxnSp macro="">
      <xdr:nvCxnSpPr>
        <xdr:cNvPr id="323" name="直線コネクタ 322"/>
        <xdr:cNvCxnSpPr/>
      </xdr:nvCxnSpPr>
      <xdr:spPr>
        <a:xfrm>
          <a:off x="16179800" y="10669754"/>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9978</xdr:rowOff>
    </xdr:from>
    <xdr:to>
      <xdr:col>23</xdr:col>
      <xdr:colOff>406400</xdr:colOff>
      <xdr:row>62</xdr:row>
      <xdr:rowOff>39854</xdr:rowOff>
    </xdr:to>
    <xdr:cxnSp macro="">
      <xdr:nvCxnSpPr>
        <xdr:cNvPr id="326" name="直線コネクタ 325"/>
        <xdr:cNvCxnSpPr/>
      </xdr:nvCxnSpPr>
      <xdr:spPr>
        <a:xfrm>
          <a:off x="15290800" y="1063987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163044</xdr:rowOff>
    </xdr:from>
    <xdr:to>
      <xdr:col>22</xdr:col>
      <xdr:colOff>203200</xdr:colOff>
      <xdr:row>62</xdr:row>
      <xdr:rowOff>9978</xdr:rowOff>
    </xdr:to>
    <xdr:cxnSp macro="">
      <xdr:nvCxnSpPr>
        <xdr:cNvPr id="329" name="直線コネクタ 328"/>
        <xdr:cNvCxnSpPr/>
      </xdr:nvCxnSpPr>
      <xdr:spPr>
        <a:xfrm>
          <a:off x="14401800" y="1062149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146957</xdr:rowOff>
    </xdr:from>
    <xdr:to>
      <xdr:col>21</xdr:col>
      <xdr:colOff>0</xdr:colOff>
      <xdr:row>61</xdr:row>
      <xdr:rowOff>163044</xdr:rowOff>
    </xdr:to>
    <xdr:cxnSp macro="">
      <xdr:nvCxnSpPr>
        <xdr:cNvPr id="332" name="直線コネクタ 331"/>
        <xdr:cNvCxnSpPr/>
      </xdr:nvCxnSpPr>
      <xdr:spPr>
        <a:xfrm>
          <a:off x="13512800" y="1060540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26972</xdr:rowOff>
    </xdr:from>
    <xdr:to>
      <xdr:col>24</xdr:col>
      <xdr:colOff>609600</xdr:colOff>
      <xdr:row>62</xdr:row>
      <xdr:rowOff>128572</xdr:rowOff>
    </xdr:to>
    <xdr:sp macro="" textlink="">
      <xdr:nvSpPr>
        <xdr:cNvPr id="342" name="円/楕円 341"/>
        <xdr:cNvSpPr/>
      </xdr:nvSpPr>
      <xdr:spPr>
        <a:xfrm>
          <a:off x="169672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43499</xdr:rowOff>
    </xdr:from>
    <xdr:ext cx="762000" cy="259045"/>
    <xdr:sp macro="" textlink="">
      <xdr:nvSpPr>
        <xdr:cNvPr id="343" name="定員管理の状況該当値テキスト"/>
        <xdr:cNvSpPr txBox="1"/>
      </xdr:nvSpPr>
      <xdr:spPr>
        <a:xfrm>
          <a:off x="17106900" y="105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160504</xdr:rowOff>
    </xdr:from>
    <xdr:to>
      <xdr:col>23</xdr:col>
      <xdr:colOff>457200</xdr:colOff>
      <xdr:row>62</xdr:row>
      <xdr:rowOff>90654</xdr:rowOff>
    </xdr:to>
    <xdr:sp macro="" textlink="">
      <xdr:nvSpPr>
        <xdr:cNvPr id="344" name="円/楕円 343"/>
        <xdr:cNvSpPr/>
      </xdr:nvSpPr>
      <xdr:spPr>
        <a:xfrm>
          <a:off x="16129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100831</xdr:rowOff>
    </xdr:from>
    <xdr:ext cx="736600" cy="259045"/>
    <xdr:sp macro="" textlink="">
      <xdr:nvSpPr>
        <xdr:cNvPr id="345" name="テキスト ボックス 344"/>
        <xdr:cNvSpPr txBox="1"/>
      </xdr:nvSpPr>
      <xdr:spPr>
        <a:xfrm>
          <a:off x="15798800" y="10387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346" name="円/楕円 345"/>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70955</xdr:rowOff>
    </xdr:from>
    <xdr:ext cx="762000" cy="259045"/>
    <xdr:sp macro="" textlink="">
      <xdr:nvSpPr>
        <xdr:cNvPr id="347" name="テキスト ボックス 346"/>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112244</xdr:rowOff>
    </xdr:from>
    <xdr:to>
      <xdr:col>21</xdr:col>
      <xdr:colOff>50800</xdr:colOff>
      <xdr:row>62</xdr:row>
      <xdr:rowOff>42394</xdr:rowOff>
    </xdr:to>
    <xdr:sp macro="" textlink="">
      <xdr:nvSpPr>
        <xdr:cNvPr id="348" name="円/楕円 347"/>
        <xdr:cNvSpPr/>
      </xdr:nvSpPr>
      <xdr:spPr>
        <a:xfrm>
          <a:off x="14351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52571</xdr:rowOff>
    </xdr:from>
    <xdr:ext cx="762000" cy="259045"/>
    <xdr:sp macro="" textlink="">
      <xdr:nvSpPr>
        <xdr:cNvPr id="349" name="テキスト ボックス 348"/>
        <xdr:cNvSpPr txBox="1"/>
      </xdr:nvSpPr>
      <xdr:spPr>
        <a:xfrm>
          <a:off x="14020800" y="103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96157</xdr:rowOff>
    </xdr:from>
    <xdr:to>
      <xdr:col>19</xdr:col>
      <xdr:colOff>533400</xdr:colOff>
      <xdr:row>62</xdr:row>
      <xdr:rowOff>26307</xdr:rowOff>
    </xdr:to>
    <xdr:sp macro="" textlink="">
      <xdr:nvSpPr>
        <xdr:cNvPr id="350" name="円/楕円 349"/>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36484</xdr:rowOff>
    </xdr:from>
    <xdr:ext cx="762000" cy="259045"/>
    <xdr:sp macro="" textlink="">
      <xdr:nvSpPr>
        <xdr:cNvPr id="351" name="テキスト ボックス 350"/>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類似団体平均を上回って推移していて、前年度比</a:t>
          </a:r>
          <a:r>
            <a:rPr kumimoji="1" lang="en-US" altLang="ja-JP" sz="1300">
              <a:solidFill>
                <a:sysClr val="windowText" lastClr="000000"/>
              </a:solidFill>
              <a:effectLst/>
              <a:latin typeface="+mn-lt"/>
              <a:ea typeface="+mn-ea"/>
              <a:cs typeface="+mn-cs"/>
            </a:rPr>
            <a:t>1.2</a:t>
          </a:r>
          <a:r>
            <a:rPr kumimoji="1" lang="ja-JP" altLang="ja-JP" sz="1300">
              <a:solidFill>
                <a:sysClr val="windowText" lastClr="000000"/>
              </a:solidFill>
              <a:effectLst/>
              <a:latin typeface="+mn-lt"/>
              <a:ea typeface="+mn-ea"/>
              <a:cs typeface="+mn-cs"/>
            </a:rPr>
            <a:t>ポイント減少した。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この比率は３か年平均で算定されるもので、今回の減少は、平成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年度に比べ元利償還金の額が</a:t>
          </a:r>
          <a:r>
            <a:rPr kumimoji="1" lang="en-US" altLang="ja-JP" sz="1300">
              <a:solidFill>
                <a:sysClr val="windowText" lastClr="000000"/>
              </a:solidFill>
              <a:effectLst/>
              <a:latin typeface="+mn-lt"/>
              <a:ea typeface="+mn-ea"/>
              <a:cs typeface="+mn-cs"/>
            </a:rPr>
            <a:t>18.3</a:t>
          </a:r>
          <a:r>
            <a:rPr kumimoji="1" lang="ja-JP" altLang="ja-JP" sz="1300">
              <a:solidFill>
                <a:sysClr val="windowText" lastClr="000000"/>
              </a:solidFill>
              <a:effectLst/>
              <a:latin typeface="+mn-lt"/>
              <a:ea typeface="+mn-ea"/>
              <a:cs typeface="+mn-cs"/>
            </a:rPr>
            <a:t>％減となったことや標準税収入額等が</a:t>
          </a:r>
          <a:r>
            <a:rPr kumimoji="1" lang="en-US" altLang="ja-JP" sz="1300">
              <a:solidFill>
                <a:sysClr val="windowText" lastClr="000000"/>
              </a:solidFill>
              <a:effectLst/>
              <a:latin typeface="+mn-lt"/>
              <a:ea typeface="+mn-ea"/>
              <a:cs typeface="+mn-cs"/>
            </a:rPr>
            <a:t>6.9</a:t>
          </a:r>
          <a:r>
            <a:rPr kumimoji="1" lang="ja-JP" altLang="ja-JP" sz="1300">
              <a:solidFill>
                <a:sysClr val="windowText" lastClr="000000"/>
              </a:solidFill>
              <a:effectLst/>
              <a:latin typeface="+mn-lt"/>
              <a:ea typeface="+mn-ea"/>
              <a:cs typeface="+mn-cs"/>
            </a:rPr>
            <a:t>％増となったことによる。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引き続き、</a:t>
          </a:r>
          <a:r>
            <a:rPr lang="ja-JP" altLang="ja-JP" sz="1300">
              <a:solidFill>
                <a:schemeClr val="dk1"/>
              </a:solidFill>
              <a:effectLst/>
              <a:latin typeface="+mn-lt"/>
              <a:ea typeface="+mn-ea"/>
              <a:cs typeface="+mn-cs"/>
            </a:rPr>
            <a:t>中長期的な見通しのもと計画的に事業を行い起債発行の抑制に努める。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56197</xdr:rowOff>
    </xdr:from>
    <xdr:to>
      <xdr:col>24</xdr:col>
      <xdr:colOff>558800</xdr:colOff>
      <xdr:row>37</xdr:row>
      <xdr:rowOff>80328</xdr:rowOff>
    </xdr:to>
    <xdr:cxnSp macro="">
      <xdr:nvCxnSpPr>
        <xdr:cNvPr id="385" name="直線コネクタ 384"/>
        <xdr:cNvCxnSpPr/>
      </xdr:nvCxnSpPr>
      <xdr:spPr>
        <a:xfrm flipV="1">
          <a:off x="16179800" y="639984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80328</xdr:rowOff>
    </xdr:from>
    <xdr:to>
      <xdr:col>23</xdr:col>
      <xdr:colOff>406400</xdr:colOff>
      <xdr:row>37</xdr:row>
      <xdr:rowOff>106468</xdr:rowOff>
    </xdr:to>
    <xdr:cxnSp macro="">
      <xdr:nvCxnSpPr>
        <xdr:cNvPr id="388" name="直線コネクタ 387"/>
        <xdr:cNvCxnSpPr/>
      </xdr:nvCxnSpPr>
      <xdr:spPr>
        <a:xfrm flipV="1">
          <a:off x="15290800" y="642397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106468</xdr:rowOff>
    </xdr:from>
    <xdr:to>
      <xdr:col>22</xdr:col>
      <xdr:colOff>203200</xdr:colOff>
      <xdr:row>37</xdr:row>
      <xdr:rowOff>110490</xdr:rowOff>
    </xdr:to>
    <xdr:cxnSp macro="">
      <xdr:nvCxnSpPr>
        <xdr:cNvPr id="391" name="直線コネクタ 390"/>
        <xdr:cNvCxnSpPr/>
      </xdr:nvCxnSpPr>
      <xdr:spPr>
        <a:xfrm flipV="1">
          <a:off x="14401800" y="645011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108479</xdr:rowOff>
    </xdr:from>
    <xdr:to>
      <xdr:col>21</xdr:col>
      <xdr:colOff>0</xdr:colOff>
      <xdr:row>37</xdr:row>
      <xdr:rowOff>110490</xdr:rowOff>
    </xdr:to>
    <xdr:cxnSp macro="">
      <xdr:nvCxnSpPr>
        <xdr:cNvPr id="394" name="直線コネクタ 393"/>
        <xdr:cNvCxnSpPr/>
      </xdr:nvCxnSpPr>
      <xdr:spPr>
        <a:xfrm>
          <a:off x="13512800" y="64521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5397</xdr:rowOff>
    </xdr:from>
    <xdr:to>
      <xdr:col>24</xdr:col>
      <xdr:colOff>609600</xdr:colOff>
      <xdr:row>37</xdr:row>
      <xdr:rowOff>106997</xdr:rowOff>
    </xdr:to>
    <xdr:sp macro="" textlink="">
      <xdr:nvSpPr>
        <xdr:cNvPr id="404" name="円/楕円 403"/>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148924</xdr:rowOff>
    </xdr:from>
    <xdr:ext cx="762000" cy="259045"/>
    <xdr:sp macro="" textlink="">
      <xdr:nvSpPr>
        <xdr:cNvPr id="405" name="公債費負担の状況該当値テキスト"/>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29528</xdr:rowOff>
    </xdr:from>
    <xdr:to>
      <xdr:col>23</xdr:col>
      <xdr:colOff>457200</xdr:colOff>
      <xdr:row>37</xdr:row>
      <xdr:rowOff>131128</xdr:rowOff>
    </xdr:to>
    <xdr:sp macro="" textlink="">
      <xdr:nvSpPr>
        <xdr:cNvPr id="406" name="円/楕円 405"/>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115905</xdr:rowOff>
    </xdr:from>
    <xdr:ext cx="736600" cy="259045"/>
    <xdr:sp macro="" textlink="">
      <xdr:nvSpPr>
        <xdr:cNvPr id="407" name="テキスト ボックス 406"/>
        <xdr:cNvSpPr txBox="1"/>
      </xdr:nvSpPr>
      <xdr:spPr>
        <a:xfrm>
          <a:off x="15798800" y="64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55668</xdr:rowOff>
    </xdr:from>
    <xdr:to>
      <xdr:col>22</xdr:col>
      <xdr:colOff>254000</xdr:colOff>
      <xdr:row>37</xdr:row>
      <xdr:rowOff>157268</xdr:rowOff>
    </xdr:to>
    <xdr:sp macro="" textlink="">
      <xdr:nvSpPr>
        <xdr:cNvPr id="408" name="円/楕円 407"/>
        <xdr:cNvSpPr/>
      </xdr:nvSpPr>
      <xdr:spPr>
        <a:xfrm>
          <a:off x="15240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142046</xdr:rowOff>
    </xdr:from>
    <xdr:ext cx="762000" cy="259045"/>
    <xdr:sp macro="" textlink="">
      <xdr:nvSpPr>
        <xdr:cNvPr id="409" name="テキスト ボックス 408"/>
        <xdr:cNvSpPr txBox="1"/>
      </xdr:nvSpPr>
      <xdr:spPr>
        <a:xfrm>
          <a:off x="14909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10" name="円/楕円 409"/>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146067</xdr:rowOff>
    </xdr:from>
    <xdr:ext cx="762000" cy="259045"/>
    <xdr:sp macro="" textlink="">
      <xdr:nvSpPr>
        <xdr:cNvPr id="411" name="テキスト ボックス 410"/>
        <xdr:cNvSpPr txBox="1"/>
      </xdr:nvSpPr>
      <xdr:spPr>
        <a:xfrm>
          <a:off x="14020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57679</xdr:rowOff>
    </xdr:from>
    <xdr:to>
      <xdr:col>19</xdr:col>
      <xdr:colOff>533400</xdr:colOff>
      <xdr:row>37</xdr:row>
      <xdr:rowOff>159279</xdr:rowOff>
    </xdr:to>
    <xdr:sp macro="" textlink="">
      <xdr:nvSpPr>
        <xdr:cNvPr id="412" name="円/楕円 411"/>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144056</xdr:rowOff>
    </xdr:from>
    <xdr:ext cx="762000" cy="259045"/>
    <xdr:sp macro="" textlink="">
      <xdr:nvSpPr>
        <xdr:cNvPr id="413" name="テキスト ボックス 412"/>
        <xdr:cNvSpPr txBox="1"/>
      </xdr:nvSpPr>
      <xdr:spPr>
        <a:xfrm>
          <a:off x="13131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79.4</a:t>
          </a:r>
          <a:r>
            <a:rPr kumimoji="1" lang="ja-JP" altLang="ja-JP" sz="1300">
              <a:solidFill>
                <a:sysClr val="windowText" lastClr="000000"/>
              </a:solidFill>
              <a:effectLst/>
              <a:latin typeface="+mn-lt"/>
              <a:ea typeface="+mn-ea"/>
              <a:cs typeface="+mn-cs"/>
            </a:rPr>
            <a:t>％で類似団体平均を上回った</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一般会計における元利償還による公債費</a:t>
          </a:r>
          <a:r>
            <a:rPr kumimoji="1" lang="ja-JP" altLang="en-US" sz="1300">
              <a:solidFill>
                <a:sysClr val="windowText" lastClr="000000"/>
              </a:solidFill>
              <a:effectLst/>
              <a:latin typeface="+mn-lt"/>
              <a:ea typeface="+mn-ea"/>
              <a:cs typeface="+mn-cs"/>
            </a:rPr>
            <a:t>については</a:t>
          </a:r>
          <a:r>
            <a:rPr kumimoji="1" lang="ja-JP" altLang="ja-JP" sz="1300">
              <a:solidFill>
                <a:sysClr val="windowText" lastClr="000000"/>
              </a:solidFill>
              <a:effectLst/>
              <a:latin typeface="+mn-lt"/>
              <a:ea typeface="+mn-ea"/>
              <a:cs typeface="+mn-cs"/>
            </a:rPr>
            <a:t>減</a:t>
          </a:r>
          <a:r>
            <a:rPr kumimoji="1" lang="ja-JP" altLang="en-US" sz="1300">
              <a:solidFill>
                <a:sysClr val="windowText" lastClr="000000"/>
              </a:solidFill>
              <a:effectLst/>
              <a:latin typeface="+mn-lt"/>
              <a:ea typeface="+mn-ea"/>
              <a:cs typeface="+mn-cs"/>
            </a:rPr>
            <a:t>となったが、東綾中学校改築事業に係る地方債発行による地方債現在高の増加、充当可能基金の減等</a:t>
          </a:r>
          <a:r>
            <a:rPr kumimoji="1" lang="ja-JP" altLang="ja-JP" sz="1300">
              <a:solidFill>
                <a:sysClr val="windowText" lastClr="000000"/>
              </a:solidFill>
              <a:effectLst/>
              <a:latin typeface="+mn-lt"/>
              <a:ea typeface="+mn-ea"/>
              <a:cs typeface="+mn-cs"/>
            </a:rPr>
            <a:t>により、前年度比</a:t>
          </a:r>
          <a:r>
            <a:rPr kumimoji="1" lang="en-US" altLang="ja-JP" sz="1300">
              <a:solidFill>
                <a:sysClr val="windowText" lastClr="000000"/>
              </a:solidFill>
              <a:effectLst/>
              <a:latin typeface="+mn-lt"/>
              <a:ea typeface="+mn-ea"/>
              <a:cs typeface="+mn-cs"/>
            </a:rPr>
            <a:t>1.9</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悪化</a:t>
          </a:r>
          <a:r>
            <a:rPr kumimoji="1" lang="ja-JP" altLang="ja-JP" sz="1300">
              <a:solidFill>
                <a:sysClr val="windowText" lastClr="000000"/>
              </a:solidFill>
              <a:effectLst/>
              <a:latin typeface="+mn-lt"/>
              <a:ea typeface="+mn-ea"/>
              <a:cs typeface="+mn-cs"/>
            </a:rPr>
            <a:t>した。</a:t>
          </a:r>
          <a:r>
            <a:rPr kumimoji="1" lang="ja-JP" altLang="en-US" sz="1300">
              <a:solidFill>
                <a:sysClr val="windowText" lastClr="000000"/>
              </a:solidFill>
              <a:effectLst/>
              <a:latin typeface="+mn-lt"/>
              <a:ea typeface="+mn-ea"/>
              <a:cs typeface="+mn-cs"/>
            </a:rPr>
            <a:t>また、</a:t>
          </a:r>
          <a:r>
            <a:rPr kumimoji="1" lang="ja-JP" altLang="ja-JP" sz="1300">
              <a:solidFill>
                <a:sysClr val="windowText" lastClr="000000"/>
              </a:solidFill>
              <a:effectLst/>
              <a:latin typeface="+mn-lt"/>
              <a:ea typeface="+mn-ea"/>
              <a:cs typeface="+mn-cs"/>
            </a:rPr>
            <a:t>重点施策である下水道事業特別会計や地域排水事業特別会計等における事業進捗により、多額の企業債現在高を抱えていることから、平均と比べ高止まりしている。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今後、施設の老朽化に</a:t>
          </a:r>
          <a:r>
            <a:rPr kumimoji="0" lang="ja-JP" altLang="en-US" sz="1300">
              <a:solidFill>
                <a:sysClr val="windowText" lastClr="000000"/>
              </a:solidFill>
              <a:effectLst/>
              <a:latin typeface="+mn-lt"/>
              <a:ea typeface="+mn-ea"/>
              <a:cs typeface="+mn-cs"/>
            </a:rPr>
            <a:t>伴う建設事業に係る起債も見込まれるため、中長期的な見通しのもと計画的に事業を行い起債発行の抑制に努める。</a:t>
          </a:r>
          <a:endParaRPr kumimoji="1" lang="en-US" altLang="ja-JP" sz="1300">
            <a:solidFill>
              <a:sysClr val="windowText" lastClr="000000"/>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66358</xdr:rowOff>
    </xdr:from>
    <xdr:to>
      <xdr:col>24</xdr:col>
      <xdr:colOff>558800</xdr:colOff>
      <xdr:row>15</xdr:row>
      <xdr:rowOff>70942</xdr:rowOff>
    </xdr:to>
    <xdr:cxnSp macro="">
      <xdr:nvCxnSpPr>
        <xdr:cNvPr id="445" name="直線コネクタ 444"/>
        <xdr:cNvCxnSpPr/>
      </xdr:nvCxnSpPr>
      <xdr:spPr>
        <a:xfrm>
          <a:off x="16179800" y="2638108"/>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66358</xdr:rowOff>
    </xdr:from>
    <xdr:to>
      <xdr:col>23</xdr:col>
      <xdr:colOff>406400</xdr:colOff>
      <xdr:row>15</xdr:row>
      <xdr:rowOff>82525</xdr:rowOff>
    </xdr:to>
    <xdr:cxnSp macro="">
      <xdr:nvCxnSpPr>
        <xdr:cNvPr id="448" name="直線コネクタ 447"/>
        <xdr:cNvCxnSpPr/>
      </xdr:nvCxnSpPr>
      <xdr:spPr>
        <a:xfrm flipV="1">
          <a:off x="15290800" y="2638108"/>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61532</xdr:rowOff>
    </xdr:from>
    <xdr:to>
      <xdr:col>22</xdr:col>
      <xdr:colOff>203200</xdr:colOff>
      <xdr:row>15</xdr:row>
      <xdr:rowOff>82525</xdr:rowOff>
    </xdr:to>
    <xdr:cxnSp macro="">
      <xdr:nvCxnSpPr>
        <xdr:cNvPr id="451" name="直線コネクタ 450"/>
        <xdr:cNvCxnSpPr/>
      </xdr:nvCxnSpPr>
      <xdr:spPr>
        <a:xfrm>
          <a:off x="14401800" y="263328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33541</xdr:rowOff>
    </xdr:from>
    <xdr:to>
      <xdr:col>21</xdr:col>
      <xdr:colOff>0</xdr:colOff>
      <xdr:row>15</xdr:row>
      <xdr:rowOff>61532</xdr:rowOff>
    </xdr:to>
    <xdr:cxnSp macro="">
      <xdr:nvCxnSpPr>
        <xdr:cNvPr id="454" name="直線コネクタ 453"/>
        <xdr:cNvCxnSpPr/>
      </xdr:nvCxnSpPr>
      <xdr:spPr>
        <a:xfrm>
          <a:off x="13512800" y="2605291"/>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20142</xdr:rowOff>
    </xdr:from>
    <xdr:to>
      <xdr:col>24</xdr:col>
      <xdr:colOff>609600</xdr:colOff>
      <xdr:row>15</xdr:row>
      <xdr:rowOff>121742</xdr:rowOff>
    </xdr:to>
    <xdr:sp macro="" textlink="">
      <xdr:nvSpPr>
        <xdr:cNvPr id="464" name="円/楕円 463"/>
        <xdr:cNvSpPr/>
      </xdr:nvSpPr>
      <xdr:spPr>
        <a:xfrm>
          <a:off x="169672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163669</xdr:rowOff>
    </xdr:from>
    <xdr:ext cx="762000" cy="259045"/>
    <xdr:sp macro="" textlink="">
      <xdr:nvSpPr>
        <xdr:cNvPr id="465" name="将来負担の状況該当値テキスト"/>
        <xdr:cNvSpPr txBox="1"/>
      </xdr:nvSpPr>
      <xdr:spPr>
        <a:xfrm>
          <a:off x="17106900" y="256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15558</xdr:rowOff>
    </xdr:from>
    <xdr:to>
      <xdr:col>23</xdr:col>
      <xdr:colOff>457200</xdr:colOff>
      <xdr:row>15</xdr:row>
      <xdr:rowOff>117158</xdr:rowOff>
    </xdr:to>
    <xdr:sp macro="" textlink="">
      <xdr:nvSpPr>
        <xdr:cNvPr id="466" name="円/楕円 465"/>
        <xdr:cNvSpPr/>
      </xdr:nvSpPr>
      <xdr:spPr>
        <a:xfrm>
          <a:off x="16129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101935</xdr:rowOff>
    </xdr:from>
    <xdr:ext cx="736600" cy="259045"/>
    <xdr:sp macro="" textlink="">
      <xdr:nvSpPr>
        <xdr:cNvPr id="467" name="テキスト ボックス 466"/>
        <xdr:cNvSpPr txBox="1"/>
      </xdr:nvSpPr>
      <xdr:spPr>
        <a:xfrm>
          <a:off x="15798800" y="267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31725</xdr:rowOff>
    </xdr:from>
    <xdr:to>
      <xdr:col>22</xdr:col>
      <xdr:colOff>254000</xdr:colOff>
      <xdr:row>15</xdr:row>
      <xdr:rowOff>133325</xdr:rowOff>
    </xdr:to>
    <xdr:sp macro="" textlink="">
      <xdr:nvSpPr>
        <xdr:cNvPr id="468" name="円/楕円 467"/>
        <xdr:cNvSpPr/>
      </xdr:nvSpPr>
      <xdr:spPr>
        <a:xfrm>
          <a:off x="15240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118102</xdr:rowOff>
    </xdr:from>
    <xdr:ext cx="762000" cy="259045"/>
    <xdr:sp macro="" textlink="">
      <xdr:nvSpPr>
        <xdr:cNvPr id="469" name="テキスト ボックス 468"/>
        <xdr:cNvSpPr txBox="1"/>
      </xdr:nvSpPr>
      <xdr:spPr>
        <a:xfrm>
          <a:off x="14909800" y="268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10732</xdr:rowOff>
    </xdr:from>
    <xdr:to>
      <xdr:col>21</xdr:col>
      <xdr:colOff>50800</xdr:colOff>
      <xdr:row>15</xdr:row>
      <xdr:rowOff>112332</xdr:rowOff>
    </xdr:to>
    <xdr:sp macro="" textlink="">
      <xdr:nvSpPr>
        <xdr:cNvPr id="470" name="円/楕円 469"/>
        <xdr:cNvSpPr/>
      </xdr:nvSpPr>
      <xdr:spPr>
        <a:xfrm>
          <a:off x="14351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97109</xdr:rowOff>
    </xdr:from>
    <xdr:ext cx="762000" cy="259045"/>
    <xdr:sp macro="" textlink="">
      <xdr:nvSpPr>
        <xdr:cNvPr id="471" name="テキスト ボックス 470"/>
        <xdr:cNvSpPr txBox="1"/>
      </xdr:nvSpPr>
      <xdr:spPr>
        <a:xfrm>
          <a:off x="14020800" y="266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154191</xdr:rowOff>
    </xdr:from>
    <xdr:to>
      <xdr:col>19</xdr:col>
      <xdr:colOff>533400</xdr:colOff>
      <xdr:row>15</xdr:row>
      <xdr:rowOff>84341</xdr:rowOff>
    </xdr:to>
    <xdr:sp macro="" textlink="">
      <xdr:nvSpPr>
        <xdr:cNvPr id="472" name="円/楕円 471"/>
        <xdr:cNvSpPr/>
      </xdr:nvSpPr>
      <xdr:spPr>
        <a:xfrm>
          <a:off x="13462000" y="25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94518</xdr:rowOff>
    </xdr:from>
    <xdr:ext cx="762000" cy="259045"/>
    <xdr:sp macro="" textlink="">
      <xdr:nvSpPr>
        <xdr:cNvPr id="473" name="テキスト ボックス 472"/>
        <xdr:cNvSpPr txBox="1"/>
      </xdr:nvSpPr>
      <xdr:spPr>
        <a:xfrm>
          <a:off x="13131800" y="232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34,500
34,130
347.10
16,829,216
16,772,499
9,456
9,557,701
13,365,422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人件費については、類似団体平均を上回っている。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職員数の増員による職員給与費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により前年度比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今後も定員管理の適正化に努め、人件費抑制を図る必要がある。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92710</xdr:rowOff>
    </xdr:to>
    <xdr:cxnSp macro="">
      <xdr:nvCxnSpPr>
        <xdr:cNvPr id="66" name="直線コネクタ 65"/>
        <xdr:cNvCxnSpPr/>
      </xdr:nvCxnSpPr>
      <xdr:spPr>
        <a:xfrm>
          <a:off x="3987800" y="6733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46990</xdr:rowOff>
    </xdr:to>
    <xdr:cxnSp macro="">
      <xdr:nvCxnSpPr>
        <xdr:cNvPr id="69" name="直線コネクタ 68"/>
        <xdr:cNvCxnSpPr/>
      </xdr:nvCxnSpPr>
      <xdr:spPr>
        <a:xfrm>
          <a:off x="3098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39</xdr:row>
      <xdr:rowOff>16510</xdr:rowOff>
    </xdr:to>
    <xdr:cxnSp macro="">
      <xdr:nvCxnSpPr>
        <xdr:cNvPr id="72" name="直線コネクタ 71"/>
        <xdr:cNvCxnSpPr/>
      </xdr:nvCxnSpPr>
      <xdr:spPr>
        <a:xfrm>
          <a:off x="2209800" y="6588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39</xdr:row>
      <xdr:rowOff>8890</xdr:rowOff>
    </xdr:to>
    <xdr:cxnSp macro="">
      <xdr:nvCxnSpPr>
        <xdr:cNvPr id="75" name="直線コネクタ 74"/>
        <xdr:cNvCxnSpPr/>
      </xdr:nvCxnSpPr>
      <xdr:spPr>
        <a:xfrm flipV="1">
          <a:off x="1320800" y="6588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5" name="円/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7" name="円/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9" name="円/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物件費は、類似団体平均並みで推移している。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年度は、ごみ収集経費の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等により前年度比</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物件費についても、</a:t>
          </a:r>
          <a:r>
            <a:rPr kumimoji="1" lang="ja-JP" altLang="ja-JP" sz="1300">
              <a:solidFill>
                <a:schemeClr val="dk1"/>
              </a:solidFill>
              <a:effectLst/>
              <a:latin typeface="+mn-lt"/>
              <a:ea typeface="+mn-ea"/>
              <a:cs typeface="+mn-cs"/>
            </a:rPr>
            <a:t>行財政健全化</a:t>
          </a:r>
          <a:r>
            <a:rPr kumimoji="1" lang="ja-JP" altLang="en-US" sz="1300">
              <a:solidFill>
                <a:schemeClr val="dk1"/>
              </a:solidFill>
              <a:effectLst/>
              <a:latin typeface="+mn-lt"/>
              <a:ea typeface="+mn-ea"/>
              <a:cs typeface="+mn-cs"/>
            </a:rPr>
            <a:t>に基づき、引き続き徹底した経費削減に取り組んでいく。</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4536</xdr:rowOff>
    </xdr:to>
    <xdr:cxnSp macro="">
      <xdr:nvCxnSpPr>
        <xdr:cNvPr id="129" name="直線コネクタ 128"/>
        <xdr:cNvCxnSpPr/>
      </xdr:nvCxnSpPr>
      <xdr:spPr>
        <a:xfrm>
          <a:off x="15671800" y="2864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26307</xdr:rowOff>
    </xdr:to>
    <xdr:cxnSp macro="">
      <xdr:nvCxnSpPr>
        <xdr:cNvPr id="132" name="直線コネクタ 131"/>
        <xdr:cNvCxnSpPr/>
      </xdr:nvCxnSpPr>
      <xdr:spPr>
        <a:xfrm flipV="1">
          <a:off x="14782800" y="2864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26307</xdr:rowOff>
    </xdr:to>
    <xdr:cxnSp macro="">
      <xdr:nvCxnSpPr>
        <xdr:cNvPr id="135" name="直線コネクタ 134"/>
        <xdr:cNvCxnSpPr/>
      </xdr:nvCxnSpPr>
      <xdr:spPr>
        <a:xfrm>
          <a:off x="13893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17</xdr:row>
      <xdr:rowOff>4536</xdr:rowOff>
    </xdr:to>
    <xdr:cxnSp macro="">
      <xdr:nvCxnSpPr>
        <xdr:cNvPr id="138" name="直線コネクタ 137"/>
        <xdr:cNvCxnSpPr/>
      </xdr:nvCxnSpPr>
      <xdr:spPr>
        <a:xfrm>
          <a:off x="13004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141713</xdr:rowOff>
    </xdr:from>
    <xdr:ext cx="762000" cy="259045"/>
    <xdr:sp macro="" textlink="">
      <xdr:nvSpPr>
        <xdr:cNvPr id="149"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50" name="円/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51" name="テキスト ボックス 150"/>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4" name="円/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扶助費は類似団体平均を上回っているが、平成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児童手当、生活保護費の減等</a:t>
          </a:r>
          <a:r>
            <a:rPr kumimoji="1" lang="ja-JP" altLang="ja-JP" sz="1300">
              <a:solidFill>
                <a:sysClr val="windowText" lastClr="000000"/>
              </a:solidFill>
              <a:effectLst/>
              <a:latin typeface="+mn-lt"/>
              <a:ea typeface="+mn-ea"/>
              <a:cs typeface="+mn-cs"/>
            </a:rPr>
            <a:t>により、前年度比</a:t>
          </a:r>
          <a:r>
            <a:rPr kumimoji="1" lang="en-US" altLang="ja-JP" sz="1300">
              <a:solidFill>
                <a:sysClr val="windowText" lastClr="000000"/>
              </a:solidFill>
              <a:effectLst/>
              <a:latin typeface="+mn-lt"/>
              <a:ea typeface="+mn-ea"/>
              <a:cs typeface="+mn-cs"/>
            </a:rPr>
            <a:t>0.1</a:t>
          </a:r>
          <a:r>
            <a:rPr kumimoji="1" lang="ja-JP" altLang="ja-JP" sz="1300">
              <a:solidFill>
                <a:sysClr val="windowText" lastClr="000000"/>
              </a:solidFill>
              <a:effectLst/>
              <a:latin typeface="+mn-lt"/>
              <a:ea typeface="+mn-ea"/>
              <a:cs typeface="+mn-cs"/>
            </a:rPr>
            <a:t>ポイント改善した。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引き続き、社会保障経費全体の中で動向を注視しつつ、新規の単独施策の実施について、慎重に検討していく必要がある。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56</xdr:row>
      <xdr:rowOff>143328</xdr:rowOff>
    </xdr:to>
    <xdr:cxnSp macro="">
      <xdr:nvCxnSpPr>
        <xdr:cNvPr id="192" name="直線コネクタ 191"/>
        <xdr:cNvCxnSpPr/>
      </xdr:nvCxnSpPr>
      <xdr:spPr>
        <a:xfrm flipV="1">
          <a:off x="3987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56</xdr:row>
      <xdr:rowOff>154215</xdr:rowOff>
    </xdr:to>
    <xdr:cxnSp macro="">
      <xdr:nvCxnSpPr>
        <xdr:cNvPr id="195" name="直線コネクタ 194"/>
        <xdr:cNvCxnSpPr/>
      </xdr:nvCxnSpPr>
      <xdr:spPr>
        <a:xfrm flipV="1">
          <a:off x="3098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154215</xdr:rowOff>
    </xdr:to>
    <xdr:cxnSp macro="">
      <xdr:nvCxnSpPr>
        <xdr:cNvPr id="198" name="直線コネクタ 197"/>
        <xdr:cNvCxnSpPr/>
      </xdr:nvCxnSpPr>
      <xdr:spPr>
        <a:xfrm>
          <a:off x="2209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67128</xdr:rowOff>
    </xdr:from>
    <xdr:to>
      <xdr:col>3</xdr:col>
      <xdr:colOff>142875</xdr:colOff>
      <xdr:row>56</xdr:row>
      <xdr:rowOff>121557</xdr:rowOff>
    </xdr:to>
    <xdr:cxnSp macro="">
      <xdr:nvCxnSpPr>
        <xdr:cNvPr id="201" name="直線コネクタ 200"/>
        <xdr:cNvCxnSpPr/>
      </xdr:nvCxnSpPr>
      <xdr:spPr>
        <a:xfrm flipV="1">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81643</xdr:rowOff>
    </xdr:from>
    <xdr:to>
      <xdr:col>7</xdr:col>
      <xdr:colOff>66675</xdr:colOff>
      <xdr:row>57</xdr:row>
      <xdr:rowOff>11793</xdr:rowOff>
    </xdr:to>
    <xdr:sp macro="" textlink="">
      <xdr:nvSpPr>
        <xdr:cNvPr id="211" name="円/楕円 210"/>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53720</xdr:rowOff>
    </xdr:from>
    <xdr:ext cx="762000" cy="259045"/>
    <xdr:sp macro="" textlink="">
      <xdr:nvSpPr>
        <xdr:cNvPr id="212"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3" name="円/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5" name="円/楕円 214"/>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6" name="テキスト ボックス 215"/>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7" name="円/楕円 216"/>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8" name="テキスト ボックス 217"/>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70757</xdr:rowOff>
    </xdr:from>
    <xdr:to>
      <xdr:col>1</xdr:col>
      <xdr:colOff>676275</xdr:colOff>
      <xdr:row>57</xdr:row>
      <xdr:rowOff>907</xdr:rowOff>
    </xdr:to>
    <xdr:sp macro="" textlink="">
      <xdr:nvSpPr>
        <xdr:cNvPr id="219" name="円/楕円 218"/>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157134</xdr:rowOff>
    </xdr:from>
    <xdr:ext cx="762000" cy="259045"/>
    <xdr:sp macro="" textlink="">
      <xdr:nvSpPr>
        <xdr:cNvPr id="220" name="テキスト ボックス 219"/>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その他は、類似団体平均を上回っている。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簡易水道事業</a:t>
          </a:r>
          <a:r>
            <a:rPr kumimoji="1" lang="ja-JP" altLang="ja-JP" sz="1300">
              <a:solidFill>
                <a:sysClr val="windowText" lastClr="000000"/>
              </a:solidFill>
              <a:effectLst/>
              <a:latin typeface="+mn-lt"/>
              <a:ea typeface="+mn-ea"/>
              <a:cs typeface="+mn-cs"/>
            </a:rPr>
            <a:t>特別会計への繰出金の増</a:t>
          </a:r>
          <a:r>
            <a:rPr kumimoji="1" lang="ja-JP" altLang="en-US" sz="1300">
              <a:solidFill>
                <a:sysClr val="windowText" lastClr="000000"/>
              </a:solidFill>
              <a:effectLst/>
              <a:latin typeface="+mn-lt"/>
              <a:ea typeface="+mn-ea"/>
              <a:cs typeface="+mn-cs"/>
            </a:rPr>
            <a:t>等により</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0.2</a:t>
          </a:r>
          <a:r>
            <a:rPr kumimoji="1" lang="ja-JP" altLang="ja-JP" sz="1300">
              <a:solidFill>
                <a:sysClr val="windowText" lastClr="000000"/>
              </a:solidFill>
              <a:effectLst/>
              <a:latin typeface="+mn-lt"/>
              <a:ea typeface="+mn-ea"/>
              <a:cs typeface="+mn-cs"/>
            </a:rPr>
            <a:t>ポイント増加した。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依然として高い水準に推移している。主な要因は、特別会計への繰出金が増加傾向にあることが考えられる。</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その他経費</a:t>
          </a:r>
          <a:r>
            <a:rPr kumimoji="1" lang="ja-JP" altLang="ja-JP" sz="1300">
              <a:solidFill>
                <a:schemeClr val="dk1"/>
              </a:solidFill>
              <a:effectLst/>
              <a:latin typeface="+mn-lt"/>
              <a:ea typeface="+mn-ea"/>
              <a:cs typeface="+mn-cs"/>
            </a:rPr>
            <a:t>についても、行財政健全化に基づき、引き続き徹底した経費削減に取</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組んでいく。</a:t>
          </a:r>
          <a:endParaRPr lang="ja-JP" altLang="ja-JP" sz="1300">
            <a:effectLst/>
          </a:endParaRPr>
        </a:p>
        <a:p>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168910</xdr:rowOff>
    </xdr:to>
    <xdr:cxnSp macro="">
      <xdr:nvCxnSpPr>
        <xdr:cNvPr id="253" name="直線コネクタ 252"/>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153670</xdr:rowOff>
    </xdr:to>
    <xdr:cxnSp macro="">
      <xdr:nvCxnSpPr>
        <xdr:cNvPr id="256" name="直線コネクタ 255"/>
        <xdr:cNvCxnSpPr/>
      </xdr:nvCxnSpPr>
      <xdr:spPr>
        <a:xfrm>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146050</xdr:rowOff>
    </xdr:to>
    <xdr:cxnSp macro="">
      <xdr:nvCxnSpPr>
        <xdr:cNvPr id="259" name="直線コネクタ 258"/>
        <xdr:cNvCxnSpPr/>
      </xdr:nvCxnSpPr>
      <xdr:spPr>
        <a:xfrm>
          <a:off x="13893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130810</xdr:rowOff>
    </xdr:to>
    <xdr:cxnSp macro="">
      <xdr:nvCxnSpPr>
        <xdr:cNvPr id="262" name="直線コネクタ 261"/>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2" name="円/楕円 271"/>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90187</xdr:rowOff>
    </xdr:from>
    <xdr:ext cx="762000" cy="259045"/>
    <xdr:sp macro="" textlink="">
      <xdr:nvSpPr>
        <xdr:cNvPr id="273" name="その他該当値テキスト"/>
        <xdr:cNvSpPr txBox="1"/>
      </xdr:nvSpPr>
      <xdr:spPr>
        <a:xfrm>
          <a:off x="16598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4" name="円/楕円 273"/>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75" name="テキスト ボックス 274"/>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6" name="円/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7" name="テキスト ボックス 27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8" name="円/楕円 277"/>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158767</xdr:rowOff>
    </xdr:from>
    <xdr:ext cx="762000" cy="259045"/>
    <xdr:sp macro="" textlink="">
      <xdr:nvSpPr>
        <xdr:cNvPr id="279" name="テキスト ボックス 278"/>
        <xdr:cNvSpPr txBox="1"/>
      </xdr:nvSpPr>
      <xdr:spPr>
        <a:xfrm>
          <a:off x="13512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80" name="円/楕円 279"/>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166387</xdr:rowOff>
    </xdr:from>
    <xdr:ext cx="762000" cy="259045"/>
    <xdr:sp macro="" textlink="">
      <xdr:nvSpPr>
        <xdr:cNvPr id="281" name="テキスト ボックス 280"/>
        <xdr:cNvSpPr txBox="1"/>
      </xdr:nvSpPr>
      <xdr:spPr>
        <a:xfrm>
          <a:off x="12623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補助費等は、類似団体平均を大きく下回って推移している。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有害鳥獣駆除対策奨励金の増</a:t>
          </a:r>
          <a:r>
            <a:rPr kumimoji="1" lang="ja-JP" altLang="ja-JP" sz="1300">
              <a:solidFill>
                <a:sysClr val="windowText" lastClr="000000"/>
              </a:solidFill>
              <a:effectLst/>
              <a:latin typeface="+mn-lt"/>
              <a:ea typeface="+mn-ea"/>
              <a:cs typeface="+mn-cs"/>
            </a:rPr>
            <a:t>等により、前年度比</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引き続き、補助金の削減や見直し等により、抑制に努める。</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117856</xdr:rowOff>
    </xdr:to>
    <xdr:cxnSp macro="">
      <xdr:nvCxnSpPr>
        <xdr:cNvPr id="311" name="直線コネクタ 310"/>
        <xdr:cNvCxnSpPr/>
      </xdr:nvCxnSpPr>
      <xdr:spPr>
        <a:xfrm>
          <a:off x="15671800" y="59288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113284</xdr:rowOff>
    </xdr:to>
    <xdr:cxnSp macro="">
      <xdr:nvCxnSpPr>
        <xdr:cNvPr id="314" name="直線コネクタ 313"/>
        <xdr:cNvCxnSpPr/>
      </xdr:nvCxnSpPr>
      <xdr:spPr>
        <a:xfrm flipV="1">
          <a:off x="14782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113284</xdr:rowOff>
    </xdr:from>
    <xdr:to>
      <xdr:col>21</xdr:col>
      <xdr:colOff>361950</xdr:colOff>
      <xdr:row>34</xdr:row>
      <xdr:rowOff>113284</xdr:rowOff>
    </xdr:to>
    <xdr:cxnSp macro="">
      <xdr:nvCxnSpPr>
        <xdr:cNvPr id="317" name="直線コネクタ 316"/>
        <xdr:cNvCxnSpPr/>
      </xdr:nvCxnSpPr>
      <xdr:spPr>
        <a:xfrm>
          <a:off x="13893800" y="5942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117856</xdr:rowOff>
    </xdr:to>
    <xdr:cxnSp macro="">
      <xdr:nvCxnSpPr>
        <xdr:cNvPr id="320" name="直線コネクタ 319"/>
        <xdr:cNvCxnSpPr/>
      </xdr:nvCxnSpPr>
      <xdr:spPr>
        <a:xfrm flipV="1">
          <a:off x="13004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67056</xdr:rowOff>
    </xdr:from>
    <xdr:to>
      <xdr:col>24</xdr:col>
      <xdr:colOff>82550</xdr:colOff>
      <xdr:row>34</xdr:row>
      <xdr:rowOff>168656</xdr:rowOff>
    </xdr:to>
    <xdr:sp macro="" textlink="">
      <xdr:nvSpPr>
        <xdr:cNvPr id="330" name="円/楕円 329"/>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83583</xdr:rowOff>
    </xdr:from>
    <xdr:ext cx="762000" cy="259045"/>
    <xdr:sp macro="" textlink="">
      <xdr:nvSpPr>
        <xdr:cNvPr id="331" name="補助費等該当値テキスト"/>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32" name="円/楕円 331"/>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33" name="テキスト ボックス 332"/>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62484</xdr:rowOff>
    </xdr:from>
    <xdr:to>
      <xdr:col>21</xdr:col>
      <xdr:colOff>412750</xdr:colOff>
      <xdr:row>34</xdr:row>
      <xdr:rowOff>164084</xdr:rowOff>
    </xdr:to>
    <xdr:sp macro="" textlink="">
      <xdr:nvSpPr>
        <xdr:cNvPr id="334" name="円/楕円 333"/>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2811</xdr:rowOff>
    </xdr:from>
    <xdr:ext cx="762000" cy="259045"/>
    <xdr:sp macro="" textlink="">
      <xdr:nvSpPr>
        <xdr:cNvPr id="335" name="テキスト ボックス 334"/>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36" name="円/楕円 335"/>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37" name="テキスト ボックス 336"/>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67056</xdr:rowOff>
    </xdr:from>
    <xdr:to>
      <xdr:col>19</xdr:col>
      <xdr:colOff>6350</xdr:colOff>
      <xdr:row>34</xdr:row>
      <xdr:rowOff>168656</xdr:rowOff>
    </xdr:to>
    <xdr:sp macro="" textlink="">
      <xdr:nvSpPr>
        <xdr:cNvPr id="338" name="円/楕円 337"/>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7383</xdr:rowOff>
    </xdr:from>
    <xdr:ext cx="762000" cy="259045"/>
    <xdr:sp macro="" textlink="">
      <xdr:nvSpPr>
        <xdr:cNvPr id="339" name="テキスト ボックス 338"/>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公債費は類似団体平均を下回っている。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年度は、過去に発行した地方債の償還が終了したこと等により、前年度比</a:t>
          </a:r>
          <a:r>
            <a:rPr kumimoji="1" lang="en-US" altLang="ja-JP" sz="1300">
              <a:solidFill>
                <a:sysClr val="windowText" lastClr="000000"/>
              </a:solidFill>
              <a:effectLst/>
              <a:latin typeface="+mn-lt"/>
              <a:ea typeface="+mn-ea"/>
              <a:cs typeface="+mn-cs"/>
            </a:rPr>
            <a:t>0.8</a:t>
          </a:r>
          <a:r>
            <a:rPr kumimoji="1" lang="ja-JP" altLang="ja-JP" sz="1300">
              <a:solidFill>
                <a:sysClr val="windowText" lastClr="000000"/>
              </a:solidFill>
              <a:effectLst/>
              <a:latin typeface="+mn-lt"/>
              <a:ea typeface="+mn-ea"/>
              <a:cs typeface="+mn-cs"/>
            </a:rPr>
            <a:t>ポイント改善した。</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chemeClr val="dk1"/>
              </a:solidFill>
              <a:effectLst/>
              <a:latin typeface="+mn-lt"/>
              <a:ea typeface="+mn-ea"/>
              <a:cs typeface="+mn-cs"/>
            </a:rPr>
            <a:t>　引き続き、</a:t>
          </a:r>
          <a:r>
            <a:rPr lang="ja-JP" altLang="ja-JP" sz="1300">
              <a:solidFill>
                <a:schemeClr val="dk1"/>
              </a:solidFill>
              <a:effectLst/>
              <a:latin typeface="+mn-lt"/>
              <a:ea typeface="+mn-ea"/>
              <a:cs typeface="+mn-cs"/>
            </a:rPr>
            <a:t>中長期的な見通しのもと計画的に事業を行い起債発行の抑制に努める。</a:t>
          </a:r>
          <a:endParaRPr lang="ja-JP" altLang="ja-JP" sz="1300">
            <a:effectLst/>
          </a:endParaRPr>
        </a:p>
        <a:p>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102235</xdr:rowOff>
    </xdr:from>
    <xdr:to>
      <xdr:col>7</xdr:col>
      <xdr:colOff>15875</xdr:colOff>
      <xdr:row>74</xdr:row>
      <xdr:rowOff>117475</xdr:rowOff>
    </xdr:to>
    <xdr:cxnSp macro="">
      <xdr:nvCxnSpPr>
        <xdr:cNvPr id="371" name="直線コネクタ 370"/>
        <xdr:cNvCxnSpPr/>
      </xdr:nvCxnSpPr>
      <xdr:spPr>
        <a:xfrm flipV="1">
          <a:off x="3987800" y="127895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117475</xdr:rowOff>
    </xdr:from>
    <xdr:to>
      <xdr:col>5</xdr:col>
      <xdr:colOff>549275</xdr:colOff>
      <xdr:row>74</xdr:row>
      <xdr:rowOff>153670</xdr:rowOff>
    </xdr:to>
    <xdr:cxnSp macro="">
      <xdr:nvCxnSpPr>
        <xdr:cNvPr id="374" name="直線コネクタ 373"/>
        <xdr:cNvCxnSpPr/>
      </xdr:nvCxnSpPr>
      <xdr:spPr>
        <a:xfrm flipV="1">
          <a:off x="3098800" y="12804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153670</xdr:rowOff>
    </xdr:from>
    <xdr:to>
      <xdr:col>4</xdr:col>
      <xdr:colOff>346075</xdr:colOff>
      <xdr:row>74</xdr:row>
      <xdr:rowOff>168910</xdr:rowOff>
    </xdr:to>
    <xdr:cxnSp macro="">
      <xdr:nvCxnSpPr>
        <xdr:cNvPr id="377" name="直線コネクタ 376"/>
        <xdr:cNvCxnSpPr/>
      </xdr:nvCxnSpPr>
      <xdr:spPr>
        <a:xfrm flipV="1">
          <a:off x="2209800" y="128409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168910</xdr:rowOff>
    </xdr:from>
    <xdr:to>
      <xdr:col>3</xdr:col>
      <xdr:colOff>142875</xdr:colOff>
      <xdr:row>75</xdr:row>
      <xdr:rowOff>41275</xdr:rowOff>
    </xdr:to>
    <xdr:cxnSp macro="">
      <xdr:nvCxnSpPr>
        <xdr:cNvPr id="380" name="直線コネクタ 379"/>
        <xdr:cNvCxnSpPr/>
      </xdr:nvCxnSpPr>
      <xdr:spPr>
        <a:xfrm flipV="1">
          <a:off x="1320800" y="12856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51435</xdr:rowOff>
    </xdr:from>
    <xdr:to>
      <xdr:col>7</xdr:col>
      <xdr:colOff>66675</xdr:colOff>
      <xdr:row>74</xdr:row>
      <xdr:rowOff>153035</xdr:rowOff>
    </xdr:to>
    <xdr:sp macro="" textlink="">
      <xdr:nvSpPr>
        <xdr:cNvPr id="390" name="円/楕円 389"/>
        <xdr:cNvSpPr/>
      </xdr:nvSpPr>
      <xdr:spPr>
        <a:xfrm>
          <a:off x="47752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131462</xdr:rowOff>
    </xdr:from>
    <xdr:ext cx="762000" cy="259045"/>
    <xdr:sp macro="" textlink="">
      <xdr:nvSpPr>
        <xdr:cNvPr id="391" name="公債費該当値テキスト"/>
        <xdr:cNvSpPr txBox="1"/>
      </xdr:nvSpPr>
      <xdr:spPr>
        <a:xfrm>
          <a:off x="4914900" y="126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66675</xdr:rowOff>
    </xdr:from>
    <xdr:to>
      <xdr:col>5</xdr:col>
      <xdr:colOff>600075</xdr:colOff>
      <xdr:row>74</xdr:row>
      <xdr:rowOff>168275</xdr:rowOff>
    </xdr:to>
    <xdr:sp macro="" textlink="">
      <xdr:nvSpPr>
        <xdr:cNvPr id="392" name="円/楕円 391"/>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7002</xdr:rowOff>
    </xdr:from>
    <xdr:ext cx="736600" cy="259045"/>
    <xdr:sp macro="" textlink="">
      <xdr:nvSpPr>
        <xdr:cNvPr id="393" name="テキスト ボックス 392"/>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102870</xdr:rowOff>
    </xdr:from>
    <xdr:to>
      <xdr:col>4</xdr:col>
      <xdr:colOff>396875</xdr:colOff>
      <xdr:row>75</xdr:row>
      <xdr:rowOff>33020</xdr:rowOff>
    </xdr:to>
    <xdr:sp macro="" textlink="">
      <xdr:nvSpPr>
        <xdr:cNvPr id="394" name="円/楕円 393"/>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43197</xdr:rowOff>
    </xdr:from>
    <xdr:ext cx="762000" cy="259045"/>
    <xdr:sp macro="" textlink="">
      <xdr:nvSpPr>
        <xdr:cNvPr id="395" name="テキスト ボックス 394"/>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118110</xdr:rowOff>
    </xdr:from>
    <xdr:to>
      <xdr:col>3</xdr:col>
      <xdr:colOff>193675</xdr:colOff>
      <xdr:row>75</xdr:row>
      <xdr:rowOff>48260</xdr:rowOff>
    </xdr:to>
    <xdr:sp macro="" textlink="">
      <xdr:nvSpPr>
        <xdr:cNvPr id="396" name="円/楕円 395"/>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58437</xdr:rowOff>
    </xdr:from>
    <xdr:ext cx="762000" cy="259045"/>
    <xdr:sp macro="" textlink="">
      <xdr:nvSpPr>
        <xdr:cNvPr id="397" name="テキスト ボックス 396"/>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98" name="円/楕円 397"/>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99" name="テキスト ボックス 398"/>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　公債費以外は、類似団体平均を上回っている。</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a:t>
          </a:r>
          <a:r>
            <a:rPr kumimoji="1" lang="ja-JP" altLang="ja-JP" sz="1300">
              <a:solidFill>
                <a:sysClr val="windowText" lastClr="000000"/>
              </a:solidFill>
              <a:effectLst/>
              <a:latin typeface="+mn-ea"/>
              <a:ea typeface="+mn-ea"/>
              <a:cs typeface="+mn-cs"/>
            </a:rPr>
            <a:t>人件費や繰出金等の増により、前年度比</a:t>
          </a:r>
          <a:r>
            <a:rPr kumimoji="1" lang="en-US" altLang="ja-JP" sz="1300">
              <a:solidFill>
                <a:sysClr val="windowText" lastClr="000000"/>
              </a:solidFill>
              <a:effectLst/>
              <a:latin typeface="+mn-ea"/>
              <a:ea typeface="+mn-ea"/>
              <a:cs typeface="+mn-cs"/>
            </a:rPr>
            <a:t>1.6</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増加</a:t>
          </a:r>
          <a:r>
            <a:rPr kumimoji="1" lang="ja-JP" altLang="ja-JP" sz="1300">
              <a:solidFill>
                <a:sysClr val="windowText" lastClr="000000"/>
              </a:solidFill>
              <a:effectLst/>
              <a:latin typeface="+mn-ea"/>
              <a:ea typeface="+mn-ea"/>
              <a:cs typeface="+mn-cs"/>
            </a:rPr>
            <a:t>した。</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公債費や補助費等は類似団体平均に比べ低いのに対して、人件費、繰出金等が類似団体平均に比べ高いことが要因と考えられる。</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今後も事務事業の見直しを図り、経常経費充当一般財源の削減に努める。</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43180</xdr:rowOff>
    </xdr:to>
    <xdr:cxnSp macro="">
      <xdr:nvCxnSpPr>
        <xdr:cNvPr id="432" name="直線コネクタ 431"/>
        <xdr:cNvCxnSpPr/>
      </xdr:nvCxnSpPr>
      <xdr:spPr>
        <a:xfrm>
          <a:off x="15671800" y="13355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5080</xdr:rowOff>
    </xdr:to>
    <xdr:cxnSp macro="">
      <xdr:nvCxnSpPr>
        <xdr:cNvPr id="435" name="直線コネクタ 434"/>
        <xdr:cNvCxnSpPr/>
      </xdr:nvCxnSpPr>
      <xdr:spPr>
        <a:xfrm flipV="1">
          <a:off x="14782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78</xdr:row>
      <xdr:rowOff>5080</xdr:rowOff>
    </xdr:to>
    <xdr:cxnSp macro="">
      <xdr:nvCxnSpPr>
        <xdr:cNvPr id="438" name="直線コネクタ 437"/>
        <xdr:cNvCxnSpPr/>
      </xdr:nvCxnSpPr>
      <xdr:spPr>
        <a:xfrm>
          <a:off x="13893800" y="13271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142239</xdr:rowOff>
    </xdr:to>
    <xdr:cxnSp macro="">
      <xdr:nvCxnSpPr>
        <xdr:cNvPr id="441" name="直線コネクタ 440"/>
        <xdr:cNvCxnSpPr/>
      </xdr:nvCxnSpPr>
      <xdr:spPr>
        <a:xfrm flipV="1">
          <a:off x="13004800" y="132715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51" name="円/楕円 450"/>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52"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53" name="円/楕円 452"/>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54" name="テキスト ボックス 453"/>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5" name="円/楕円 454"/>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6" name="テキスト ボックス 455"/>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7" name="円/楕円 456"/>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8" name="テキスト ボックス 45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9" name="円/楕円 458"/>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60" name="テキスト ボックス 459"/>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京都府綾部市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28956</xdr:rowOff>
    </xdr:from>
    <xdr:to>
      <xdr:col>4</xdr:col>
      <xdr:colOff>1117600</xdr:colOff>
      <xdr:row>18</xdr:row>
      <xdr:rowOff>50927</xdr:rowOff>
    </xdr:to>
    <xdr:cxnSp macro="">
      <xdr:nvCxnSpPr>
        <xdr:cNvPr id="50" name="直線コネクタ 49"/>
        <xdr:cNvCxnSpPr/>
      </xdr:nvCxnSpPr>
      <xdr:spPr bwMode="auto">
        <a:xfrm flipV="1">
          <a:off x="5003800" y="3162681"/>
          <a:ext cx="647700" cy="2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50927</xdr:rowOff>
    </xdr:from>
    <xdr:to>
      <xdr:col>4</xdr:col>
      <xdr:colOff>469900</xdr:colOff>
      <xdr:row>18</xdr:row>
      <xdr:rowOff>72619</xdr:rowOff>
    </xdr:to>
    <xdr:cxnSp macro="">
      <xdr:nvCxnSpPr>
        <xdr:cNvPr id="53" name="直線コネクタ 52"/>
        <xdr:cNvCxnSpPr/>
      </xdr:nvCxnSpPr>
      <xdr:spPr bwMode="auto">
        <a:xfrm flipV="1">
          <a:off x="4305300" y="3184652"/>
          <a:ext cx="698500" cy="2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72619</xdr:rowOff>
    </xdr:from>
    <xdr:to>
      <xdr:col>3</xdr:col>
      <xdr:colOff>904875</xdr:colOff>
      <xdr:row>18</xdr:row>
      <xdr:rowOff>148133</xdr:rowOff>
    </xdr:to>
    <xdr:cxnSp macro="">
      <xdr:nvCxnSpPr>
        <xdr:cNvPr id="56" name="直線コネクタ 55"/>
        <xdr:cNvCxnSpPr/>
      </xdr:nvCxnSpPr>
      <xdr:spPr bwMode="auto">
        <a:xfrm flipV="1">
          <a:off x="3606800" y="3206344"/>
          <a:ext cx="698500" cy="7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142443</xdr:rowOff>
    </xdr:from>
    <xdr:to>
      <xdr:col>3</xdr:col>
      <xdr:colOff>206375</xdr:colOff>
      <xdr:row>18</xdr:row>
      <xdr:rowOff>148133</xdr:rowOff>
    </xdr:to>
    <xdr:cxnSp macro="">
      <xdr:nvCxnSpPr>
        <xdr:cNvPr id="59" name="直線コネクタ 58"/>
        <xdr:cNvCxnSpPr/>
      </xdr:nvCxnSpPr>
      <xdr:spPr bwMode="auto">
        <a:xfrm>
          <a:off x="2908300" y="3276168"/>
          <a:ext cx="6985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149606</xdr:rowOff>
    </xdr:from>
    <xdr:to>
      <xdr:col>5</xdr:col>
      <xdr:colOff>34925</xdr:colOff>
      <xdr:row>18</xdr:row>
      <xdr:rowOff>79756</xdr:rowOff>
    </xdr:to>
    <xdr:sp macro="" textlink="">
      <xdr:nvSpPr>
        <xdr:cNvPr id="69" name="円/楕円 68"/>
        <xdr:cNvSpPr/>
      </xdr:nvSpPr>
      <xdr:spPr bwMode="auto">
        <a:xfrm>
          <a:off x="5600700" y="31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121683</xdr:rowOff>
    </xdr:from>
    <xdr:ext cx="762000" cy="259045"/>
    <xdr:sp macro="" textlink="">
      <xdr:nvSpPr>
        <xdr:cNvPr id="70" name="人口1人当たり決算額の推移該当値テキスト130"/>
        <xdr:cNvSpPr txBox="1"/>
      </xdr:nvSpPr>
      <xdr:spPr>
        <a:xfrm>
          <a:off x="5740400" y="308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xdr:rowOff>
    </xdr:from>
    <xdr:to>
      <xdr:col>4</xdr:col>
      <xdr:colOff>520700</xdr:colOff>
      <xdr:row>18</xdr:row>
      <xdr:rowOff>101727</xdr:rowOff>
    </xdr:to>
    <xdr:sp macro="" textlink="">
      <xdr:nvSpPr>
        <xdr:cNvPr id="71" name="円/楕円 70"/>
        <xdr:cNvSpPr/>
      </xdr:nvSpPr>
      <xdr:spPr bwMode="auto">
        <a:xfrm>
          <a:off x="4953000" y="31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86504</xdr:rowOff>
    </xdr:from>
    <xdr:ext cx="736600" cy="259045"/>
    <xdr:sp macro="" textlink="">
      <xdr:nvSpPr>
        <xdr:cNvPr id="72" name="テキスト ボックス 71"/>
        <xdr:cNvSpPr txBox="1"/>
      </xdr:nvSpPr>
      <xdr:spPr>
        <a:xfrm>
          <a:off x="4622800" y="322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21819</xdr:rowOff>
    </xdr:from>
    <xdr:to>
      <xdr:col>3</xdr:col>
      <xdr:colOff>955675</xdr:colOff>
      <xdr:row>18</xdr:row>
      <xdr:rowOff>123419</xdr:rowOff>
    </xdr:to>
    <xdr:sp macro="" textlink="">
      <xdr:nvSpPr>
        <xdr:cNvPr id="73" name="円/楕円 72"/>
        <xdr:cNvSpPr/>
      </xdr:nvSpPr>
      <xdr:spPr bwMode="auto">
        <a:xfrm>
          <a:off x="4254500" y="31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108195</xdr:rowOff>
    </xdr:from>
    <xdr:ext cx="762000" cy="259045"/>
    <xdr:sp macro="" textlink="">
      <xdr:nvSpPr>
        <xdr:cNvPr id="74" name="テキスト ボックス 73"/>
        <xdr:cNvSpPr txBox="1"/>
      </xdr:nvSpPr>
      <xdr:spPr>
        <a:xfrm>
          <a:off x="3924300" y="32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87,532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97333</xdr:rowOff>
    </xdr:from>
    <xdr:to>
      <xdr:col>3</xdr:col>
      <xdr:colOff>257175</xdr:colOff>
      <xdr:row>19</xdr:row>
      <xdr:rowOff>27483</xdr:rowOff>
    </xdr:to>
    <xdr:sp macro="" textlink="">
      <xdr:nvSpPr>
        <xdr:cNvPr id="75" name="円/楕円 74"/>
        <xdr:cNvSpPr/>
      </xdr:nvSpPr>
      <xdr:spPr bwMode="auto">
        <a:xfrm>
          <a:off x="3556000" y="323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12260</xdr:rowOff>
    </xdr:from>
    <xdr:ext cx="762000" cy="259045"/>
    <xdr:sp macro="" textlink="">
      <xdr:nvSpPr>
        <xdr:cNvPr id="76" name="テキスト ボックス 75"/>
        <xdr:cNvSpPr txBox="1"/>
      </xdr:nvSpPr>
      <xdr:spPr>
        <a:xfrm>
          <a:off x="3225800" y="33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91643</xdr:rowOff>
    </xdr:from>
    <xdr:to>
      <xdr:col>2</xdr:col>
      <xdr:colOff>692150</xdr:colOff>
      <xdr:row>19</xdr:row>
      <xdr:rowOff>21793</xdr:rowOff>
    </xdr:to>
    <xdr:sp macro="" textlink="">
      <xdr:nvSpPr>
        <xdr:cNvPr id="77" name="円/楕円 76"/>
        <xdr:cNvSpPr/>
      </xdr:nvSpPr>
      <xdr:spPr bwMode="auto">
        <a:xfrm>
          <a:off x="2857500" y="322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6570</xdr:rowOff>
    </xdr:from>
    <xdr:ext cx="762000" cy="259045"/>
    <xdr:sp macro="" textlink="">
      <xdr:nvSpPr>
        <xdr:cNvPr id="78" name="テキスト ボックス 77"/>
        <xdr:cNvSpPr txBox="1"/>
      </xdr:nvSpPr>
      <xdr:spPr>
        <a:xfrm>
          <a:off x="2527300" y="331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337841</xdr:rowOff>
    </xdr:from>
    <xdr:to>
      <xdr:col>4</xdr:col>
      <xdr:colOff>1117600</xdr:colOff>
      <xdr:row>37</xdr:row>
      <xdr:rowOff>339358</xdr:rowOff>
    </xdr:to>
    <xdr:cxnSp macro="">
      <xdr:nvCxnSpPr>
        <xdr:cNvPr id="112" name="直線コネクタ 111"/>
        <xdr:cNvCxnSpPr/>
      </xdr:nvCxnSpPr>
      <xdr:spPr bwMode="auto">
        <a:xfrm>
          <a:off x="5003800" y="7462541"/>
          <a:ext cx="647700" cy="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325406</xdr:rowOff>
    </xdr:from>
    <xdr:to>
      <xdr:col>4</xdr:col>
      <xdr:colOff>469900</xdr:colOff>
      <xdr:row>37</xdr:row>
      <xdr:rowOff>337841</xdr:rowOff>
    </xdr:to>
    <xdr:cxnSp macro="">
      <xdr:nvCxnSpPr>
        <xdr:cNvPr id="115" name="直線コネクタ 114"/>
        <xdr:cNvCxnSpPr/>
      </xdr:nvCxnSpPr>
      <xdr:spPr bwMode="auto">
        <a:xfrm>
          <a:off x="4305300" y="7450106"/>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311922</xdr:rowOff>
    </xdr:from>
    <xdr:to>
      <xdr:col>3</xdr:col>
      <xdr:colOff>904875</xdr:colOff>
      <xdr:row>37</xdr:row>
      <xdr:rowOff>325406</xdr:rowOff>
    </xdr:to>
    <xdr:cxnSp macro="">
      <xdr:nvCxnSpPr>
        <xdr:cNvPr id="118" name="直線コネクタ 117"/>
        <xdr:cNvCxnSpPr/>
      </xdr:nvCxnSpPr>
      <xdr:spPr bwMode="auto">
        <a:xfrm>
          <a:off x="3606800" y="7436622"/>
          <a:ext cx="698500" cy="13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310337</xdr:rowOff>
    </xdr:from>
    <xdr:to>
      <xdr:col>3</xdr:col>
      <xdr:colOff>206375</xdr:colOff>
      <xdr:row>37</xdr:row>
      <xdr:rowOff>311922</xdr:rowOff>
    </xdr:to>
    <xdr:cxnSp macro="">
      <xdr:nvCxnSpPr>
        <xdr:cNvPr id="121" name="直線コネクタ 120"/>
        <xdr:cNvCxnSpPr/>
      </xdr:nvCxnSpPr>
      <xdr:spPr bwMode="auto">
        <a:xfrm>
          <a:off x="2908300" y="7435037"/>
          <a:ext cx="698500" cy="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288558</xdr:rowOff>
    </xdr:from>
    <xdr:to>
      <xdr:col>5</xdr:col>
      <xdr:colOff>34925</xdr:colOff>
      <xdr:row>38</xdr:row>
      <xdr:rowOff>47258</xdr:rowOff>
    </xdr:to>
    <xdr:sp macro="" textlink="">
      <xdr:nvSpPr>
        <xdr:cNvPr id="131" name="円/楕円 130"/>
        <xdr:cNvSpPr/>
      </xdr:nvSpPr>
      <xdr:spPr bwMode="auto">
        <a:xfrm>
          <a:off x="5600700" y="74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287041</xdr:rowOff>
    </xdr:from>
    <xdr:to>
      <xdr:col>4</xdr:col>
      <xdr:colOff>520700</xdr:colOff>
      <xdr:row>38</xdr:row>
      <xdr:rowOff>45741</xdr:rowOff>
    </xdr:to>
    <xdr:sp macro="" textlink="">
      <xdr:nvSpPr>
        <xdr:cNvPr id="133" name="円/楕円 132"/>
        <xdr:cNvSpPr/>
      </xdr:nvSpPr>
      <xdr:spPr bwMode="auto">
        <a:xfrm>
          <a:off x="4953000" y="741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30518</xdr:rowOff>
    </xdr:from>
    <xdr:ext cx="736600" cy="259045"/>
    <xdr:sp macro="" textlink="">
      <xdr:nvSpPr>
        <xdr:cNvPr id="134" name="テキスト ボックス 133"/>
        <xdr:cNvSpPr txBox="1"/>
      </xdr:nvSpPr>
      <xdr:spPr>
        <a:xfrm>
          <a:off x="4622800" y="7498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274606</xdr:rowOff>
    </xdr:from>
    <xdr:to>
      <xdr:col>3</xdr:col>
      <xdr:colOff>955675</xdr:colOff>
      <xdr:row>38</xdr:row>
      <xdr:rowOff>33306</xdr:rowOff>
    </xdr:to>
    <xdr:sp macro="" textlink="">
      <xdr:nvSpPr>
        <xdr:cNvPr id="135" name="円/楕円 134"/>
        <xdr:cNvSpPr/>
      </xdr:nvSpPr>
      <xdr:spPr bwMode="auto">
        <a:xfrm>
          <a:off x="4254500" y="739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43483</xdr:rowOff>
    </xdr:from>
    <xdr:ext cx="762000" cy="259045"/>
    <xdr:sp macro="" textlink="">
      <xdr:nvSpPr>
        <xdr:cNvPr id="136" name="テキスト ボックス 135"/>
        <xdr:cNvSpPr txBox="1"/>
      </xdr:nvSpPr>
      <xdr:spPr>
        <a:xfrm>
          <a:off x="3924300" y="716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261122</xdr:rowOff>
    </xdr:from>
    <xdr:to>
      <xdr:col>3</xdr:col>
      <xdr:colOff>257175</xdr:colOff>
      <xdr:row>38</xdr:row>
      <xdr:rowOff>19822</xdr:rowOff>
    </xdr:to>
    <xdr:sp macro="" textlink="">
      <xdr:nvSpPr>
        <xdr:cNvPr id="137" name="円/楕円 136"/>
        <xdr:cNvSpPr/>
      </xdr:nvSpPr>
      <xdr:spPr bwMode="auto">
        <a:xfrm>
          <a:off x="3556000" y="738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29999</xdr:rowOff>
    </xdr:from>
    <xdr:ext cx="762000" cy="259045"/>
    <xdr:sp macro="" textlink="">
      <xdr:nvSpPr>
        <xdr:cNvPr id="138" name="テキスト ボックス 137"/>
        <xdr:cNvSpPr txBox="1"/>
      </xdr:nvSpPr>
      <xdr:spPr>
        <a:xfrm>
          <a:off x="3225800" y="715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31,464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259537</xdr:rowOff>
    </xdr:from>
    <xdr:to>
      <xdr:col>2</xdr:col>
      <xdr:colOff>692150</xdr:colOff>
      <xdr:row>38</xdr:row>
      <xdr:rowOff>18237</xdr:rowOff>
    </xdr:to>
    <xdr:sp macro="" textlink="">
      <xdr:nvSpPr>
        <xdr:cNvPr id="139" name="円/楕円 138"/>
        <xdr:cNvSpPr/>
      </xdr:nvSpPr>
      <xdr:spPr bwMode="auto">
        <a:xfrm>
          <a:off x="2857500" y="738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28414</xdr:rowOff>
    </xdr:from>
    <xdr:ext cx="762000" cy="259045"/>
    <xdr:sp macro="" textlink="">
      <xdr:nvSpPr>
        <xdr:cNvPr id="140" name="テキスト ボックス 139"/>
        <xdr:cNvSpPr txBox="1"/>
      </xdr:nvSpPr>
      <xdr:spPr>
        <a:xfrm>
          <a:off x="2527300" y="715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34,500
34,130
347.10
16,829,216
16,772,499
9,456
9,557,701
13,365,422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102756</xdr:rowOff>
    </xdr:from>
    <xdr:to>
      <xdr:col>6</xdr:col>
      <xdr:colOff>511175</xdr:colOff>
      <xdr:row>34</xdr:row>
      <xdr:rowOff>122885</xdr:rowOff>
    </xdr:to>
    <xdr:cxnSp macro="">
      <xdr:nvCxnSpPr>
        <xdr:cNvPr id="61" name="直線コネクタ 60"/>
        <xdr:cNvCxnSpPr/>
      </xdr:nvCxnSpPr>
      <xdr:spPr>
        <a:xfrm flipV="1">
          <a:off x="3797300" y="5932056"/>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122885</xdr:rowOff>
    </xdr:from>
    <xdr:to>
      <xdr:col>5</xdr:col>
      <xdr:colOff>358775</xdr:colOff>
      <xdr:row>34</xdr:row>
      <xdr:rowOff>159067</xdr:rowOff>
    </xdr:to>
    <xdr:cxnSp macro="">
      <xdr:nvCxnSpPr>
        <xdr:cNvPr id="64" name="直線コネクタ 63"/>
        <xdr:cNvCxnSpPr/>
      </xdr:nvCxnSpPr>
      <xdr:spPr>
        <a:xfrm flipV="1">
          <a:off x="2908300" y="5952185"/>
          <a:ext cx="8890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159067</xdr:rowOff>
    </xdr:from>
    <xdr:to>
      <xdr:col>4</xdr:col>
      <xdr:colOff>155575</xdr:colOff>
      <xdr:row>35</xdr:row>
      <xdr:rowOff>60617</xdr:rowOff>
    </xdr:to>
    <xdr:cxnSp macro="">
      <xdr:nvCxnSpPr>
        <xdr:cNvPr id="67" name="直線コネクタ 66"/>
        <xdr:cNvCxnSpPr/>
      </xdr:nvCxnSpPr>
      <xdr:spPr>
        <a:xfrm flipV="1">
          <a:off x="2019300" y="5988367"/>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37021</xdr:rowOff>
    </xdr:from>
    <xdr:to>
      <xdr:col>2</xdr:col>
      <xdr:colOff>638175</xdr:colOff>
      <xdr:row>35</xdr:row>
      <xdr:rowOff>60617</xdr:rowOff>
    </xdr:to>
    <xdr:cxnSp macro="">
      <xdr:nvCxnSpPr>
        <xdr:cNvPr id="70" name="直線コネクタ 69"/>
        <xdr:cNvCxnSpPr/>
      </xdr:nvCxnSpPr>
      <xdr:spPr>
        <a:xfrm>
          <a:off x="1130300" y="6037771"/>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51956</xdr:rowOff>
    </xdr:from>
    <xdr:to>
      <xdr:col>6</xdr:col>
      <xdr:colOff>561975</xdr:colOff>
      <xdr:row>34</xdr:row>
      <xdr:rowOff>153556</xdr:rowOff>
    </xdr:to>
    <xdr:sp macro="" textlink="">
      <xdr:nvSpPr>
        <xdr:cNvPr id="80" name="円/楕円 79"/>
        <xdr:cNvSpPr/>
      </xdr:nvSpPr>
      <xdr:spPr>
        <a:xfrm>
          <a:off x="4584700" y="5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74833</xdr:rowOff>
    </xdr:from>
    <xdr:ext cx="534377" cy="259045"/>
    <xdr:sp macro="" textlink="">
      <xdr:nvSpPr>
        <xdr:cNvPr id="81" name="人件費該当値テキスト"/>
        <xdr:cNvSpPr txBox="1"/>
      </xdr:nvSpPr>
      <xdr:spPr>
        <a:xfrm>
          <a:off x="4686300" y="573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72085</xdr:rowOff>
    </xdr:from>
    <xdr:to>
      <xdr:col>5</xdr:col>
      <xdr:colOff>409575</xdr:colOff>
      <xdr:row>35</xdr:row>
      <xdr:rowOff>2235</xdr:rowOff>
    </xdr:to>
    <xdr:sp macro="" textlink="">
      <xdr:nvSpPr>
        <xdr:cNvPr id="82" name="円/楕円 81"/>
        <xdr:cNvSpPr/>
      </xdr:nvSpPr>
      <xdr:spPr>
        <a:xfrm>
          <a:off x="3746500" y="59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18762</xdr:rowOff>
    </xdr:from>
    <xdr:ext cx="534377" cy="259045"/>
    <xdr:sp macro="" textlink="">
      <xdr:nvSpPr>
        <xdr:cNvPr id="83" name="テキスト ボックス 82"/>
        <xdr:cNvSpPr txBox="1"/>
      </xdr:nvSpPr>
      <xdr:spPr>
        <a:xfrm>
          <a:off x="3530111" y="567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91,324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108267</xdr:rowOff>
    </xdr:from>
    <xdr:to>
      <xdr:col>4</xdr:col>
      <xdr:colOff>206375</xdr:colOff>
      <xdr:row>35</xdr:row>
      <xdr:rowOff>38417</xdr:rowOff>
    </xdr:to>
    <xdr:sp macro="" textlink="">
      <xdr:nvSpPr>
        <xdr:cNvPr id="84" name="円/楕円 83"/>
        <xdr:cNvSpPr/>
      </xdr:nvSpPr>
      <xdr:spPr>
        <a:xfrm>
          <a:off x="2857500" y="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54944</xdr:rowOff>
    </xdr:from>
    <xdr:ext cx="534377" cy="259045"/>
    <xdr:sp macro="" textlink="">
      <xdr:nvSpPr>
        <xdr:cNvPr id="85" name="テキスト ボックス 84"/>
        <xdr:cNvSpPr txBox="1"/>
      </xdr:nvSpPr>
      <xdr:spPr>
        <a:xfrm>
          <a:off x="2641111" y="57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9817</xdr:rowOff>
    </xdr:from>
    <xdr:to>
      <xdr:col>3</xdr:col>
      <xdr:colOff>3175</xdr:colOff>
      <xdr:row>35</xdr:row>
      <xdr:rowOff>111417</xdr:rowOff>
    </xdr:to>
    <xdr:sp macro="" textlink="">
      <xdr:nvSpPr>
        <xdr:cNvPr id="86" name="円/楕円 85"/>
        <xdr:cNvSpPr/>
      </xdr:nvSpPr>
      <xdr:spPr>
        <a:xfrm>
          <a:off x="1968500" y="60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102544</xdr:rowOff>
    </xdr:from>
    <xdr:ext cx="534377" cy="259045"/>
    <xdr:sp macro="" textlink="">
      <xdr:nvSpPr>
        <xdr:cNvPr id="87" name="テキスト ボックス 86"/>
        <xdr:cNvSpPr txBox="1"/>
      </xdr:nvSpPr>
      <xdr:spPr>
        <a:xfrm>
          <a:off x="1752111" y="61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157671</xdr:rowOff>
    </xdr:from>
    <xdr:to>
      <xdr:col>1</xdr:col>
      <xdr:colOff>485775</xdr:colOff>
      <xdr:row>35</xdr:row>
      <xdr:rowOff>87821</xdr:rowOff>
    </xdr:to>
    <xdr:sp macro="" textlink="">
      <xdr:nvSpPr>
        <xdr:cNvPr id="88" name="円/楕円 87"/>
        <xdr:cNvSpPr/>
      </xdr:nvSpPr>
      <xdr:spPr>
        <a:xfrm>
          <a:off x="1079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78948</xdr:rowOff>
    </xdr:from>
    <xdr:ext cx="534377" cy="259045"/>
    <xdr:sp macro="" textlink="">
      <xdr:nvSpPr>
        <xdr:cNvPr id="89" name="テキスト ボックス 88"/>
        <xdr:cNvSpPr txBox="1"/>
      </xdr:nvSpPr>
      <xdr:spPr>
        <a:xfrm>
          <a:off x="863111" y="60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3645</xdr:rowOff>
    </xdr:from>
    <xdr:to>
      <xdr:col>6</xdr:col>
      <xdr:colOff>511175</xdr:colOff>
      <xdr:row>56</xdr:row>
      <xdr:rowOff>40957</xdr:rowOff>
    </xdr:to>
    <xdr:cxnSp macro="">
      <xdr:nvCxnSpPr>
        <xdr:cNvPr id="119" name="直線コネクタ 118"/>
        <xdr:cNvCxnSpPr/>
      </xdr:nvCxnSpPr>
      <xdr:spPr>
        <a:xfrm>
          <a:off x="3797300" y="9604845"/>
          <a:ext cx="8382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3645</xdr:rowOff>
    </xdr:from>
    <xdr:to>
      <xdr:col>5</xdr:col>
      <xdr:colOff>358775</xdr:colOff>
      <xdr:row>56</xdr:row>
      <xdr:rowOff>65659</xdr:rowOff>
    </xdr:to>
    <xdr:cxnSp macro="">
      <xdr:nvCxnSpPr>
        <xdr:cNvPr id="122" name="直線コネクタ 121"/>
        <xdr:cNvCxnSpPr/>
      </xdr:nvCxnSpPr>
      <xdr:spPr>
        <a:xfrm flipV="1">
          <a:off x="2908300" y="9604845"/>
          <a:ext cx="889000" cy="6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65659</xdr:rowOff>
    </xdr:from>
    <xdr:to>
      <xdr:col>4</xdr:col>
      <xdr:colOff>155575</xdr:colOff>
      <xdr:row>56</xdr:row>
      <xdr:rowOff>96418</xdr:rowOff>
    </xdr:to>
    <xdr:cxnSp macro="">
      <xdr:nvCxnSpPr>
        <xdr:cNvPr id="125" name="直線コネクタ 124"/>
        <xdr:cNvCxnSpPr/>
      </xdr:nvCxnSpPr>
      <xdr:spPr>
        <a:xfrm flipV="1">
          <a:off x="2019300" y="9666859"/>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96418</xdr:rowOff>
    </xdr:from>
    <xdr:to>
      <xdr:col>2</xdr:col>
      <xdr:colOff>638175</xdr:colOff>
      <xdr:row>56</xdr:row>
      <xdr:rowOff>130569</xdr:rowOff>
    </xdr:to>
    <xdr:cxnSp macro="">
      <xdr:nvCxnSpPr>
        <xdr:cNvPr id="128" name="直線コネクタ 127"/>
        <xdr:cNvCxnSpPr/>
      </xdr:nvCxnSpPr>
      <xdr:spPr>
        <a:xfrm flipV="1">
          <a:off x="1130300" y="9697618"/>
          <a:ext cx="889000" cy="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161607</xdr:rowOff>
    </xdr:from>
    <xdr:to>
      <xdr:col>6</xdr:col>
      <xdr:colOff>561975</xdr:colOff>
      <xdr:row>56</xdr:row>
      <xdr:rowOff>91757</xdr:rowOff>
    </xdr:to>
    <xdr:sp macro="" textlink="">
      <xdr:nvSpPr>
        <xdr:cNvPr id="138" name="円/楕円 137"/>
        <xdr:cNvSpPr/>
      </xdr:nvSpPr>
      <xdr:spPr>
        <a:xfrm>
          <a:off x="4584700" y="95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140034</xdr:rowOff>
    </xdr:from>
    <xdr:ext cx="534377" cy="259045"/>
    <xdr:sp macro="" textlink="">
      <xdr:nvSpPr>
        <xdr:cNvPr id="139" name="物件費該当値テキスト"/>
        <xdr:cNvSpPr txBox="1"/>
      </xdr:nvSpPr>
      <xdr:spPr>
        <a:xfrm>
          <a:off x="4686300" y="95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124295</xdr:rowOff>
    </xdr:from>
    <xdr:to>
      <xdr:col>5</xdr:col>
      <xdr:colOff>409575</xdr:colOff>
      <xdr:row>56</xdr:row>
      <xdr:rowOff>54445</xdr:rowOff>
    </xdr:to>
    <xdr:sp macro="" textlink="">
      <xdr:nvSpPr>
        <xdr:cNvPr id="140" name="円/楕円 139"/>
        <xdr:cNvSpPr/>
      </xdr:nvSpPr>
      <xdr:spPr>
        <a:xfrm>
          <a:off x="3746500" y="95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70972</xdr:rowOff>
    </xdr:from>
    <xdr:ext cx="534377" cy="259045"/>
    <xdr:sp macro="" textlink="">
      <xdr:nvSpPr>
        <xdr:cNvPr id="141" name="テキスト ボックス 140"/>
        <xdr:cNvSpPr txBox="1"/>
      </xdr:nvSpPr>
      <xdr:spPr>
        <a:xfrm>
          <a:off x="3530111" y="93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14859</xdr:rowOff>
    </xdr:from>
    <xdr:to>
      <xdr:col>4</xdr:col>
      <xdr:colOff>206375</xdr:colOff>
      <xdr:row>56</xdr:row>
      <xdr:rowOff>116459</xdr:rowOff>
    </xdr:to>
    <xdr:sp macro="" textlink="">
      <xdr:nvSpPr>
        <xdr:cNvPr id="142" name="円/楕円 141"/>
        <xdr:cNvSpPr/>
      </xdr:nvSpPr>
      <xdr:spPr>
        <a:xfrm>
          <a:off x="2857500" y="96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132986</xdr:rowOff>
    </xdr:from>
    <xdr:ext cx="534377" cy="259045"/>
    <xdr:sp macro="" textlink="">
      <xdr:nvSpPr>
        <xdr:cNvPr id="143" name="テキスト ボックス 142"/>
        <xdr:cNvSpPr txBox="1"/>
      </xdr:nvSpPr>
      <xdr:spPr>
        <a:xfrm>
          <a:off x="2641111" y="93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45618</xdr:rowOff>
    </xdr:from>
    <xdr:to>
      <xdr:col>3</xdr:col>
      <xdr:colOff>3175</xdr:colOff>
      <xdr:row>56</xdr:row>
      <xdr:rowOff>147218</xdr:rowOff>
    </xdr:to>
    <xdr:sp macro="" textlink="">
      <xdr:nvSpPr>
        <xdr:cNvPr id="144" name="円/楕円 143"/>
        <xdr:cNvSpPr/>
      </xdr:nvSpPr>
      <xdr:spPr>
        <a:xfrm>
          <a:off x="1968500" y="9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138345</xdr:rowOff>
    </xdr:from>
    <xdr:ext cx="534377" cy="259045"/>
    <xdr:sp macro="" textlink="">
      <xdr:nvSpPr>
        <xdr:cNvPr id="145" name="テキスト ボックス 144"/>
        <xdr:cNvSpPr txBox="1"/>
      </xdr:nvSpPr>
      <xdr:spPr>
        <a:xfrm>
          <a:off x="1752111" y="97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79769</xdr:rowOff>
    </xdr:from>
    <xdr:to>
      <xdr:col>1</xdr:col>
      <xdr:colOff>485775</xdr:colOff>
      <xdr:row>57</xdr:row>
      <xdr:rowOff>9919</xdr:rowOff>
    </xdr:to>
    <xdr:sp macro="" textlink="">
      <xdr:nvSpPr>
        <xdr:cNvPr id="146" name="円/楕円 145"/>
        <xdr:cNvSpPr/>
      </xdr:nvSpPr>
      <xdr:spPr>
        <a:xfrm>
          <a:off x="1079500" y="96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1046</xdr:rowOff>
    </xdr:from>
    <xdr:ext cx="534377" cy="259045"/>
    <xdr:sp macro="" textlink="">
      <xdr:nvSpPr>
        <xdr:cNvPr id="147" name="テキスト ボックス 146"/>
        <xdr:cNvSpPr txBox="1"/>
      </xdr:nvSpPr>
      <xdr:spPr>
        <a:xfrm>
          <a:off x="863111" y="97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20926</xdr:rowOff>
    </xdr:from>
    <xdr:to>
      <xdr:col>6</xdr:col>
      <xdr:colOff>511175</xdr:colOff>
      <xdr:row>79</xdr:row>
      <xdr:rowOff>21971</xdr:rowOff>
    </xdr:to>
    <xdr:cxnSp macro="">
      <xdr:nvCxnSpPr>
        <xdr:cNvPr id="178" name="直線コネクタ 177"/>
        <xdr:cNvCxnSpPr/>
      </xdr:nvCxnSpPr>
      <xdr:spPr>
        <a:xfrm flipV="1">
          <a:off x="3797300" y="13565476"/>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20176</xdr:rowOff>
    </xdr:from>
    <xdr:to>
      <xdr:col>5</xdr:col>
      <xdr:colOff>358775</xdr:colOff>
      <xdr:row>79</xdr:row>
      <xdr:rowOff>21971</xdr:rowOff>
    </xdr:to>
    <xdr:cxnSp macro="">
      <xdr:nvCxnSpPr>
        <xdr:cNvPr id="181" name="直線コネクタ 180"/>
        <xdr:cNvCxnSpPr/>
      </xdr:nvCxnSpPr>
      <xdr:spPr>
        <a:xfrm>
          <a:off x="2908300" y="13564726"/>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16811</xdr:rowOff>
    </xdr:from>
    <xdr:to>
      <xdr:col>4</xdr:col>
      <xdr:colOff>155575</xdr:colOff>
      <xdr:row>79</xdr:row>
      <xdr:rowOff>20176</xdr:rowOff>
    </xdr:to>
    <xdr:cxnSp macro="">
      <xdr:nvCxnSpPr>
        <xdr:cNvPr id="184" name="直線コネクタ 183"/>
        <xdr:cNvCxnSpPr/>
      </xdr:nvCxnSpPr>
      <xdr:spPr>
        <a:xfrm>
          <a:off x="2019300" y="13561361"/>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15112</xdr:rowOff>
    </xdr:from>
    <xdr:to>
      <xdr:col>2</xdr:col>
      <xdr:colOff>638175</xdr:colOff>
      <xdr:row>79</xdr:row>
      <xdr:rowOff>16811</xdr:rowOff>
    </xdr:to>
    <xdr:cxnSp macro="">
      <xdr:nvCxnSpPr>
        <xdr:cNvPr id="187" name="直線コネクタ 186"/>
        <xdr:cNvCxnSpPr/>
      </xdr:nvCxnSpPr>
      <xdr:spPr>
        <a:xfrm>
          <a:off x="1130300" y="1355966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141576</xdr:rowOff>
    </xdr:from>
    <xdr:to>
      <xdr:col>6</xdr:col>
      <xdr:colOff>561975</xdr:colOff>
      <xdr:row>79</xdr:row>
      <xdr:rowOff>71726</xdr:rowOff>
    </xdr:to>
    <xdr:sp macro="" textlink="">
      <xdr:nvSpPr>
        <xdr:cNvPr id="197" name="円/楕円 196"/>
        <xdr:cNvSpPr/>
      </xdr:nvSpPr>
      <xdr:spPr>
        <a:xfrm>
          <a:off x="4584700" y="135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56503</xdr:rowOff>
    </xdr:from>
    <xdr:ext cx="469744" cy="259045"/>
    <xdr:sp macro="" textlink="">
      <xdr:nvSpPr>
        <xdr:cNvPr id="198" name="維持補修費該当値テキスト"/>
        <xdr:cNvSpPr txBox="1"/>
      </xdr:nvSpPr>
      <xdr:spPr>
        <a:xfrm>
          <a:off x="4686300" y="1342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142621</xdr:rowOff>
    </xdr:from>
    <xdr:to>
      <xdr:col>5</xdr:col>
      <xdr:colOff>409575</xdr:colOff>
      <xdr:row>79</xdr:row>
      <xdr:rowOff>72771</xdr:rowOff>
    </xdr:to>
    <xdr:sp macro="" textlink="">
      <xdr:nvSpPr>
        <xdr:cNvPr id="199" name="円/楕円 198"/>
        <xdr:cNvSpPr/>
      </xdr:nvSpPr>
      <xdr:spPr>
        <a:xfrm>
          <a:off x="3746500" y="135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63898</xdr:rowOff>
    </xdr:from>
    <xdr:ext cx="469744" cy="259045"/>
    <xdr:sp macro="" textlink="">
      <xdr:nvSpPr>
        <xdr:cNvPr id="200" name="テキスト ボックス 199"/>
        <xdr:cNvSpPr txBox="1"/>
      </xdr:nvSpPr>
      <xdr:spPr>
        <a:xfrm>
          <a:off x="3562427" y="136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140826</xdr:rowOff>
    </xdr:from>
    <xdr:to>
      <xdr:col>4</xdr:col>
      <xdr:colOff>206375</xdr:colOff>
      <xdr:row>79</xdr:row>
      <xdr:rowOff>70976</xdr:rowOff>
    </xdr:to>
    <xdr:sp macro="" textlink="">
      <xdr:nvSpPr>
        <xdr:cNvPr id="201" name="円/楕円 200"/>
        <xdr:cNvSpPr/>
      </xdr:nvSpPr>
      <xdr:spPr>
        <a:xfrm>
          <a:off x="2857500" y="135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62103</xdr:rowOff>
    </xdr:from>
    <xdr:ext cx="469744" cy="259045"/>
    <xdr:sp macro="" textlink="">
      <xdr:nvSpPr>
        <xdr:cNvPr id="202" name="テキスト ボックス 201"/>
        <xdr:cNvSpPr txBox="1"/>
      </xdr:nvSpPr>
      <xdr:spPr>
        <a:xfrm>
          <a:off x="2673427" y="1360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137461</xdr:rowOff>
    </xdr:from>
    <xdr:to>
      <xdr:col>3</xdr:col>
      <xdr:colOff>3175</xdr:colOff>
      <xdr:row>79</xdr:row>
      <xdr:rowOff>67611</xdr:rowOff>
    </xdr:to>
    <xdr:sp macro="" textlink="">
      <xdr:nvSpPr>
        <xdr:cNvPr id="203" name="円/楕円 202"/>
        <xdr:cNvSpPr/>
      </xdr:nvSpPr>
      <xdr:spPr>
        <a:xfrm>
          <a:off x="1968500" y="135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58738</xdr:rowOff>
    </xdr:from>
    <xdr:ext cx="469744" cy="259045"/>
    <xdr:sp macro="" textlink="">
      <xdr:nvSpPr>
        <xdr:cNvPr id="204" name="テキスト ボックス 203"/>
        <xdr:cNvSpPr txBox="1"/>
      </xdr:nvSpPr>
      <xdr:spPr>
        <a:xfrm>
          <a:off x="1784427" y="1360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135762</xdr:rowOff>
    </xdr:from>
    <xdr:to>
      <xdr:col>1</xdr:col>
      <xdr:colOff>485775</xdr:colOff>
      <xdr:row>79</xdr:row>
      <xdr:rowOff>65912</xdr:rowOff>
    </xdr:to>
    <xdr:sp macro="" textlink="">
      <xdr:nvSpPr>
        <xdr:cNvPr id="205" name="円/楕円 204"/>
        <xdr:cNvSpPr/>
      </xdr:nvSpPr>
      <xdr:spPr>
        <a:xfrm>
          <a:off x="1079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57039</xdr:rowOff>
    </xdr:from>
    <xdr:ext cx="469744" cy="259045"/>
    <xdr:sp macro="" textlink="">
      <xdr:nvSpPr>
        <xdr:cNvPr id="206" name="テキスト ボックス 205"/>
        <xdr:cNvSpPr txBox="1"/>
      </xdr:nvSpPr>
      <xdr:spPr>
        <a:xfrm>
          <a:off x="895427"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6465</xdr:rowOff>
    </xdr:from>
    <xdr:to>
      <xdr:col>6</xdr:col>
      <xdr:colOff>511175</xdr:colOff>
      <xdr:row>97</xdr:row>
      <xdr:rowOff>32080</xdr:rowOff>
    </xdr:to>
    <xdr:cxnSp macro="">
      <xdr:nvCxnSpPr>
        <xdr:cNvPr id="236" name="直線コネクタ 235"/>
        <xdr:cNvCxnSpPr/>
      </xdr:nvCxnSpPr>
      <xdr:spPr>
        <a:xfrm flipV="1">
          <a:off x="3797300" y="16637115"/>
          <a:ext cx="8382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32080</xdr:rowOff>
    </xdr:from>
    <xdr:to>
      <xdr:col>5</xdr:col>
      <xdr:colOff>358775</xdr:colOff>
      <xdr:row>97</xdr:row>
      <xdr:rowOff>45732</xdr:rowOff>
    </xdr:to>
    <xdr:cxnSp macro="">
      <xdr:nvCxnSpPr>
        <xdr:cNvPr id="239" name="直線コネクタ 238"/>
        <xdr:cNvCxnSpPr/>
      </xdr:nvCxnSpPr>
      <xdr:spPr>
        <a:xfrm flipV="1">
          <a:off x="2908300" y="16662730"/>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45732</xdr:rowOff>
    </xdr:from>
    <xdr:to>
      <xdr:col>4</xdr:col>
      <xdr:colOff>155575</xdr:colOff>
      <xdr:row>97</xdr:row>
      <xdr:rowOff>126237</xdr:rowOff>
    </xdr:to>
    <xdr:cxnSp macro="">
      <xdr:nvCxnSpPr>
        <xdr:cNvPr id="242" name="直線コネクタ 241"/>
        <xdr:cNvCxnSpPr/>
      </xdr:nvCxnSpPr>
      <xdr:spPr>
        <a:xfrm flipV="1">
          <a:off x="2019300" y="16676382"/>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125603</xdr:rowOff>
    </xdr:from>
    <xdr:to>
      <xdr:col>2</xdr:col>
      <xdr:colOff>638175</xdr:colOff>
      <xdr:row>97</xdr:row>
      <xdr:rowOff>126237</xdr:rowOff>
    </xdr:to>
    <xdr:cxnSp macro="">
      <xdr:nvCxnSpPr>
        <xdr:cNvPr id="245" name="直線コネクタ 244"/>
        <xdr:cNvCxnSpPr/>
      </xdr:nvCxnSpPr>
      <xdr:spPr>
        <a:xfrm>
          <a:off x="1130300" y="16756253"/>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127115</xdr:rowOff>
    </xdr:from>
    <xdr:to>
      <xdr:col>6</xdr:col>
      <xdr:colOff>561975</xdr:colOff>
      <xdr:row>97</xdr:row>
      <xdr:rowOff>57265</xdr:rowOff>
    </xdr:to>
    <xdr:sp macro="" textlink="">
      <xdr:nvSpPr>
        <xdr:cNvPr id="255" name="円/楕円 254"/>
        <xdr:cNvSpPr/>
      </xdr:nvSpPr>
      <xdr:spPr>
        <a:xfrm>
          <a:off x="4584700" y="16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105542</xdr:rowOff>
    </xdr:from>
    <xdr:ext cx="534377" cy="259045"/>
    <xdr:sp macro="" textlink="">
      <xdr:nvSpPr>
        <xdr:cNvPr id="256" name="扶助費該当値テキスト"/>
        <xdr:cNvSpPr txBox="1"/>
      </xdr:nvSpPr>
      <xdr:spPr>
        <a:xfrm>
          <a:off x="4686300"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152730</xdr:rowOff>
    </xdr:from>
    <xdr:to>
      <xdr:col>5</xdr:col>
      <xdr:colOff>409575</xdr:colOff>
      <xdr:row>97</xdr:row>
      <xdr:rowOff>82880</xdr:rowOff>
    </xdr:to>
    <xdr:sp macro="" textlink="">
      <xdr:nvSpPr>
        <xdr:cNvPr id="257" name="円/楕円 256"/>
        <xdr:cNvSpPr/>
      </xdr:nvSpPr>
      <xdr:spPr>
        <a:xfrm>
          <a:off x="3746500" y="16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74007</xdr:rowOff>
    </xdr:from>
    <xdr:ext cx="534377" cy="259045"/>
    <xdr:sp macro="" textlink="">
      <xdr:nvSpPr>
        <xdr:cNvPr id="258" name="テキスト ボックス 257"/>
        <xdr:cNvSpPr txBox="1"/>
      </xdr:nvSpPr>
      <xdr:spPr>
        <a:xfrm>
          <a:off x="3530111" y="167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166382</xdr:rowOff>
    </xdr:from>
    <xdr:to>
      <xdr:col>4</xdr:col>
      <xdr:colOff>206375</xdr:colOff>
      <xdr:row>97</xdr:row>
      <xdr:rowOff>96532</xdr:rowOff>
    </xdr:to>
    <xdr:sp macro="" textlink="">
      <xdr:nvSpPr>
        <xdr:cNvPr id="259" name="円/楕円 258"/>
        <xdr:cNvSpPr/>
      </xdr:nvSpPr>
      <xdr:spPr>
        <a:xfrm>
          <a:off x="2857500" y="16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113059</xdr:rowOff>
    </xdr:from>
    <xdr:ext cx="534377" cy="259045"/>
    <xdr:sp macro="" textlink="">
      <xdr:nvSpPr>
        <xdr:cNvPr id="260" name="テキスト ボックス 259"/>
        <xdr:cNvSpPr txBox="1"/>
      </xdr:nvSpPr>
      <xdr:spPr>
        <a:xfrm>
          <a:off x="2641111" y="164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75437</xdr:rowOff>
    </xdr:from>
    <xdr:to>
      <xdr:col>3</xdr:col>
      <xdr:colOff>3175</xdr:colOff>
      <xdr:row>98</xdr:row>
      <xdr:rowOff>5587</xdr:rowOff>
    </xdr:to>
    <xdr:sp macro="" textlink="">
      <xdr:nvSpPr>
        <xdr:cNvPr id="261" name="円/楕円 260"/>
        <xdr:cNvSpPr/>
      </xdr:nvSpPr>
      <xdr:spPr>
        <a:xfrm>
          <a:off x="1968500" y="167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22114</xdr:rowOff>
    </xdr:from>
    <xdr:ext cx="534377" cy="259045"/>
    <xdr:sp macro="" textlink="">
      <xdr:nvSpPr>
        <xdr:cNvPr id="262" name="テキスト ボックス 261"/>
        <xdr:cNvSpPr txBox="1"/>
      </xdr:nvSpPr>
      <xdr:spPr>
        <a:xfrm>
          <a:off x="1752111" y="164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74803</xdr:rowOff>
    </xdr:from>
    <xdr:to>
      <xdr:col>1</xdr:col>
      <xdr:colOff>485775</xdr:colOff>
      <xdr:row>98</xdr:row>
      <xdr:rowOff>4953</xdr:rowOff>
    </xdr:to>
    <xdr:sp macro="" textlink="">
      <xdr:nvSpPr>
        <xdr:cNvPr id="263" name="円/楕円 262"/>
        <xdr:cNvSpPr/>
      </xdr:nvSpPr>
      <xdr:spPr>
        <a:xfrm>
          <a:off x="1079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21480</xdr:rowOff>
    </xdr:from>
    <xdr:ext cx="534377" cy="259045"/>
    <xdr:sp macro="" textlink="">
      <xdr:nvSpPr>
        <xdr:cNvPr id="264" name="テキスト ボックス 263"/>
        <xdr:cNvSpPr txBox="1"/>
      </xdr:nvSpPr>
      <xdr:spPr>
        <a:xfrm>
          <a:off x="863111" y="164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164332</xdr:rowOff>
    </xdr:from>
    <xdr:to>
      <xdr:col>15</xdr:col>
      <xdr:colOff>180975</xdr:colOff>
      <xdr:row>38</xdr:row>
      <xdr:rowOff>1435</xdr:rowOff>
    </xdr:to>
    <xdr:cxnSp macro="">
      <xdr:nvCxnSpPr>
        <xdr:cNvPr id="297" name="直線コネクタ 296"/>
        <xdr:cNvCxnSpPr/>
      </xdr:nvCxnSpPr>
      <xdr:spPr>
        <a:xfrm>
          <a:off x="9639300" y="6507982"/>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164332</xdr:rowOff>
    </xdr:from>
    <xdr:to>
      <xdr:col>14</xdr:col>
      <xdr:colOff>28575</xdr:colOff>
      <xdr:row>38</xdr:row>
      <xdr:rowOff>65100</xdr:rowOff>
    </xdr:to>
    <xdr:cxnSp macro="">
      <xdr:nvCxnSpPr>
        <xdr:cNvPr id="300" name="直線コネクタ 299"/>
        <xdr:cNvCxnSpPr/>
      </xdr:nvCxnSpPr>
      <xdr:spPr>
        <a:xfrm flipV="1">
          <a:off x="8750300" y="6507982"/>
          <a:ext cx="889000" cy="7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65100</xdr:rowOff>
    </xdr:from>
    <xdr:to>
      <xdr:col>12</xdr:col>
      <xdr:colOff>511175</xdr:colOff>
      <xdr:row>38</xdr:row>
      <xdr:rowOff>92504</xdr:rowOff>
    </xdr:to>
    <xdr:cxnSp macro="">
      <xdr:nvCxnSpPr>
        <xdr:cNvPr id="303" name="直線コネクタ 302"/>
        <xdr:cNvCxnSpPr/>
      </xdr:nvCxnSpPr>
      <xdr:spPr>
        <a:xfrm flipV="1">
          <a:off x="7861300" y="6580200"/>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58033</xdr:rowOff>
    </xdr:from>
    <xdr:to>
      <xdr:col>11</xdr:col>
      <xdr:colOff>307975</xdr:colOff>
      <xdr:row>38</xdr:row>
      <xdr:rowOff>92504</xdr:rowOff>
    </xdr:to>
    <xdr:cxnSp macro="">
      <xdr:nvCxnSpPr>
        <xdr:cNvPr id="306" name="直線コネクタ 305"/>
        <xdr:cNvCxnSpPr/>
      </xdr:nvCxnSpPr>
      <xdr:spPr>
        <a:xfrm>
          <a:off x="6972300" y="6230233"/>
          <a:ext cx="889000" cy="37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122085</xdr:rowOff>
    </xdr:from>
    <xdr:to>
      <xdr:col>15</xdr:col>
      <xdr:colOff>231775</xdr:colOff>
      <xdr:row>38</xdr:row>
      <xdr:rowOff>52236</xdr:rowOff>
    </xdr:to>
    <xdr:sp macro="" textlink="">
      <xdr:nvSpPr>
        <xdr:cNvPr id="316" name="円/楕円 315"/>
        <xdr:cNvSpPr/>
      </xdr:nvSpPr>
      <xdr:spPr>
        <a:xfrm>
          <a:off x="104267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100512</xdr:rowOff>
    </xdr:from>
    <xdr:ext cx="534377" cy="259045"/>
    <xdr:sp macro="" textlink="">
      <xdr:nvSpPr>
        <xdr:cNvPr id="317" name="補助費等該当値テキスト"/>
        <xdr:cNvSpPr txBox="1"/>
      </xdr:nvSpPr>
      <xdr:spPr>
        <a:xfrm>
          <a:off x="10528300"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113532</xdr:rowOff>
    </xdr:from>
    <xdr:to>
      <xdr:col>14</xdr:col>
      <xdr:colOff>79375</xdr:colOff>
      <xdr:row>38</xdr:row>
      <xdr:rowOff>43682</xdr:rowOff>
    </xdr:to>
    <xdr:sp macro="" textlink="">
      <xdr:nvSpPr>
        <xdr:cNvPr id="318" name="円/楕円 317"/>
        <xdr:cNvSpPr/>
      </xdr:nvSpPr>
      <xdr:spPr>
        <a:xfrm>
          <a:off x="9588500" y="64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34809</xdr:rowOff>
    </xdr:from>
    <xdr:ext cx="534377" cy="259045"/>
    <xdr:sp macro="" textlink="">
      <xdr:nvSpPr>
        <xdr:cNvPr id="319" name="テキスト ボックス 318"/>
        <xdr:cNvSpPr txBox="1"/>
      </xdr:nvSpPr>
      <xdr:spPr>
        <a:xfrm>
          <a:off x="9372111" y="65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14300</xdr:rowOff>
    </xdr:from>
    <xdr:to>
      <xdr:col>12</xdr:col>
      <xdr:colOff>561975</xdr:colOff>
      <xdr:row>38</xdr:row>
      <xdr:rowOff>115900</xdr:rowOff>
    </xdr:to>
    <xdr:sp macro="" textlink="">
      <xdr:nvSpPr>
        <xdr:cNvPr id="320" name="円/楕円 319"/>
        <xdr:cNvSpPr/>
      </xdr:nvSpPr>
      <xdr:spPr>
        <a:xfrm>
          <a:off x="8699500" y="65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107027</xdr:rowOff>
    </xdr:from>
    <xdr:ext cx="534377" cy="259045"/>
    <xdr:sp macro="" textlink="">
      <xdr:nvSpPr>
        <xdr:cNvPr id="321" name="テキスト ボックス 320"/>
        <xdr:cNvSpPr txBox="1"/>
      </xdr:nvSpPr>
      <xdr:spPr>
        <a:xfrm>
          <a:off x="8483111" y="66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41704</xdr:rowOff>
    </xdr:from>
    <xdr:to>
      <xdr:col>11</xdr:col>
      <xdr:colOff>358775</xdr:colOff>
      <xdr:row>38</xdr:row>
      <xdr:rowOff>143304</xdr:rowOff>
    </xdr:to>
    <xdr:sp macro="" textlink="">
      <xdr:nvSpPr>
        <xdr:cNvPr id="322" name="円/楕円 321"/>
        <xdr:cNvSpPr/>
      </xdr:nvSpPr>
      <xdr:spPr>
        <a:xfrm>
          <a:off x="7810500" y="6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134431</xdr:rowOff>
    </xdr:from>
    <xdr:ext cx="534377" cy="259045"/>
    <xdr:sp macro="" textlink="">
      <xdr:nvSpPr>
        <xdr:cNvPr id="323" name="テキスト ボックス 322"/>
        <xdr:cNvSpPr txBox="1"/>
      </xdr:nvSpPr>
      <xdr:spPr>
        <a:xfrm>
          <a:off x="7594111" y="66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7233</xdr:rowOff>
    </xdr:from>
    <xdr:to>
      <xdr:col>10</xdr:col>
      <xdr:colOff>155575</xdr:colOff>
      <xdr:row>36</xdr:row>
      <xdr:rowOff>108833</xdr:rowOff>
    </xdr:to>
    <xdr:sp macro="" textlink="">
      <xdr:nvSpPr>
        <xdr:cNvPr id="324" name="円/楕円 323"/>
        <xdr:cNvSpPr/>
      </xdr:nvSpPr>
      <xdr:spPr>
        <a:xfrm>
          <a:off x="6921500" y="61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125360</xdr:rowOff>
    </xdr:from>
    <xdr:ext cx="534377" cy="259045"/>
    <xdr:sp macro="" textlink="">
      <xdr:nvSpPr>
        <xdr:cNvPr id="325" name="テキスト ボックス 324"/>
        <xdr:cNvSpPr txBox="1"/>
      </xdr:nvSpPr>
      <xdr:spPr>
        <a:xfrm>
          <a:off x="6705111" y="595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13111</xdr:rowOff>
    </xdr:from>
    <xdr:to>
      <xdr:col>15</xdr:col>
      <xdr:colOff>180975</xdr:colOff>
      <xdr:row>57</xdr:row>
      <xdr:rowOff>81567</xdr:rowOff>
    </xdr:to>
    <xdr:cxnSp macro="">
      <xdr:nvCxnSpPr>
        <xdr:cNvPr id="352" name="直線コネクタ 351"/>
        <xdr:cNvCxnSpPr/>
      </xdr:nvCxnSpPr>
      <xdr:spPr>
        <a:xfrm flipV="1">
          <a:off x="9639300" y="9785761"/>
          <a:ext cx="8382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52530</xdr:rowOff>
    </xdr:from>
    <xdr:to>
      <xdr:col>14</xdr:col>
      <xdr:colOff>28575</xdr:colOff>
      <xdr:row>57</xdr:row>
      <xdr:rowOff>81567</xdr:rowOff>
    </xdr:to>
    <xdr:cxnSp macro="">
      <xdr:nvCxnSpPr>
        <xdr:cNvPr id="355" name="直線コネクタ 354"/>
        <xdr:cNvCxnSpPr/>
      </xdr:nvCxnSpPr>
      <xdr:spPr>
        <a:xfrm>
          <a:off x="8750300" y="9653730"/>
          <a:ext cx="889000" cy="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52530</xdr:rowOff>
    </xdr:from>
    <xdr:to>
      <xdr:col>12</xdr:col>
      <xdr:colOff>511175</xdr:colOff>
      <xdr:row>56</xdr:row>
      <xdr:rowOff>86066</xdr:rowOff>
    </xdr:to>
    <xdr:cxnSp macro="">
      <xdr:nvCxnSpPr>
        <xdr:cNvPr id="358" name="直線コネクタ 357"/>
        <xdr:cNvCxnSpPr/>
      </xdr:nvCxnSpPr>
      <xdr:spPr>
        <a:xfrm flipV="1">
          <a:off x="7861300" y="9653730"/>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86066</xdr:rowOff>
    </xdr:from>
    <xdr:to>
      <xdr:col>11</xdr:col>
      <xdr:colOff>307975</xdr:colOff>
      <xdr:row>57</xdr:row>
      <xdr:rowOff>62227</xdr:rowOff>
    </xdr:to>
    <xdr:cxnSp macro="">
      <xdr:nvCxnSpPr>
        <xdr:cNvPr id="361" name="直線コネクタ 360"/>
        <xdr:cNvCxnSpPr/>
      </xdr:nvCxnSpPr>
      <xdr:spPr>
        <a:xfrm flipV="1">
          <a:off x="6972300" y="9687266"/>
          <a:ext cx="889000" cy="1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133761</xdr:rowOff>
    </xdr:from>
    <xdr:to>
      <xdr:col>15</xdr:col>
      <xdr:colOff>231775</xdr:colOff>
      <xdr:row>57</xdr:row>
      <xdr:rowOff>63911</xdr:rowOff>
    </xdr:to>
    <xdr:sp macro="" textlink="">
      <xdr:nvSpPr>
        <xdr:cNvPr id="371" name="円/楕円 370"/>
        <xdr:cNvSpPr/>
      </xdr:nvSpPr>
      <xdr:spPr>
        <a:xfrm>
          <a:off x="104267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112188</xdr:rowOff>
    </xdr:from>
    <xdr:ext cx="534377" cy="259045"/>
    <xdr:sp macro="" textlink="">
      <xdr:nvSpPr>
        <xdr:cNvPr id="372" name="普通建設事業費該当値テキスト"/>
        <xdr:cNvSpPr txBox="1"/>
      </xdr:nvSpPr>
      <xdr:spPr>
        <a:xfrm>
          <a:off x="10528300" y="971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30767</xdr:rowOff>
    </xdr:from>
    <xdr:to>
      <xdr:col>14</xdr:col>
      <xdr:colOff>79375</xdr:colOff>
      <xdr:row>57</xdr:row>
      <xdr:rowOff>132367</xdr:rowOff>
    </xdr:to>
    <xdr:sp macro="" textlink="">
      <xdr:nvSpPr>
        <xdr:cNvPr id="373" name="円/楕円 372"/>
        <xdr:cNvSpPr/>
      </xdr:nvSpPr>
      <xdr:spPr>
        <a:xfrm>
          <a:off x="9588500" y="98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123494</xdr:rowOff>
    </xdr:from>
    <xdr:ext cx="534377" cy="259045"/>
    <xdr:sp macro="" textlink="">
      <xdr:nvSpPr>
        <xdr:cNvPr id="374" name="テキスト ボックス 373"/>
        <xdr:cNvSpPr txBox="1"/>
      </xdr:nvSpPr>
      <xdr:spPr>
        <a:xfrm>
          <a:off x="9372111" y="98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1730</xdr:rowOff>
    </xdr:from>
    <xdr:to>
      <xdr:col>12</xdr:col>
      <xdr:colOff>561975</xdr:colOff>
      <xdr:row>56</xdr:row>
      <xdr:rowOff>103330</xdr:rowOff>
    </xdr:to>
    <xdr:sp macro="" textlink="">
      <xdr:nvSpPr>
        <xdr:cNvPr id="375" name="円/楕円 374"/>
        <xdr:cNvSpPr/>
      </xdr:nvSpPr>
      <xdr:spPr>
        <a:xfrm>
          <a:off x="8699500" y="96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94457</xdr:rowOff>
    </xdr:from>
    <xdr:ext cx="534377" cy="259045"/>
    <xdr:sp macro="" textlink="">
      <xdr:nvSpPr>
        <xdr:cNvPr id="376" name="テキスト ボックス 375"/>
        <xdr:cNvSpPr txBox="1"/>
      </xdr:nvSpPr>
      <xdr:spPr>
        <a:xfrm>
          <a:off x="8483111" y="96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35266</xdr:rowOff>
    </xdr:from>
    <xdr:to>
      <xdr:col>11</xdr:col>
      <xdr:colOff>358775</xdr:colOff>
      <xdr:row>56</xdr:row>
      <xdr:rowOff>136866</xdr:rowOff>
    </xdr:to>
    <xdr:sp macro="" textlink="">
      <xdr:nvSpPr>
        <xdr:cNvPr id="377" name="円/楕円 376"/>
        <xdr:cNvSpPr/>
      </xdr:nvSpPr>
      <xdr:spPr>
        <a:xfrm>
          <a:off x="7810500" y="96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127993</xdr:rowOff>
    </xdr:from>
    <xdr:ext cx="534377" cy="259045"/>
    <xdr:sp macro="" textlink="">
      <xdr:nvSpPr>
        <xdr:cNvPr id="378" name="テキスト ボックス 377"/>
        <xdr:cNvSpPr txBox="1"/>
      </xdr:nvSpPr>
      <xdr:spPr>
        <a:xfrm>
          <a:off x="7594111" y="97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11427</xdr:rowOff>
    </xdr:from>
    <xdr:to>
      <xdr:col>10</xdr:col>
      <xdr:colOff>155575</xdr:colOff>
      <xdr:row>57</xdr:row>
      <xdr:rowOff>113027</xdr:rowOff>
    </xdr:to>
    <xdr:sp macro="" textlink="">
      <xdr:nvSpPr>
        <xdr:cNvPr id="379" name="円/楕円 378"/>
        <xdr:cNvSpPr/>
      </xdr:nvSpPr>
      <xdr:spPr>
        <a:xfrm>
          <a:off x="6921500" y="97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104154</xdr:rowOff>
    </xdr:from>
    <xdr:ext cx="534377" cy="259045"/>
    <xdr:sp macro="" textlink="">
      <xdr:nvSpPr>
        <xdr:cNvPr id="380" name="テキスト ボックス 379"/>
        <xdr:cNvSpPr txBox="1"/>
      </xdr:nvSpPr>
      <xdr:spPr>
        <a:xfrm>
          <a:off x="6705111" y="987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119317</xdr:rowOff>
    </xdr:from>
    <xdr:to>
      <xdr:col>15</xdr:col>
      <xdr:colOff>180975</xdr:colOff>
      <xdr:row>78</xdr:row>
      <xdr:rowOff>120582</xdr:rowOff>
    </xdr:to>
    <xdr:cxnSp macro="">
      <xdr:nvCxnSpPr>
        <xdr:cNvPr id="409" name="直線コネクタ 408"/>
        <xdr:cNvCxnSpPr/>
      </xdr:nvCxnSpPr>
      <xdr:spPr>
        <a:xfrm flipV="1">
          <a:off x="9639300" y="13492417"/>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77482</xdr:rowOff>
    </xdr:from>
    <xdr:to>
      <xdr:col>14</xdr:col>
      <xdr:colOff>28575</xdr:colOff>
      <xdr:row>78</xdr:row>
      <xdr:rowOff>120582</xdr:rowOff>
    </xdr:to>
    <xdr:cxnSp macro="">
      <xdr:nvCxnSpPr>
        <xdr:cNvPr id="412" name="直線コネクタ 411"/>
        <xdr:cNvCxnSpPr/>
      </xdr:nvCxnSpPr>
      <xdr:spPr>
        <a:xfrm>
          <a:off x="8750300" y="13279132"/>
          <a:ext cx="889000" cy="2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68517</xdr:rowOff>
    </xdr:from>
    <xdr:to>
      <xdr:col>15</xdr:col>
      <xdr:colOff>231775</xdr:colOff>
      <xdr:row>78</xdr:row>
      <xdr:rowOff>170117</xdr:rowOff>
    </xdr:to>
    <xdr:sp macro="" textlink="">
      <xdr:nvSpPr>
        <xdr:cNvPr id="422" name="円/楕円 421"/>
        <xdr:cNvSpPr/>
      </xdr:nvSpPr>
      <xdr:spPr>
        <a:xfrm>
          <a:off x="10426700" y="134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154894</xdr:rowOff>
    </xdr:from>
    <xdr:ext cx="534377" cy="259045"/>
    <xdr:sp macro="" textlink="">
      <xdr:nvSpPr>
        <xdr:cNvPr id="423" name="普通建設事業費 （ うち新規整備　）該当値テキスト"/>
        <xdr:cNvSpPr txBox="1"/>
      </xdr:nvSpPr>
      <xdr:spPr>
        <a:xfrm>
          <a:off x="10528300" y="133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69782</xdr:rowOff>
    </xdr:from>
    <xdr:to>
      <xdr:col>14</xdr:col>
      <xdr:colOff>79375</xdr:colOff>
      <xdr:row>78</xdr:row>
      <xdr:rowOff>171382</xdr:rowOff>
    </xdr:to>
    <xdr:sp macro="" textlink="">
      <xdr:nvSpPr>
        <xdr:cNvPr id="424" name="円/楕円 423"/>
        <xdr:cNvSpPr/>
      </xdr:nvSpPr>
      <xdr:spPr>
        <a:xfrm>
          <a:off x="9588500" y="134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162509</xdr:rowOff>
    </xdr:from>
    <xdr:ext cx="534377" cy="259045"/>
    <xdr:sp macro="" textlink="">
      <xdr:nvSpPr>
        <xdr:cNvPr id="425" name="テキスト ボックス 424"/>
        <xdr:cNvSpPr txBox="1"/>
      </xdr:nvSpPr>
      <xdr:spPr>
        <a:xfrm>
          <a:off x="9372111" y="135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26682</xdr:rowOff>
    </xdr:from>
    <xdr:to>
      <xdr:col>12</xdr:col>
      <xdr:colOff>561975</xdr:colOff>
      <xdr:row>77</xdr:row>
      <xdr:rowOff>128282</xdr:rowOff>
    </xdr:to>
    <xdr:sp macro="" textlink="">
      <xdr:nvSpPr>
        <xdr:cNvPr id="426" name="円/楕円 425"/>
        <xdr:cNvSpPr/>
      </xdr:nvSpPr>
      <xdr:spPr>
        <a:xfrm>
          <a:off x="8699500" y="132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119409</xdr:rowOff>
    </xdr:from>
    <xdr:ext cx="534377" cy="259045"/>
    <xdr:sp macro="" textlink="">
      <xdr:nvSpPr>
        <xdr:cNvPr id="427" name="テキスト ボックス 426"/>
        <xdr:cNvSpPr txBox="1"/>
      </xdr:nvSpPr>
      <xdr:spPr>
        <a:xfrm>
          <a:off x="8483111" y="133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131510</xdr:rowOff>
    </xdr:from>
    <xdr:to>
      <xdr:col>15</xdr:col>
      <xdr:colOff>180975</xdr:colOff>
      <xdr:row>97</xdr:row>
      <xdr:rowOff>30469</xdr:rowOff>
    </xdr:to>
    <xdr:cxnSp macro="">
      <xdr:nvCxnSpPr>
        <xdr:cNvPr id="452" name="直線コネクタ 451"/>
        <xdr:cNvCxnSpPr/>
      </xdr:nvCxnSpPr>
      <xdr:spPr>
        <a:xfrm flipV="1">
          <a:off x="9639300" y="16590710"/>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98244</xdr:rowOff>
    </xdr:from>
    <xdr:to>
      <xdr:col>14</xdr:col>
      <xdr:colOff>28575</xdr:colOff>
      <xdr:row>97</xdr:row>
      <xdr:rowOff>30469</xdr:rowOff>
    </xdr:to>
    <xdr:cxnSp macro="">
      <xdr:nvCxnSpPr>
        <xdr:cNvPr id="455" name="直線コネクタ 454"/>
        <xdr:cNvCxnSpPr/>
      </xdr:nvCxnSpPr>
      <xdr:spPr>
        <a:xfrm>
          <a:off x="8750300" y="16557444"/>
          <a:ext cx="889000" cy="10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80710</xdr:rowOff>
    </xdr:from>
    <xdr:to>
      <xdr:col>15</xdr:col>
      <xdr:colOff>231775</xdr:colOff>
      <xdr:row>97</xdr:row>
      <xdr:rowOff>10860</xdr:rowOff>
    </xdr:to>
    <xdr:sp macro="" textlink="">
      <xdr:nvSpPr>
        <xdr:cNvPr id="465" name="円/楕円 464"/>
        <xdr:cNvSpPr/>
      </xdr:nvSpPr>
      <xdr:spPr>
        <a:xfrm>
          <a:off x="10426700" y="165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103587</xdr:rowOff>
    </xdr:from>
    <xdr:ext cx="534377" cy="259045"/>
    <xdr:sp macro="" textlink="">
      <xdr:nvSpPr>
        <xdr:cNvPr id="466" name="普通建設事業費 （ うち更新整備　）該当値テキスト"/>
        <xdr:cNvSpPr txBox="1"/>
      </xdr:nvSpPr>
      <xdr:spPr>
        <a:xfrm>
          <a:off x="10528300" y="163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151119</xdr:rowOff>
    </xdr:from>
    <xdr:to>
      <xdr:col>14</xdr:col>
      <xdr:colOff>79375</xdr:colOff>
      <xdr:row>97</xdr:row>
      <xdr:rowOff>81269</xdr:rowOff>
    </xdr:to>
    <xdr:sp macro="" textlink="">
      <xdr:nvSpPr>
        <xdr:cNvPr id="467" name="円/楕円 466"/>
        <xdr:cNvSpPr/>
      </xdr:nvSpPr>
      <xdr:spPr>
        <a:xfrm>
          <a:off x="9588500" y="166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72396</xdr:rowOff>
    </xdr:from>
    <xdr:ext cx="534377" cy="259045"/>
    <xdr:sp macro="" textlink="">
      <xdr:nvSpPr>
        <xdr:cNvPr id="468" name="テキスト ボックス 467"/>
        <xdr:cNvSpPr txBox="1"/>
      </xdr:nvSpPr>
      <xdr:spPr>
        <a:xfrm>
          <a:off x="9372111" y="167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47444</xdr:rowOff>
    </xdr:from>
    <xdr:to>
      <xdr:col>12</xdr:col>
      <xdr:colOff>561975</xdr:colOff>
      <xdr:row>96</xdr:row>
      <xdr:rowOff>149044</xdr:rowOff>
    </xdr:to>
    <xdr:sp macro="" textlink="">
      <xdr:nvSpPr>
        <xdr:cNvPr id="469" name="円/楕円 468"/>
        <xdr:cNvSpPr/>
      </xdr:nvSpPr>
      <xdr:spPr>
        <a:xfrm>
          <a:off x="8699500" y="165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165571</xdr:rowOff>
    </xdr:from>
    <xdr:ext cx="534377" cy="259045"/>
    <xdr:sp macro="" textlink="">
      <xdr:nvSpPr>
        <xdr:cNvPr id="470" name="テキスト ボックス 469"/>
        <xdr:cNvSpPr txBox="1"/>
      </xdr:nvSpPr>
      <xdr:spPr>
        <a:xfrm>
          <a:off x="8483111" y="1628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42751</xdr:rowOff>
    </xdr:from>
    <xdr:to>
      <xdr:col>23</xdr:col>
      <xdr:colOff>517525</xdr:colOff>
      <xdr:row>38</xdr:row>
      <xdr:rowOff>38430</xdr:rowOff>
    </xdr:to>
    <xdr:cxnSp macro="">
      <xdr:nvCxnSpPr>
        <xdr:cNvPr id="497" name="直線コネクタ 496"/>
        <xdr:cNvCxnSpPr/>
      </xdr:nvCxnSpPr>
      <xdr:spPr>
        <a:xfrm>
          <a:off x="15481300" y="6386401"/>
          <a:ext cx="838200" cy="16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37699</xdr:rowOff>
    </xdr:from>
    <xdr:to>
      <xdr:col>22</xdr:col>
      <xdr:colOff>365125</xdr:colOff>
      <xdr:row>37</xdr:row>
      <xdr:rowOff>42751</xdr:rowOff>
    </xdr:to>
    <xdr:cxnSp macro="">
      <xdr:nvCxnSpPr>
        <xdr:cNvPr id="500" name="直線コネクタ 499"/>
        <xdr:cNvCxnSpPr/>
      </xdr:nvCxnSpPr>
      <xdr:spPr>
        <a:xfrm>
          <a:off x="14592300" y="6209899"/>
          <a:ext cx="889000" cy="17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37699</xdr:rowOff>
    </xdr:from>
    <xdr:to>
      <xdr:col>21</xdr:col>
      <xdr:colOff>161925</xdr:colOff>
      <xdr:row>38</xdr:row>
      <xdr:rowOff>6449</xdr:rowOff>
    </xdr:to>
    <xdr:cxnSp macro="">
      <xdr:nvCxnSpPr>
        <xdr:cNvPr id="503" name="直線コネクタ 502"/>
        <xdr:cNvCxnSpPr/>
      </xdr:nvCxnSpPr>
      <xdr:spPr>
        <a:xfrm flipV="1">
          <a:off x="13703300" y="6209899"/>
          <a:ext cx="889000" cy="3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6449</xdr:rowOff>
    </xdr:from>
    <xdr:to>
      <xdr:col>19</xdr:col>
      <xdr:colOff>644525</xdr:colOff>
      <xdr:row>38</xdr:row>
      <xdr:rowOff>98827</xdr:rowOff>
    </xdr:to>
    <xdr:cxnSp macro="">
      <xdr:nvCxnSpPr>
        <xdr:cNvPr id="506" name="直線コネクタ 505"/>
        <xdr:cNvCxnSpPr/>
      </xdr:nvCxnSpPr>
      <xdr:spPr>
        <a:xfrm flipV="1">
          <a:off x="12814300" y="6521549"/>
          <a:ext cx="889000" cy="9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159080</xdr:rowOff>
    </xdr:from>
    <xdr:to>
      <xdr:col>23</xdr:col>
      <xdr:colOff>568325</xdr:colOff>
      <xdr:row>38</xdr:row>
      <xdr:rowOff>89230</xdr:rowOff>
    </xdr:to>
    <xdr:sp macro="" textlink="">
      <xdr:nvSpPr>
        <xdr:cNvPr id="516" name="円/楕円 515"/>
        <xdr:cNvSpPr/>
      </xdr:nvSpPr>
      <xdr:spPr>
        <a:xfrm>
          <a:off x="162687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118457</xdr:rowOff>
    </xdr:from>
    <xdr:ext cx="469744" cy="259045"/>
    <xdr:sp macro="" textlink="">
      <xdr:nvSpPr>
        <xdr:cNvPr id="517" name="災害復旧事業費該当値テキスト"/>
        <xdr:cNvSpPr txBox="1"/>
      </xdr:nvSpPr>
      <xdr:spPr>
        <a:xfrm>
          <a:off x="16370300" y="62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163401</xdr:rowOff>
    </xdr:from>
    <xdr:to>
      <xdr:col>22</xdr:col>
      <xdr:colOff>415925</xdr:colOff>
      <xdr:row>37</xdr:row>
      <xdr:rowOff>93551</xdr:rowOff>
    </xdr:to>
    <xdr:sp macro="" textlink="">
      <xdr:nvSpPr>
        <xdr:cNvPr id="518" name="円/楕円 517"/>
        <xdr:cNvSpPr/>
      </xdr:nvSpPr>
      <xdr:spPr>
        <a:xfrm>
          <a:off x="15430500" y="63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110078</xdr:rowOff>
    </xdr:from>
    <xdr:ext cx="534377" cy="259045"/>
    <xdr:sp macro="" textlink="">
      <xdr:nvSpPr>
        <xdr:cNvPr id="519" name="テキスト ボックス 518"/>
        <xdr:cNvSpPr txBox="1"/>
      </xdr:nvSpPr>
      <xdr:spPr>
        <a:xfrm>
          <a:off x="15214111" y="611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158349</xdr:rowOff>
    </xdr:from>
    <xdr:to>
      <xdr:col>21</xdr:col>
      <xdr:colOff>212725</xdr:colOff>
      <xdr:row>36</xdr:row>
      <xdr:rowOff>88499</xdr:rowOff>
    </xdr:to>
    <xdr:sp macro="" textlink="">
      <xdr:nvSpPr>
        <xdr:cNvPr id="520" name="円/楕円 519"/>
        <xdr:cNvSpPr/>
      </xdr:nvSpPr>
      <xdr:spPr>
        <a:xfrm>
          <a:off x="14541500" y="61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105026</xdr:rowOff>
    </xdr:from>
    <xdr:ext cx="534377" cy="259045"/>
    <xdr:sp macro="" textlink="">
      <xdr:nvSpPr>
        <xdr:cNvPr id="521" name="テキスト ボックス 520"/>
        <xdr:cNvSpPr txBox="1"/>
      </xdr:nvSpPr>
      <xdr:spPr>
        <a:xfrm>
          <a:off x="14325111" y="59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127099</xdr:rowOff>
    </xdr:from>
    <xdr:to>
      <xdr:col>20</xdr:col>
      <xdr:colOff>9525</xdr:colOff>
      <xdr:row>38</xdr:row>
      <xdr:rowOff>57249</xdr:rowOff>
    </xdr:to>
    <xdr:sp macro="" textlink="">
      <xdr:nvSpPr>
        <xdr:cNvPr id="522" name="円/楕円 521"/>
        <xdr:cNvSpPr/>
      </xdr:nvSpPr>
      <xdr:spPr>
        <a:xfrm>
          <a:off x="13652500" y="64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48376</xdr:rowOff>
    </xdr:from>
    <xdr:ext cx="469744" cy="259045"/>
    <xdr:sp macro="" textlink="">
      <xdr:nvSpPr>
        <xdr:cNvPr id="523" name="テキスト ボックス 522"/>
        <xdr:cNvSpPr txBox="1"/>
      </xdr:nvSpPr>
      <xdr:spPr>
        <a:xfrm>
          <a:off x="13468427" y="656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48027</xdr:rowOff>
    </xdr:from>
    <xdr:to>
      <xdr:col>18</xdr:col>
      <xdr:colOff>492125</xdr:colOff>
      <xdr:row>38</xdr:row>
      <xdr:rowOff>149627</xdr:rowOff>
    </xdr:to>
    <xdr:sp macro="" textlink="">
      <xdr:nvSpPr>
        <xdr:cNvPr id="524" name="円/楕円 523"/>
        <xdr:cNvSpPr/>
      </xdr:nvSpPr>
      <xdr:spPr>
        <a:xfrm>
          <a:off x="12763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140754</xdr:rowOff>
    </xdr:from>
    <xdr:ext cx="469744" cy="259045"/>
    <xdr:sp macro="" textlink="">
      <xdr:nvSpPr>
        <xdr:cNvPr id="525" name="テキスト ボックス 524"/>
        <xdr:cNvSpPr txBox="1"/>
      </xdr:nvSpPr>
      <xdr:spPr>
        <a:xfrm>
          <a:off x="12579427" y="665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46363</xdr:rowOff>
    </xdr:from>
    <xdr:to>
      <xdr:col>23</xdr:col>
      <xdr:colOff>517525</xdr:colOff>
      <xdr:row>78</xdr:row>
      <xdr:rowOff>54649</xdr:rowOff>
    </xdr:to>
    <xdr:cxnSp macro="">
      <xdr:nvCxnSpPr>
        <xdr:cNvPr id="611" name="直線コネクタ 610"/>
        <xdr:cNvCxnSpPr/>
      </xdr:nvCxnSpPr>
      <xdr:spPr>
        <a:xfrm>
          <a:off x="15481300" y="13419463"/>
          <a:ext cx="8382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26208</xdr:rowOff>
    </xdr:from>
    <xdr:to>
      <xdr:col>22</xdr:col>
      <xdr:colOff>365125</xdr:colOff>
      <xdr:row>78</xdr:row>
      <xdr:rowOff>46363</xdr:rowOff>
    </xdr:to>
    <xdr:cxnSp macro="">
      <xdr:nvCxnSpPr>
        <xdr:cNvPr id="614" name="直線コネクタ 613"/>
        <xdr:cNvCxnSpPr/>
      </xdr:nvCxnSpPr>
      <xdr:spPr>
        <a:xfrm>
          <a:off x="14592300" y="13399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25777</xdr:rowOff>
    </xdr:from>
    <xdr:to>
      <xdr:col>21</xdr:col>
      <xdr:colOff>161925</xdr:colOff>
      <xdr:row>78</xdr:row>
      <xdr:rowOff>26208</xdr:rowOff>
    </xdr:to>
    <xdr:cxnSp macro="">
      <xdr:nvCxnSpPr>
        <xdr:cNvPr id="617" name="直線コネクタ 616"/>
        <xdr:cNvCxnSpPr/>
      </xdr:nvCxnSpPr>
      <xdr:spPr>
        <a:xfrm>
          <a:off x="13703300" y="1339887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4659</xdr:rowOff>
    </xdr:from>
    <xdr:to>
      <xdr:col>19</xdr:col>
      <xdr:colOff>644525</xdr:colOff>
      <xdr:row>78</xdr:row>
      <xdr:rowOff>25777</xdr:rowOff>
    </xdr:to>
    <xdr:cxnSp macro="">
      <xdr:nvCxnSpPr>
        <xdr:cNvPr id="620" name="直線コネクタ 619"/>
        <xdr:cNvCxnSpPr/>
      </xdr:nvCxnSpPr>
      <xdr:spPr>
        <a:xfrm>
          <a:off x="12814300" y="13377759"/>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3849</xdr:rowOff>
    </xdr:from>
    <xdr:to>
      <xdr:col>23</xdr:col>
      <xdr:colOff>568325</xdr:colOff>
      <xdr:row>78</xdr:row>
      <xdr:rowOff>105449</xdr:rowOff>
    </xdr:to>
    <xdr:sp macro="" textlink="">
      <xdr:nvSpPr>
        <xdr:cNvPr id="630" name="円/楕円 629"/>
        <xdr:cNvSpPr/>
      </xdr:nvSpPr>
      <xdr:spPr>
        <a:xfrm>
          <a:off x="16268700" y="133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90226</xdr:rowOff>
    </xdr:from>
    <xdr:ext cx="534377" cy="259045"/>
    <xdr:sp macro="" textlink="">
      <xdr:nvSpPr>
        <xdr:cNvPr id="631" name="公債費該当値テキスト"/>
        <xdr:cNvSpPr txBox="1"/>
      </xdr:nvSpPr>
      <xdr:spPr>
        <a:xfrm>
          <a:off x="16370300" y="132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167013</xdr:rowOff>
    </xdr:from>
    <xdr:to>
      <xdr:col>22</xdr:col>
      <xdr:colOff>415925</xdr:colOff>
      <xdr:row>78</xdr:row>
      <xdr:rowOff>97163</xdr:rowOff>
    </xdr:to>
    <xdr:sp macro="" textlink="">
      <xdr:nvSpPr>
        <xdr:cNvPr id="632" name="円/楕円 631"/>
        <xdr:cNvSpPr/>
      </xdr:nvSpPr>
      <xdr:spPr>
        <a:xfrm>
          <a:off x="15430500" y="133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88290</xdr:rowOff>
    </xdr:from>
    <xdr:ext cx="534377" cy="259045"/>
    <xdr:sp macro="" textlink="">
      <xdr:nvSpPr>
        <xdr:cNvPr id="633" name="テキスト ボックス 632"/>
        <xdr:cNvSpPr txBox="1"/>
      </xdr:nvSpPr>
      <xdr:spPr>
        <a:xfrm>
          <a:off x="15214111" y="134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146858</xdr:rowOff>
    </xdr:from>
    <xdr:to>
      <xdr:col>21</xdr:col>
      <xdr:colOff>212725</xdr:colOff>
      <xdr:row>78</xdr:row>
      <xdr:rowOff>77008</xdr:rowOff>
    </xdr:to>
    <xdr:sp macro="" textlink="">
      <xdr:nvSpPr>
        <xdr:cNvPr id="634" name="円/楕円 633"/>
        <xdr:cNvSpPr/>
      </xdr:nvSpPr>
      <xdr:spPr>
        <a:xfrm>
          <a:off x="14541500" y="133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68135</xdr:rowOff>
    </xdr:from>
    <xdr:ext cx="534377" cy="259045"/>
    <xdr:sp macro="" textlink="">
      <xdr:nvSpPr>
        <xdr:cNvPr id="635" name="テキスト ボックス 634"/>
        <xdr:cNvSpPr txBox="1"/>
      </xdr:nvSpPr>
      <xdr:spPr>
        <a:xfrm>
          <a:off x="14325111" y="134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146427</xdr:rowOff>
    </xdr:from>
    <xdr:to>
      <xdr:col>20</xdr:col>
      <xdr:colOff>9525</xdr:colOff>
      <xdr:row>78</xdr:row>
      <xdr:rowOff>76577</xdr:rowOff>
    </xdr:to>
    <xdr:sp macro="" textlink="">
      <xdr:nvSpPr>
        <xdr:cNvPr id="636" name="円/楕円 635"/>
        <xdr:cNvSpPr/>
      </xdr:nvSpPr>
      <xdr:spPr>
        <a:xfrm>
          <a:off x="13652500" y="133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67704</xdr:rowOff>
    </xdr:from>
    <xdr:ext cx="534377" cy="259045"/>
    <xdr:sp macro="" textlink="">
      <xdr:nvSpPr>
        <xdr:cNvPr id="637" name="テキスト ボックス 636"/>
        <xdr:cNvSpPr txBox="1"/>
      </xdr:nvSpPr>
      <xdr:spPr>
        <a:xfrm>
          <a:off x="13436111" y="1344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125309</xdr:rowOff>
    </xdr:from>
    <xdr:to>
      <xdr:col>18</xdr:col>
      <xdr:colOff>492125</xdr:colOff>
      <xdr:row>78</xdr:row>
      <xdr:rowOff>55459</xdr:rowOff>
    </xdr:to>
    <xdr:sp macro="" textlink="">
      <xdr:nvSpPr>
        <xdr:cNvPr id="638" name="円/楕円 637"/>
        <xdr:cNvSpPr/>
      </xdr:nvSpPr>
      <xdr:spPr>
        <a:xfrm>
          <a:off x="12763500" y="1332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46586</xdr:rowOff>
    </xdr:from>
    <xdr:ext cx="534377" cy="259045"/>
    <xdr:sp macro="" textlink="">
      <xdr:nvSpPr>
        <xdr:cNvPr id="639" name="テキスト ボックス 638"/>
        <xdr:cNvSpPr txBox="1"/>
      </xdr:nvSpPr>
      <xdr:spPr>
        <a:xfrm>
          <a:off x="12547111" y="1341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152150</xdr:rowOff>
    </xdr:from>
    <xdr:to>
      <xdr:col>23</xdr:col>
      <xdr:colOff>517525</xdr:colOff>
      <xdr:row>98</xdr:row>
      <xdr:rowOff>160449</xdr:rowOff>
    </xdr:to>
    <xdr:cxnSp macro="">
      <xdr:nvCxnSpPr>
        <xdr:cNvPr id="668" name="直線コネクタ 667"/>
        <xdr:cNvCxnSpPr/>
      </xdr:nvCxnSpPr>
      <xdr:spPr>
        <a:xfrm>
          <a:off x="15481300" y="16954250"/>
          <a:ext cx="8382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140866</xdr:rowOff>
    </xdr:from>
    <xdr:to>
      <xdr:col>22</xdr:col>
      <xdr:colOff>365125</xdr:colOff>
      <xdr:row>98</xdr:row>
      <xdr:rowOff>152150</xdr:rowOff>
    </xdr:to>
    <xdr:cxnSp macro="">
      <xdr:nvCxnSpPr>
        <xdr:cNvPr id="671" name="直線コネクタ 670"/>
        <xdr:cNvCxnSpPr/>
      </xdr:nvCxnSpPr>
      <xdr:spPr>
        <a:xfrm>
          <a:off x="14592300" y="16942966"/>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159793</xdr:rowOff>
    </xdr:from>
    <xdr:to>
      <xdr:col>21</xdr:col>
      <xdr:colOff>161925</xdr:colOff>
      <xdr:row>98</xdr:row>
      <xdr:rowOff>140866</xdr:rowOff>
    </xdr:to>
    <xdr:cxnSp macro="">
      <xdr:nvCxnSpPr>
        <xdr:cNvPr id="674" name="直線コネクタ 673"/>
        <xdr:cNvCxnSpPr/>
      </xdr:nvCxnSpPr>
      <xdr:spPr>
        <a:xfrm>
          <a:off x="13703300" y="16790443"/>
          <a:ext cx="889000" cy="1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159793</xdr:rowOff>
    </xdr:from>
    <xdr:to>
      <xdr:col>19</xdr:col>
      <xdr:colOff>644525</xdr:colOff>
      <xdr:row>98</xdr:row>
      <xdr:rowOff>107497</xdr:rowOff>
    </xdr:to>
    <xdr:cxnSp macro="">
      <xdr:nvCxnSpPr>
        <xdr:cNvPr id="677" name="直線コネクタ 676"/>
        <xdr:cNvCxnSpPr/>
      </xdr:nvCxnSpPr>
      <xdr:spPr>
        <a:xfrm flipV="1">
          <a:off x="12814300" y="16790443"/>
          <a:ext cx="889000" cy="1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109649</xdr:rowOff>
    </xdr:from>
    <xdr:to>
      <xdr:col>23</xdr:col>
      <xdr:colOff>568325</xdr:colOff>
      <xdr:row>99</xdr:row>
      <xdr:rowOff>39799</xdr:rowOff>
    </xdr:to>
    <xdr:sp macro="" textlink="">
      <xdr:nvSpPr>
        <xdr:cNvPr id="687" name="円/楕円 686"/>
        <xdr:cNvSpPr/>
      </xdr:nvSpPr>
      <xdr:spPr>
        <a:xfrm>
          <a:off x="16268700" y="169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24576</xdr:rowOff>
    </xdr:from>
    <xdr:ext cx="469744" cy="259045"/>
    <xdr:sp macro="" textlink="">
      <xdr:nvSpPr>
        <xdr:cNvPr id="688" name="積立金該当値テキスト"/>
        <xdr:cNvSpPr txBox="1"/>
      </xdr:nvSpPr>
      <xdr:spPr>
        <a:xfrm>
          <a:off x="16370300" y="168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101350</xdr:rowOff>
    </xdr:from>
    <xdr:to>
      <xdr:col>22</xdr:col>
      <xdr:colOff>415925</xdr:colOff>
      <xdr:row>99</xdr:row>
      <xdr:rowOff>31500</xdr:rowOff>
    </xdr:to>
    <xdr:sp macro="" textlink="">
      <xdr:nvSpPr>
        <xdr:cNvPr id="689" name="円/楕円 688"/>
        <xdr:cNvSpPr/>
      </xdr:nvSpPr>
      <xdr:spPr>
        <a:xfrm>
          <a:off x="15430500" y="16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22627</xdr:rowOff>
    </xdr:from>
    <xdr:ext cx="469744" cy="259045"/>
    <xdr:sp macro="" textlink="">
      <xdr:nvSpPr>
        <xdr:cNvPr id="690" name="テキスト ボックス 689"/>
        <xdr:cNvSpPr txBox="1"/>
      </xdr:nvSpPr>
      <xdr:spPr>
        <a:xfrm>
          <a:off x="15246427" y="1699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90066</xdr:rowOff>
    </xdr:from>
    <xdr:to>
      <xdr:col>21</xdr:col>
      <xdr:colOff>212725</xdr:colOff>
      <xdr:row>99</xdr:row>
      <xdr:rowOff>20216</xdr:rowOff>
    </xdr:to>
    <xdr:sp macro="" textlink="">
      <xdr:nvSpPr>
        <xdr:cNvPr id="691" name="円/楕円 690"/>
        <xdr:cNvSpPr/>
      </xdr:nvSpPr>
      <xdr:spPr>
        <a:xfrm>
          <a:off x="14541500" y="168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11343</xdr:rowOff>
    </xdr:from>
    <xdr:ext cx="469744" cy="259045"/>
    <xdr:sp macro="" textlink="">
      <xdr:nvSpPr>
        <xdr:cNvPr id="692" name="テキスト ボックス 691"/>
        <xdr:cNvSpPr txBox="1"/>
      </xdr:nvSpPr>
      <xdr:spPr>
        <a:xfrm>
          <a:off x="14357427" y="169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108993</xdr:rowOff>
    </xdr:from>
    <xdr:to>
      <xdr:col>20</xdr:col>
      <xdr:colOff>9525</xdr:colOff>
      <xdr:row>98</xdr:row>
      <xdr:rowOff>39143</xdr:rowOff>
    </xdr:to>
    <xdr:sp macro="" textlink="">
      <xdr:nvSpPr>
        <xdr:cNvPr id="693" name="円/楕円 692"/>
        <xdr:cNvSpPr/>
      </xdr:nvSpPr>
      <xdr:spPr>
        <a:xfrm>
          <a:off x="13652500" y="167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55670</xdr:rowOff>
    </xdr:from>
    <xdr:ext cx="534377" cy="259045"/>
    <xdr:sp macro="" textlink="">
      <xdr:nvSpPr>
        <xdr:cNvPr id="694" name="テキスト ボックス 693"/>
        <xdr:cNvSpPr txBox="1"/>
      </xdr:nvSpPr>
      <xdr:spPr>
        <a:xfrm>
          <a:off x="13436111" y="1651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56697</xdr:rowOff>
    </xdr:from>
    <xdr:to>
      <xdr:col>18</xdr:col>
      <xdr:colOff>492125</xdr:colOff>
      <xdr:row>98</xdr:row>
      <xdr:rowOff>158297</xdr:rowOff>
    </xdr:to>
    <xdr:sp macro="" textlink="">
      <xdr:nvSpPr>
        <xdr:cNvPr id="695" name="円/楕円 694"/>
        <xdr:cNvSpPr/>
      </xdr:nvSpPr>
      <xdr:spPr>
        <a:xfrm>
          <a:off x="12763500" y="168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149424</xdr:rowOff>
    </xdr:from>
    <xdr:ext cx="534377" cy="259045"/>
    <xdr:sp macro="" textlink="">
      <xdr:nvSpPr>
        <xdr:cNvPr id="696" name="テキスト ボックス 695"/>
        <xdr:cNvSpPr txBox="1"/>
      </xdr:nvSpPr>
      <xdr:spPr>
        <a:xfrm>
          <a:off x="12547111" y="169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13474</xdr:rowOff>
    </xdr:from>
    <xdr:to>
      <xdr:col>32</xdr:col>
      <xdr:colOff>187325</xdr:colOff>
      <xdr:row>39</xdr:row>
      <xdr:rowOff>13875</xdr:rowOff>
    </xdr:to>
    <xdr:cxnSp macro="">
      <xdr:nvCxnSpPr>
        <xdr:cNvPr id="725" name="直線コネクタ 724"/>
        <xdr:cNvCxnSpPr/>
      </xdr:nvCxnSpPr>
      <xdr:spPr>
        <a:xfrm flipV="1">
          <a:off x="21323300" y="6700024"/>
          <a:ext cx="8382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13875</xdr:rowOff>
    </xdr:from>
    <xdr:to>
      <xdr:col>31</xdr:col>
      <xdr:colOff>34925</xdr:colOff>
      <xdr:row>39</xdr:row>
      <xdr:rowOff>15018</xdr:rowOff>
    </xdr:to>
    <xdr:cxnSp macro="">
      <xdr:nvCxnSpPr>
        <xdr:cNvPr id="728" name="直線コネクタ 727"/>
        <xdr:cNvCxnSpPr/>
      </xdr:nvCxnSpPr>
      <xdr:spPr>
        <a:xfrm flipV="1">
          <a:off x="20434300" y="67004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15018</xdr:rowOff>
    </xdr:from>
    <xdr:to>
      <xdr:col>29</xdr:col>
      <xdr:colOff>517525</xdr:colOff>
      <xdr:row>39</xdr:row>
      <xdr:rowOff>16199</xdr:rowOff>
    </xdr:to>
    <xdr:cxnSp macro="">
      <xdr:nvCxnSpPr>
        <xdr:cNvPr id="731" name="直線コネクタ 730"/>
        <xdr:cNvCxnSpPr/>
      </xdr:nvCxnSpPr>
      <xdr:spPr>
        <a:xfrm flipV="1">
          <a:off x="19545300" y="670156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14618</xdr:rowOff>
    </xdr:from>
    <xdr:to>
      <xdr:col>28</xdr:col>
      <xdr:colOff>314325</xdr:colOff>
      <xdr:row>39</xdr:row>
      <xdr:rowOff>16199</xdr:rowOff>
    </xdr:to>
    <xdr:cxnSp macro="">
      <xdr:nvCxnSpPr>
        <xdr:cNvPr id="734" name="直線コネクタ 733"/>
        <xdr:cNvCxnSpPr/>
      </xdr:nvCxnSpPr>
      <xdr:spPr>
        <a:xfrm>
          <a:off x="18656300" y="6701168"/>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134124</xdr:rowOff>
    </xdr:from>
    <xdr:to>
      <xdr:col>32</xdr:col>
      <xdr:colOff>238125</xdr:colOff>
      <xdr:row>39</xdr:row>
      <xdr:rowOff>64274</xdr:rowOff>
    </xdr:to>
    <xdr:sp macro="" textlink="">
      <xdr:nvSpPr>
        <xdr:cNvPr id="744" name="円/楕円 743"/>
        <xdr:cNvSpPr/>
      </xdr:nvSpPr>
      <xdr:spPr>
        <a:xfrm>
          <a:off x="22110700" y="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469744" cy="259045"/>
    <xdr:sp macro="" textlink="">
      <xdr:nvSpPr>
        <xdr:cNvPr id="745" name="投資及び出資金該当値テキスト"/>
        <xdr:cNvSpPr txBox="1"/>
      </xdr:nvSpPr>
      <xdr:spPr>
        <a:xfrm>
          <a:off x="22212300" y="66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134525</xdr:rowOff>
    </xdr:from>
    <xdr:to>
      <xdr:col>31</xdr:col>
      <xdr:colOff>85725</xdr:colOff>
      <xdr:row>39</xdr:row>
      <xdr:rowOff>64675</xdr:rowOff>
    </xdr:to>
    <xdr:sp macro="" textlink="">
      <xdr:nvSpPr>
        <xdr:cNvPr id="746" name="円/楕円 745"/>
        <xdr:cNvSpPr/>
      </xdr:nvSpPr>
      <xdr:spPr>
        <a:xfrm>
          <a:off x="21272500" y="66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55802</xdr:rowOff>
    </xdr:from>
    <xdr:ext cx="469744" cy="259045"/>
    <xdr:sp macro="" textlink="">
      <xdr:nvSpPr>
        <xdr:cNvPr id="747" name="テキスト ボックス 746"/>
        <xdr:cNvSpPr txBox="1"/>
      </xdr:nvSpPr>
      <xdr:spPr>
        <a:xfrm>
          <a:off x="21088427" y="67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135668</xdr:rowOff>
    </xdr:from>
    <xdr:to>
      <xdr:col>29</xdr:col>
      <xdr:colOff>568325</xdr:colOff>
      <xdr:row>39</xdr:row>
      <xdr:rowOff>65818</xdr:rowOff>
    </xdr:to>
    <xdr:sp macro="" textlink="">
      <xdr:nvSpPr>
        <xdr:cNvPr id="748" name="円/楕円 747"/>
        <xdr:cNvSpPr/>
      </xdr:nvSpPr>
      <xdr:spPr>
        <a:xfrm>
          <a:off x="20383500" y="66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56945</xdr:rowOff>
    </xdr:from>
    <xdr:ext cx="469744" cy="259045"/>
    <xdr:sp macro="" textlink="">
      <xdr:nvSpPr>
        <xdr:cNvPr id="749" name="テキスト ボックス 748"/>
        <xdr:cNvSpPr txBox="1"/>
      </xdr:nvSpPr>
      <xdr:spPr>
        <a:xfrm>
          <a:off x="20199427" y="67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136849</xdr:rowOff>
    </xdr:from>
    <xdr:to>
      <xdr:col>28</xdr:col>
      <xdr:colOff>365125</xdr:colOff>
      <xdr:row>39</xdr:row>
      <xdr:rowOff>66999</xdr:rowOff>
    </xdr:to>
    <xdr:sp macro="" textlink="">
      <xdr:nvSpPr>
        <xdr:cNvPr id="750" name="円/楕円 749"/>
        <xdr:cNvSpPr/>
      </xdr:nvSpPr>
      <xdr:spPr>
        <a:xfrm>
          <a:off x="19494500" y="66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58126</xdr:rowOff>
    </xdr:from>
    <xdr:ext cx="469744" cy="259045"/>
    <xdr:sp macro="" textlink="">
      <xdr:nvSpPr>
        <xdr:cNvPr id="751" name="テキスト ボックス 750"/>
        <xdr:cNvSpPr txBox="1"/>
      </xdr:nvSpPr>
      <xdr:spPr>
        <a:xfrm>
          <a:off x="19310427" y="67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135268</xdr:rowOff>
    </xdr:from>
    <xdr:to>
      <xdr:col>27</xdr:col>
      <xdr:colOff>161925</xdr:colOff>
      <xdr:row>39</xdr:row>
      <xdr:rowOff>65418</xdr:rowOff>
    </xdr:to>
    <xdr:sp macro="" textlink="">
      <xdr:nvSpPr>
        <xdr:cNvPr id="752" name="円/楕円 751"/>
        <xdr:cNvSpPr/>
      </xdr:nvSpPr>
      <xdr:spPr>
        <a:xfrm>
          <a:off x="18605500" y="66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81945</xdr:rowOff>
    </xdr:from>
    <xdr:ext cx="469744" cy="259045"/>
    <xdr:sp macro="" textlink="">
      <xdr:nvSpPr>
        <xdr:cNvPr id="753" name="テキスト ボックス 752"/>
        <xdr:cNvSpPr txBox="1"/>
      </xdr:nvSpPr>
      <xdr:spPr>
        <a:xfrm>
          <a:off x="18421427" y="642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44603</xdr:rowOff>
    </xdr:from>
    <xdr:to>
      <xdr:col>32</xdr:col>
      <xdr:colOff>187325</xdr:colOff>
      <xdr:row>59</xdr:row>
      <xdr:rowOff>44733</xdr:rowOff>
    </xdr:to>
    <xdr:cxnSp macro="">
      <xdr:nvCxnSpPr>
        <xdr:cNvPr id="784" name="直線コネクタ 783"/>
        <xdr:cNvCxnSpPr/>
      </xdr:nvCxnSpPr>
      <xdr:spPr>
        <a:xfrm>
          <a:off x="21323300" y="10160153"/>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44603</xdr:rowOff>
    </xdr:from>
    <xdr:to>
      <xdr:col>31</xdr:col>
      <xdr:colOff>34925</xdr:colOff>
      <xdr:row>59</xdr:row>
      <xdr:rowOff>46431</xdr:rowOff>
    </xdr:to>
    <xdr:cxnSp macro="">
      <xdr:nvCxnSpPr>
        <xdr:cNvPr id="787" name="直線コネクタ 786"/>
        <xdr:cNvCxnSpPr/>
      </xdr:nvCxnSpPr>
      <xdr:spPr>
        <a:xfrm flipV="1">
          <a:off x="20434300" y="1016015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38888</xdr:rowOff>
    </xdr:from>
    <xdr:to>
      <xdr:col>29</xdr:col>
      <xdr:colOff>517525</xdr:colOff>
      <xdr:row>59</xdr:row>
      <xdr:rowOff>46431</xdr:rowOff>
    </xdr:to>
    <xdr:cxnSp macro="">
      <xdr:nvCxnSpPr>
        <xdr:cNvPr id="790" name="直線コネクタ 789"/>
        <xdr:cNvCxnSpPr/>
      </xdr:nvCxnSpPr>
      <xdr:spPr>
        <a:xfrm>
          <a:off x="19545300" y="1015443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38528</xdr:rowOff>
    </xdr:from>
    <xdr:to>
      <xdr:col>28</xdr:col>
      <xdr:colOff>314325</xdr:colOff>
      <xdr:row>59</xdr:row>
      <xdr:rowOff>38888</xdr:rowOff>
    </xdr:to>
    <xdr:cxnSp macro="">
      <xdr:nvCxnSpPr>
        <xdr:cNvPr id="793" name="直線コネクタ 792"/>
        <xdr:cNvCxnSpPr/>
      </xdr:nvCxnSpPr>
      <xdr:spPr>
        <a:xfrm>
          <a:off x="18656300" y="10154078"/>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165383</xdr:rowOff>
    </xdr:from>
    <xdr:to>
      <xdr:col>32</xdr:col>
      <xdr:colOff>238125</xdr:colOff>
      <xdr:row>59</xdr:row>
      <xdr:rowOff>95533</xdr:rowOff>
    </xdr:to>
    <xdr:sp macro="" textlink="">
      <xdr:nvSpPr>
        <xdr:cNvPr id="803" name="円/楕円 802"/>
        <xdr:cNvSpPr/>
      </xdr:nvSpPr>
      <xdr:spPr>
        <a:xfrm>
          <a:off x="22110700" y="101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80310</xdr:rowOff>
    </xdr:from>
    <xdr:ext cx="469744" cy="259045"/>
    <xdr:sp macro="" textlink="">
      <xdr:nvSpPr>
        <xdr:cNvPr id="804" name="貸付金該当値テキスト"/>
        <xdr:cNvSpPr txBox="1"/>
      </xdr:nvSpPr>
      <xdr:spPr>
        <a:xfrm>
          <a:off x="22212300" y="1002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165253</xdr:rowOff>
    </xdr:from>
    <xdr:to>
      <xdr:col>31</xdr:col>
      <xdr:colOff>85725</xdr:colOff>
      <xdr:row>59</xdr:row>
      <xdr:rowOff>95403</xdr:rowOff>
    </xdr:to>
    <xdr:sp macro="" textlink="">
      <xdr:nvSpPr>
        <xdr:cNvPr id="805" name="円/楕円 804"/>
        <xdr:cNvSpPr/>
      </xdr:nvSpPr>
      <xdr:spPr>
        <a:xfrm>
          <a:off x="21272500" y="101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86530</xdr:rowOff>
    </xdr:from>
    <xdr:ext cx="469744" cy="259045"/>
    <xdr:sp macro="" textlink="">
      <xdr:nvSpPr>
        <xdr:cNvPr id="806" name="テキスト ボックス 805"/>
        <xdr:cNvSpPr txBox="1"/>
      </xdr:nvSpPr>
      <xdr:spPr>
        <a:xfrm>
          <a:off x="210884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167081</xdr:rowOff>
    </xdr:from>
    <xdr:to>
      <xdr:col>29</xdr:col>
      <xdr:colOff>568325</xdr:colOff>
      <xdr:row>59</xdr:row>
      <xdr:rowOff>97231</xdr:rowOff>
    </xdr:to>
    <xdr:sp macro="" textlink="">
      <xdr:nvSpPr>
        <xdr:cNvPr id="807" name="円/楕円 806"/>
        <xdr:cNvSpPr/>
      </xdr:nvSpPr>
      <xdr:spPr>
        <a:xfrm>
          <a:off x="20383500" y="10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88358</xdr:rowOff>
    </xdr:from>
    <xdr:ext cx="469744" cy="259045"/>
    <xdr:sp macro="" textlink="">
      <xdr:nvSpPr>
        <xdr:cNvPr id="808" name="テキスト ボックス 807"/>
        <xdr:cNvSpPr txBox="1"/>
      </xdr:nvSpPr>
      <xdr:spPr>
        <a:xfrm>
          <a:off x="20199427" y="102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159538</xdr:rowOff>
    </xdr:from>
    <xdr:to>
      <xdr:col>28</xdr:col>
      <xdr:colOff>365125</xdr:colOff>
      <xdr:row>59</xdr:row>
      <xdr:rowOff>89688</xdr:rowOff>
    </xdr:to>
    <xdr:sp macro="" textlink="">
      <xdr:nvSpPr>
        <xdr:cNvPr id="809" name="円/楕円 808"/>
        <xdr:cNvSpPr/>
      </xdr:nvSpPr>
      <xdr:spPr>
        <a:xfrm>
          <a:off x="194945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80815</xdr:rowOff>
    </xdr:from>
    <xdr:ext cx="469744" cy="259045"/>
    <xdr:sp macro="" textlink="">
      <xdr:nvSpPr>
        <xdr:cNvPr id="810" name="テキスト ボックス 809"/>
        <xdr:cNvSpPr txBox="1"/>
      </xdr:nvSpPr>
      <xdr:spPr>
        <a:xfrm>
          <a:off x="19310427" y="101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159178</xdr:rowOff>
    </xdr:from>
    <xdr:to>
      <xdr:col>27</xdr:col>
      <xdr:colOff>161925</xdr:colOff>
      <xdr:row>59</xdr:row>
      <xdr:rowOff>89328</xdr:rowOff>
    </xdr:to>
    <xdr:sp macro="" textlink="">
      <xdr:nvSpPr>
        <xdr:cNvPr id="811" name="円/楕円 810"/>
        <xdr:cNvSpPr/>
      </xdr:nvSpPr>
      <xdr:spPr>
        <a:xfrm>
          <a:off x="18605500" y="101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80455</xdr:rowOff>
    </xdr:from>
    <xdr:ext cx="469744" cy="259045"/>
    <xdr:sp macro="" textlink="">
      <xdr:nvSpPr>
        <xdr:cNvPr id="812" name="テキスト ボックス 811"/>
        <xdr:cNvSpPr txBox="1"/>
      </xdr:nvSpPr>
      <xdr:spPr>
        <a:xfrm>
          <a:off x="18421427" y="101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56767</xdr:rowOff>
    </xdr:from>
    <xdr:to>
      <xdr:col>32</xdr:col>
      <xdr:colOff>187325</xdr:colOff>
      <xdr:row>74</xdr:row>
      <xdr:rowOff>99336</xdr:rowOff>
    </xdr:to>
    <xdr:cxnSp macro="">
      <xdr:nvCxnSpPr>
        <xdr:cNvPr id="844" name="直線コネクタ 843"/>
        <xdr:cNvCxnSpPr/>
      </xdr:nvCxnSpPr>
      <xdr:spPr>
        <a:xfrm flipV="1">
          <a:off x="21323300" y="12744067"/>
          <a:ext cx="8382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99336</xdr:rowOff>
    </xdr:from>
    <xdr:to>
      <xdr:col>31</xdr:col>
      <xdr:colOff>34925</xdr:colOff>
      <xdr:row>74</xdr:row>
      <xdr:rowOff>124416</xdr:rowOff>
    </xdr:to>
    <xdr:cxnSp macro="">
      <xdr:nvCxnSpPr>
        <xdr:cNvPr id="847" name="直線コネクタ 846"/>
        <xdr:cNvCxnSpPr/>
      </xdr:nvCxnSpPr>
      <xdr:spPr>
        <a:xfrm flipV="1">
          <a:off x="20434300" y="12786636"/>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124416</xdr:rowOff>
    </xdr:from>
    <xdr:to>
      <xdr:col>29</xdr:col>
      <xdr:colOff>517525</xdr:colOff>
      <xdr:row>75</xdr:row>
      <xdr:rowOff>28160</xdr:rowOff>
    </xdr:to>
    <xdr:cxnSp macro="">
      <xdr:nvCxnSpPr>
        <xdr:cNvPr id="850" name="直線コネクタ 849"/>
        <xdr:cNvCxnSpPr/>
      </xdr:nvCxnSpPr>
      <xdr:spPr>
        <a:xfrm flipV="1">
          <a:off x="19545300" y="12811716"/>
          <a:ext cx="889000" cy="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28160</xdr:rowOff>
    </xdr:from>
    <xdr:to>
      <xdr:col>28</xdr:col>
      <xdr:colOff>314325</xdr:colOff>
      <xdr:row>75</xdr:row>
      <xdr:rowOff>93523</xdr:rowOff>
    </xdr:to>
    <xdr:cxnSp macro="">
      <xdr:nvCxnSpPr>
        <xdr:cNvPr id="853" name="直線コネクタ 852"/>
        <xdr:cNvCxnSpPr/>
      </xdr:nvCxnSpPr>
      <xdr:spPr>
        <a:xfrm flipV="1">
          <a:off x="18656300" y="12886910"/>
          <a:ext cx="889000" cy="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5967</xdr:rowOff>
    </xdr:from>
    <xdr:to>
      <xdr:col>32</xdr:col>
      <xdr:colOff>238125</xdr:colOff>
      <xdr:row>74</xdr:row>
      <xdr:rowOff>107567</xdr:rowOff>
    </xdr:to>
    <xdr:sp macro="" textlink="">
      <xdr:nvSpPr>
        <xdr:cNvPr id="863" name="円/楕円 862"/>
        <xdr:cNvSpPr/>
      </xdr:nvSpPr>
      <xdr:spPr>
        <a:xfrm>
          <a:off x="22110700" y="126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28844</xdr:rowOff>
    </xdr:from>
    <xdr:ext cx="534377" cy="259045"/>
    <xdr:sp macro="" textlink="">
      <xdr:nvSpPr>
        <xdr:cNvPr id="864" name="繰出金該当値テキスト"/>
        <xdr:cNvSpPr txBox="1"/>
      </xdr:nvSpPr>
      <xdr:spPr>
        <a:xfrm>
          <a:off x="22212300" y="125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75,079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48536</xdr:rowOff>
    </xdr:from>
    <xdr:to>
      <xdr:col>31</xdr:col>
      <xdr:colOff>85725</xdr:colOff>
      <xdr:row>74</xdr:row>
      <xdr:rowOff>150136</xdr:rowOff>
    </xdr:to>
    <xdr:sp macro="" textlink="">
      <xdr:nvSpPr>
        <xdr:cNvPr id="865" name="円/楕円 864"/>
        <xdr:cNvSpPr/>
      </xdr:nvSpPr>
      <xdr:spPr>
        <a:xfrm>
          <a:off x="21272500" y="12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166663</xdr:rowOff>
    </xdr:from>
    <xdr:ext cx="534377" cy="259045"/>
    <xdr:sp macro="" textlink="">
      <xdr:nvSpPr>
        <xdr:cNvPr id="866" name="テキスト ボックス 865"/>
        <xdr:cNvSpPr txBox="1"/>
      </xdr:nvSpPr>
      <xdr:spPr>
        <a:xfrm>
          <a:off x="21056111" y="125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73616</xdr:rowOff>
    </xdr:from>
    <xdr:to>
      <xdr:col>29</xdr:col>
      <xdr:colOff>568325</xdr:colOff>
      <xdr:row>75</xdr:row>
      <xdr:rowOff>3766</xdr:rowOff>
    </xdr:to>
    <xdr:sp macro="" textlink="">
      <xdr:nvSpPr>
        <xdr:cNvPr id="867" name="円/楕円 866"/>
        <xdr:cNvSpPr/>
      </xdr:nvSpPr>
      <xdr:spPr>
        <a:xfrm>
          <a:off x="20383500" y="127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20293</xdr:rowOff>
    </xdr:from>
    <xdr:ext cx="534377" cy="259045"/>
    <xdr:sp macro="" textlink="">
      <xdr:nvSpPr>
        <xdr:cNvPr id="868" name="テキスト ボックス 867"/>
        <xdr:cNvSpPr txBox="1"/>
      </xdr:nvSpPr>
      <xdr:spPr>
        <a:xfrm>
          <a:off x="20167111" y="12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148810</xdr:rowOff>
    </xdr:from>
    <xdr:to>
      <xdr:col>28</xdr:col>
      <xdr:colOff>365125</xdr:colOff>
      <xdr:row>75</xdr:row>
      <xdr:rowOff>78960</xdr:rowOff>
    </xdr:to>
    <xdr:sp macro="" textlink="">
      <xdr:nvSpPr>
        <xdr:cNvPr id="869" name="円/楕円 868"/>
        <xdr:cNvSpPr/>
      </xdr:nvSpPr>
      <xdr:spPr>
        <a:xfrm>
          <a:off x="19494500" y="12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95487</xdr:rowOff>
    </xdr:from>
    <xdr:ext cx="534377" cy="259045"/>
    <xdr:sp macro="" textlink="">
      <xdr:nvSpPr>
        <xdr:cNvPr id="870" name="テキスト ボックス 869"/>
        <xdr:cNvSpPr txBox="1"/>
      </xdr:nvSpPr>
      <xdr:spPr>
        <a:xfrm>
          <a:off x="19278111" y="12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42723</xdr:rowOff>
    </xdr:from>
    <xdr:to>
      <xdr:col>27</xdr:col>
      <xdr:colOff>161925</xdr:colOff>
      <xdr:row>75</xdr:row>
      <xdr:rowOff>144323</xdr:rowOff>
    </xdr:to>
    <xdr:sp macro="" textlink="">
      <xdr:nvSpPr>
        <xdr:cNvPr id="871" name="円/楕円 870"/>
        <xdr:cNvSpPr/>
      </xdr:nvSpPr>
      <xdr:spPr>
        <a:xfrm>
          <a:off x="18605500" y="129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160850</xdr:rowOff>
    </xdr:from>
    <xdr:ext cx="534377" cy="259045"/>
    <xdr:sp macro="" textlink="">
      <xdr:nvSpPr>
        <xdr:cNvPr id="872" name="テキスト ボックス 871"/>
        <xdr:cNvSpPr txBox="1"/>
      </xdr:nvSpPr>
      <xdr:spPr>
        <a:xfrm>
          <a:off x="18389111" y="126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年度の</a:t>
          </a:r>
          <a:r>
            <a:rPr kumimoji="1" lang="ja-JP" altLang="ja-JP" sz="1300">
              <a:solidFill>
                <a:sysClr val="windowText" lastClr="000000"/>
              </a:solidFill>
              <a:effectLst/>
              <a:latin typeface="+mn-lt"/>
              <a:ea typeface="+mn-ea"/>
              <a:cs typeface="+mn-cs"/>
            </a:rPr>
            <a:t>歳出決算総額は、住民一人当たり</a:t>
          </a:r>
          <a:r>
            <a:rPr kumimoji="1" lang="en-US" altLang="ja-JP" sz="1300">
              <a:solidFill>
                <a:sysClr val="windowText" lastClr="000000"/>
              </a:solidFill>
              <a:effectLst/>
              <a:latin typeface="+mn-lt"/>
              <a:ea typeface="+mn-ea"/>
              <a:cs typeface="+mn-cs"/>
            </a:rPr>
            <a:t>486,159</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で、前年比</a:t>
          </a:r>
          <a:r>
            <a:rPr kumimoji="1" lang="en-US" altLang="ja-JP" sz="1300">
              <a:solidFill>
                <a:sysClr val="windowText" lastClr="000000"/>
              </a:solidFill>
              <a:effectLst/>
              <a:latin typeface="+mn-lt"/>
              <a:ea typeface="+mn-ea"/>
              <a:cs typeface="+mn-cs"/>
            </a:rPr>
            <a:t>6,820</a:t>
          </a:r>
          <a:r>
            <a:rPr kumimoji="1" lang="ja-JP" altLang="en-US" sz="1300">
              <a:solidFill>
                <a:sysClr val="windowText" lastClr="000000"/>
              </a:solidFill>
              <a:effectLst/>
              <a:latin typeface="+mn-lt"/>
              <a:ea typeface="+mn-ea"/>
              <a:cs typeface="+mn-cs"/>
            </a:rPr>
            <a:t>円の増となった</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主な構成項目である人件費は、住民一人当たり</a:t>
          </a:r>
          <a:r>
            <a:rPr kumimoji="1" lang="en-US" altLang="ja-JP" sz="1300">
              <a:solidFill>
                <a:sysClr val="windowText" lastClr="000000"/>
              </a:solidFill>
              <a:effectLst/>
              <a:latin typeface="+mn-lt"/>
              <a:ea typeface="+mn-ea"/>
              <a:cs typeface="+mn-cs"/>
            </a:rPr>
            <a:t>92,909</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で、</a:t>
          </a:r>
          <a:r>
            <a:rPr kumimoji="1" lang="ja-JP" altLang="ja-JP" sz="1300">
              <a:solidFill>
                <a:sysClr val="windowText" lastClr="000000"/>
              </a:solidFill>
              <a:effectLst/>
              <a:latin typeface="+mn-lt"/>
              <a:ea typeface="+mn-ea"/>
              <a:cs typeface="+mn-cs"/>
            </a:rPr>
            <a:t>前年比</a:t>
          </a:r>
          <a:r>
            <a:rPr kumimoji="1" lang="en-US" altLang="ja-JP" sz="1300">
              <a:solidFill>
                <a:sysClr val="windowText" lastClr="000000"/>
              </a:solidFill>
              <a:effectLst/>
              <a:latin typeface="+mn-lt"/>
              <a:ea typeface="+mn-ea"/>
              <a:cs typeface="+mn-cs"/>
            </a:rPr>
            <a:t>1,585</a:t>
          </a:r>
          <a:r>
            <a:rPr kumimoji="1" lang="ja-JP" altLang="ja-JP" sz="1300">
              <a:solidFill>
                <a:sysClr val="windowText" lastClr="000000"/>
              </a:solidFill>
              <a:effectLst/>
              <a:latin typeface="+mn-lt"/>
              <a:ea typeface="+mn-ea"/>
              <a:cs typeface="+mn-cs"/>
            </a:rPr>
            <a:t>円の増とな</a:t>
          </a:r>
          <a:r>
            <a:rPr kumimoji="1" lang="ja-JP" altLang="en-US" sz="1300">
              <a:solidFill>
                <a:sysClr val="windowText" lastClr="000000"/>
              </a:solidFill>
              <a:effectLst/>
              <a:latin typeface="+mn-lt"/>
              <a:ea typeface="+mn-ea"/>
              <a:cs typeface="+mn-cs"/>
            </a:rPr>
            <a:t>り</a:t>
          </a:r>
          <a:r>
            <a:rPr kumimoji="1" lang="ja-JP" altLang="ja-JP" sz="1300">
              <a:solidFill>
                <a:sysClr val="windowText" lastClr="000000"/>
              </a:solidFill>
              <a:effectLst/>
              <a:latin typeface="+mn-lt"/>
              <a:ea typeface="+mn-ea"/>
              <a:cs typeface="+mn-cs"/>
            </a:rPr>
            <a:t>類似団体平均を上回ってい</a:t>
          </a:r>
          <a:r>
            <a:rPr kumimoji="1" lang="ja-JP" altLang="en-US" sz="1300">
              <a:solidFill>
                <a:sysClr val="windowText" lastClr="000000"/>
              </a:solidFill>
              <a:effectLst/>
              <a:latin typeface="+mn-lt"/>
              <a:ea typeface="+mn-ea"/>
              <a:cs typeface="+mn-cs"/>
            </a:rPr>
            <a:t>る。これは消防士、保健福祉士など専門職員を増員したことにより給与費の増が影響している。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普通建設事業費</a:t>
          </a:r>
          <a:r>
            <a:rPr kumimoji="1" lang="ja-JP" altLang="en-US" sz="1300">
              <a:solidFill>
                <a:sysClr val="windowText" lastClr="000000"/>
              </a:solidFill>
              <a:effectLst/>
              <a:latin typeface="+mn-lt"/>
              <a:ea typeface="+mn-ea"/>
              <a:cs typeface="+mn-cs"/>
            </a:rPr>
            <a:t>について</a:t>
          </a:r>
          <a:r>
            <a:rPr kumimoji="1" lang="ja-JP" altLang="ja-JP" sz="1300">
              <a:solidFill>
                <a:sysClr val="windowText" lastClr="000000"/>
              </a:solidFill>
              <a:effectLst/>
              <a:latin typeface="+mn-lt"/>
              <a:ea typeface="+mn-ea"/>
              <a:cs typeface="+mn-cs"/>
            </a:rPr>
            <a:t>は、住民一人当たり</a:t>
          </a:r>
          <a:r>
            <a:rPr kumimoji="1" lang="en-US" altLang="ja-JP" sz="1300">
              <a:solidFill>
                <a:sysClr val="windowText" lastClr="000000"/>
              </a:solidFill>
              <a:effectLst/>
              <a:latin typeface="+mn-lt"/>
              <a:ea typeface="+mn-ea"/>
              <a:cs typeface="+mn-cs"/>
            </a:rPr>
            <a:t>65,188</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で</a:t>
          </a:r>
          <a:r>
            <a:rPr kumimoji="1" lang="ja-JP" altLang="ja-JP" sz="1300">
              <a:solidFill>
                <a:sysClr val="windowText" lastClr="000000"/>
              </a:solidFill>
              <a:effectLst/>
              <a:latin typeface="+mn-lt"/>
              <a:ea typeface="+mn-ea"/>
              <a:cs typeface="+mn-cs"/>
            </a:rPr>
            <a:t>前年比</a:t>
          </a:r>
          <a:r>
            <a:rPr kumimoji="1" lang="en-US" altLang="ja-JP" sz="1300">
              <a:solidFill>
                <a:sysClr val="windowText" lastClr="000000"/>
              </a:solidFill>
              <a:effectLst/>
              <a:latin typeface="+mn-lt"/>
              <a:ea typeface="+mn-ea"/>
              <a:cs typeface="+mn-cs"/>
            </a:rPr>
            <a:t>14,973</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と大幅な</a:t>
          </a:r>
          <a:r>
            <a:rPr kumimoji="1" lang="ja-JP" altLang="ja-JP" sz="1300">
              <a:solidFill>
                <a:sysClr val="windowText" lastClr="000000"/>
              </a:solidFill>
              <a:effectLst/>
              <a:latin typeface="+mn-lt"/>
              <a:ea typeface="+mn-ea"/>
              <a:cs typeface="+mn-cs"/>
            </a:rPr>
            <a:t>増となっ</a:t>
          </a:r>
          <a:r>
            <a:rPr kumimoji="1" lang="ja-JP" altLang="en-US" sz="1300">
              <a:solidFill>
                <a:sysClr val="windowText" lastClr="000000"/>
              </a:solidFill>
              <a:effectLst/>
              <a:latin typeface="+mn-lt"/>
              <a:ea typeface="+mn-ea"/>
              <a:cs typeface="+mn-cs"/>
            </a:rPr>
            <a:t>た。これは東綾中学校改築事業費や社会体育施設整備事業費等の施設整備が影響したものであり、これらの大規模な施設整備が落ち着けば減少に転じる見込みである。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繰出金は、住民一人当たり</a:t>
          </a:r>
          <a:r>
            <a:rPr kumimoji="1" lang="en-US" altLang="ja-JP" sz="1300">
              <a:solidFill>
                <a:sysClr val="windowText" lastClr="000000"/>
              </a:solidFill>
              <a:effectLst/>
              <a:latin typeface="+mn-lt"/>
              <a:ea typeface="+mn-ea"/>
              <a:cs typeface="+mn-cs"/>
            </a:rPr>
            <a:t>75,079</a:t>
          </a:r>
          <a:r>
            <a:rPr kumimoji="1" lang="ja-JP" altLang="ja-JP" sz="1300">
              <a:solidFill>
                <a:sysClr val="windowText" lastClr="000000"/>
              </a:solidFill>
              <a:effectLst/>
              <a:latin typeface="+mn-lt"/>
              <a:ea typeface="+mn-ea"/>
              <a:cs typeface="+mn-cs"/>
            </a:rPr>
            <a:t>円で、前年比</a:t>
          </a:r>
          <a:r>
            <a:rPr kumimoji="1" lang="en-US" altLang="ja-JP" sz="1300">
              <a:solidFill>
                <a:sysClr val="windowText" lastClr="000000"/>
              </a:solidFill>
              <a:effectLst/>
              <a:latin typeface="+mn-lt"/>
              <a:ea typeface="+mn-ea"/>
              <a:cs typeface="+mn-cs"/>
            </a:rPr>
            <a:t>2,607</a:t>
          </a:r>
          <a:r>
            <a:rPr kumimoji="1" lang="ja-JP" altLang="ja-JP" sz="1300">
              <a:solidFill>
                <a:sysClr val="windowText" lastClr="000000"/>
              </a:solidFill>
              <a:effectLst/>
              <a:latin typeface="+mn-lt"/>
              <a:ea typeface="+mn-ea"/>
              <a:cs typeface="+mn-cs"/>
            </a:rPr>
            <a:t>円の増となり、類似団体平均を上回っている。重点施策である下水道事業特別会計や地域排水処理事業特別会計の事業進捗等に伴い、前年度比</a:t>
          </a:r>
          <a:r>
            <a:rPr kumimoji="1" lang="en-US" altLang="ja-JP" sz="1300">
              <a:solidFill>
                <a:sysClr val="windowText" lastClr="000000"/>
              </a:solidFill>
              <a:effectLst/>
              <a:latin typeface="+mn-lt"/>
              <a:ea typeface="+mn-ea"/>
              <a:cs typeface="+mn-cs"/>
            </a:rPr>
            <a:t>3.6</a:t>
          </a:r>
          <a:r>
            <a:rPr kumimoji="1" lang="ja-JP" altLang="ja-JP" sz="1300">
              <a:solidFill>
                <a:sysClr val="windowText" lastClr="000000"/>
              </a:solidFill>
              <a:effectLst/>
              <a:latin typeface="+mn-lt"/>
              <a:ea typeface="+mn-ea"/>
              <a:cs typeface="+mn-cs"/>
            </a:rPr>
            <a:t>％の増となった。</a:t>
          </a:r>
          <a:endParaRPr kumimoji="1" lang="en-US" altLang="ja-JP" sz="1300">
            <a:solidFill>
              <a:sysClr val="windowText" lastClr="000000"/>
            </a:solidFill>
            <a:effectLst/>
            <a:latin typeface="+mn-lt"/>
            <a:ea typeface="+mn-ea"/>
            <a:cs typeface="+mn-cs"/>
          </a:endParaRPr>
        </a:p>
        <a:p>
          <a:r>
            <a:rPr lang="ja-JP" altLang="en-US" sz="1300">
              <a:solidFill>
                <a:sysClr val="windowText" lastClr="000000"/>
              </a:solidFill>
              <a:effectLst/>
            </a:rPr>
            <a:t>　今後は、更なる事業費の見直しや繰出金の抑制を図り、健全で持続可能な財政運営に努めていく必要がある。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34,500
34,130
347.10
16,829,216
16,772,499
9,456
9,557,701
13,365,422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10160</xdr:rowOff>
    </xdr:from>
    <xdr:to>
      <xdr:col>6</xdr:col>
      <xdr:colOff>511175</xdr:colOff>
      <xdr:row>35</xdr:row>
      <xdr:rowOff>47689</xdr:rowOff>
    </xdr:to>
    <xdr:cxnSp macro="">
      <xdr:nvCxnSpPr>
        <xdr:cNvPr id="61" name="直線コネクタ 60"/>
        <xdr:cNvCxnSpPr/>
      </xdr:nvCxnSpPr>
      <xdr:spPr>
        <a:xfrm>
          <a:off x="3797300" y="6010910"/>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10160</xdr:rowOff>
    </xdr:from>
    <xdr:to>
      <xdr:col>5</xdr:col>
      <xdr:colOff>358775</xdr:colOff>
      <xdr:row>35</xdr:row>
      <xdr:rowOff>93790</xdr:rowOff>
    </xdr:to>
    <xdr:cxnSp macro="">
      <xdr:nvCxnSpPr>
        <xdr:cNvPr id="64" name="直線コネクタ 63"/>
        <xdr:cNvCxnSpPr/>
      </xdr:nvCxnSpPr>
      <xdr:spPr>
        <a:xfrm flipV="1">
          <a:off x="2908300" y="6010910"/>
          <a:ext cx="889000" cy="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93790</xdr:rowOff>
    </xdr:from>
    <xdr:to>
      <xdr:col>4</xdr:col>
      <xdr:colOff>155575</xdr:colOff>
      <xdr:row>35</xdr:row>
      <xdr:rowOff>116649</xdr:rowOff>
    </xdr:to>
    <xdr:cxnSp macro="">
      <xdr:nvCxnSpPr>
        <xdr:cNvPr id="67" name="直線コネクタ 66"/>
        <xdr:cNvCxnSpPr/>
      </xdr:nvCxnSpPr>
      <xdr:spPr>
        <a:xfrm flipV="1">
          <a:off x="2019300" y="609454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90932</xdr:rowOff>
    </xdr:from>
    <xdr:to>
      <xdr:col>2</xdr:col>
      <xdr:colOff>638175</xdr:colOff>
      <xdr:row>35</xdr:row>
      <xdr:rowOff>116649</xdr:rowOff>
    </xdr:to>
    <xdr:cxnSp macro="">
      <xdr:nvCxnSpPr>
        <xdr:cNvPr id="70" name="直線コネクタ 69"/>
        <xdr:cNvCxnSpPr/>
      </xdr:nvCxnSpPr>
      <xdr:spPr>
        <a:xfrm>
          <a:off x="1130300" y="6091682"/>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168339</xdr:rowOff>
    </xdr:from>
    <xdr:to>
      <xdr:col>6</xdr:col>
      <xdr:colOff>561975</xdr:colOff>
      <xdr:row>35</xdr:row>
      <xdr:rowOff>98489</xdr:rowOff>
    </xdr:to>
    <xdr:sp macro="" textlink="">
      <xdr:nvSpPr>
        <xdr:cNvPr id="80" name="円/楕円 79"/>
        <xdr:cNvSpPr/>
      </xdr:nvSpPr>
      <xdr:spPr>
        <a:xfrm>
          <a:off x="4584700" y="59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19766</xdr:rowOff>
    </xdr:from>
    <xdr:ext cx="469744" cy="259045"/>
    <xdr:sp macro="" textlink="">
      <xdr:nvSpPr>
        <xdr:cNvPr id="81" name="議会費該当値テキスト"/>
        <xdr:cNvSpPr txBox="1"/>
      </xdr:nvSpPr>
      <xdr:spPr>
        <a:xfrm>
          <a:off x="4686300" y="584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130810</xdr:rowOff>
    </xdr:from>
    <xdr:to>
      <xdr:col>5</xdr:col>
      <xdr:colOff>409575</xdr:colOff>
      <xdr:row>35</xdr:row>
      <xdr:rowOff>60960</xdr:rowOff>
    </xdr:to>
    <xdr:sp macro="" textlink="">
      <xdr:nvSpPr>
        <xdr:cNvPr id="82" name="円/楕円 81"/>
        <xdr:cNvSpPr/>
      </xdr:nvSpPr>
      <xdr:spPr>
        <a:xfrm>
          <a:off x="374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77487</xdr:rowOff>
    </xdr:from>
    <xdr:ext cx="469744" cy="259045"/>
    <xdr:sp macro="" textlink="">
      <xdr:nvSpPr>
        <xdr:cNvPr id="83" name="テキスト ボックス 82"/>
        <xdr:cNvSpPr txBox="1"/>
      </xdr:nvSpPr>
      <xdr:spPr>
        <a:xfrm>
          <a:off x="3562427"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42990</xdr:rowOff>
    </xdr:from>
    <xdr:to>
      <xdr:col>4</xdr:col>
      <xdr:colOff>206375</xdr:colOff>
      <xdr:row>35</xdr:row>
      <xdr:rowOff>144590</xdr:rowOff>
    </xdr:to>
    <xdr:sp macro="" textlink="">
      <xdr:nvSpPr>
        <xdr:cNvPr id="84" name="円/楕円 83"/>
        <xdr:cNvSpPr/>
      </xdr:nvSpPr>
      <xdr:spPr>
        <a:xfrm>
          <a:off x="2857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161117</xdr:rowOff>
    </xdr:from>
    <xdr:ext cx="469744" cy="259045"/>
    <xdr:sp macro="" textlink="">
      <xdr:nvSpPr>
        <xdr:cNvPr id="85" name="テキスト ボックス 84"/>
        <xdr:cNvSpPr txBox="1"/>
      </xdr:nvSpPr>
      <xdr:spPr>
        <a:xfrm>
          <a:off x="2673427"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65849</xdr:rowOff>
    </xdr:from>
    <xdr:to>
      <xdr:col>3</xdr:col>
      <xdr:colOff>3175</xdr:colOff>
      <xdr:row>35</xdr:row>
      <xdr:rowOff>167449</xdr:rowOff>
    </xdr:to>
    <xdr:sp macro="" textlink="">
      <xdr:nvSpPr>
        <xdr:cNvPr id="86" name="円/楕円 85"/>
        <xdr:cNvSpPr/>
      </xdr:nvSpPr>
      <xdr:spPr>
        <a:xfrm>
          <a:off x="1968500" y="60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158576</xdr:rowOff>
    </xdr:from>
    <xdr:ext cx="469744" cy="259045"/>
    <xdr:sp macro="" textlink="">
      <xdr:nvSpPr>
        <xdr:cNvPr id="87" name="テキスト ボックス 86"/>
        <xdr:cNvSpPr txBox="1"/>
      </xdr:nvSpPr>
      <xdr:spPr>
        <a:xfrm>
          <a:off x="1784427" y="615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40132</xdr:rowOff>
    </xdr:from>
    <xdr:to>
      <xdr:col>1</xdr:col>
      <xdr:colOff>485775</xdr:colOff>
      <xdr:row>35</xdr:row>
      <xdr:rowOff>141732</xdr:rowOff>
    </xdr:to>
    <xdr:sp macro="" textlink="">
      <xdr:nvSpPr>
        <xdr:cNvPr id="88" name="円/楕円 87"/>
        <xdr:cNvSpPr/>
      </xdr:nvSpPr>
      <xdr:spPr>
        <a:xfrm>
          <a:off x="1079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132859</xdr:rowOff>
    </xdr:from>
    <xdr:ext cx="469744" cy="259045"/>
    <xdr:sp macro="" textlink="">
      <xdr:nvSpPr>
        <xdr:cNvPr id="89" name="テキスト ボックス 88"/>
        <xdr:cNvSpPr txBox="1"/>
      </xdr:nvSpPr>
      <xdr:spPr>
        <a:xfrm>
          <a:off x="895427"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17838</xdr:rowOff>
    </xdr:from>
    <xdr:to>
      <xdr:col>6</xdr:col>
      <xdr:colOff>511175</xdr:colOff>
      <xdr:row>57</xdr:row>
      <xdr:rowOff>27224</xdr:rowOff>
    </xdr:to>
    <xdr:cxnSp macro="">
      <xdr:nvCxnSpPr>
        <xdr:cNvPr id="116" name="直線コネクタ 115"/>
        <xdr:cNvCxnSpPr/>
      </xdr:nvCxnSpPr>
      <xdr:spPr>
        <a:xfrm flipV="1">
          <a:off x="3797300" y="9790488"/>
          <a:ext cx="8382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10207</xdr:rowOff>
    </xdr:from>
    <xdr:to>
      <xdr:col>5</xdr:col>
      <xdr:colOff>358775</xdr:colOff>
      <xdr:row>57</xdr:row>
      <xdr:rowOff>27224</xdr:rowOff>
    </xdr:to>
    <xdr:cxnSp macro="">
      <xdr:nvCxnSpPr>
        <xdr:cNvPr id="119" name="直線コネクタ 118"/>
        <xdr:cNvCxnSpPr/>
      </xdr:nvCxnSpPr>
      <xdr:spPr>
        <a:xfrm>
          <a:off x="2908300" y="9782857"/>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102562</xdr:rowOff>
    </xdr:from>
    <xdr:to>
      <xdr:col>4</xdr:col>
      <xdr:colOff>155575</xdr:colOff>
      <xdr:row>57</xdr:row>
      <xdr:rowOff>10207</xdr:rowOff>
    </xdr:to>
    <xdr:cxnSp macro="">
      <xdr:nvCxnSpPr>
        <xdr:cNvPr id="122" name="直線コネクタ 121"/>
        <xdr:cNvCxnSpPr/>
      </xdr:nvCxnSpPr>
      <xdr:spPr>
        <a:xfrm>
          <a:off x="2019300" y="9703762"/>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26676</xdr:rowOff>
    </xdr:from>
    <xdr:to>
      <xdr:col>2</xdr:col>
      <xdr:colOff>638175</xdr:colOff>
      <xdr:row>56</xdr:row>
      <xdr:rowOff>102562</xdr:rowOff>
    </xdr:to>
    <xdr:cxnSp macro="">
      <xdr:nvCxnSpPr>
        <xdr:cNvPr id="125" name="直線コネクタ 124"/>
        <xdr:cNvCxnSpPr/>
      </xdr:nvCxnSpPr>
      <xdr:spPr>
        <a:xfrm>
          <a:off x="1130300" y="9627876"/>
          <a:ext cx="889000" cy="7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138488</xdr:rowOff>
    </xdr:from>
    <xdr:to>
      <xdr:col>6</xdr:col>
      <xdr:colOff>561975</xdr:colOff>
      <xdr:row>57</xdr:row>
      <xdr:rowOff>68638</xdr:rowOff>
    </xdr:to>
    <xdr:sp macro="" textlink="">
      <xdr:nvSpPr>
        <xdr:cNvPr id="135" name="円/楕円 134"/>
        <xdr:cNvSpPr/>
      </xdr:nvSpPr>
      <xdr:spPr>
        <a:xfrm>
          <a:off x="4584700" y="97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116915</xdr:rowOff>
    </xdr:from>
    <xdr:ext cx="534377" cy="259045"/>
    <xdr:sp macro="" textlink="">
      <xdr:nvSpPr>
        <xdr:cNvPr id="136" name="総務費該当値テキスト"/>
        <xdr:cNvSpPr txBox="1"/>
      </xdr:nvSpPr>
      <xdr:spPr>
        <a:xfrm>
          <a:off x="4686300" y="97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147874</xdr:rowOff>
    </xdr:from>
    <xdr:to>
      <xdr:col>5</xdr:col>
      <xdr:colOff>409575</xdr:colOff>
      <xdr:row>57</xdr:row>
      <xdr:rowOff>78024</xdr:rowOff>
    </xdr:to>
    <xdr:sp macro="" textlink="">
      <xdr:nvSpPr>
        <xdr:cNvPr id="137" name="円/楕円 136"/>
        <xdr:cNvSpPr/>
      </xdr:nvSpPr>
      <xdr:spPr>
        <a:xfrm>
          <a:off x="3746500" y="97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69151</xdr:rowOff>
    </xdr:from>
    <xdr:ext cx="534377" cy="259045"/>
    <xdr:sp macro="" textlink="">
      <xdr:nvSpPr>
        <xdr:cNvPr id="138" name="テキスト ボックス 137"/>
        <xdr:cNvSpPr txBox="1"/>
      </xdr:nvSpPr>
      <xdr:spPr>
        <a:xfrm>
          <a:off x="3530111" y="98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130857</xdr:rowOff>
    </xdr:from>
    <xdr:to>
      <xdr:col>4</xdr:col>
      <xdr:colOff>206375</xdr:colOff>
      <xdr:row>57</xdr:row>
      <xdr:rowOff>61007</xdr:rowOff>
    </xdr:to>
    <xdr:sp macro="" textlink="">
      <xdr:nvSpPr>
        <xdr:cNvPr id="139" name="円/楕円 138"/>
        <xdr:cNvSpPr/>
      </xdr:nvSpPr>
      <xdr:spPr>
        <a:xfrm>
          <a:off x="2857500" y="97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52134</xdr:rowOff>
    </xdr:from>
    <xdr:ext cx="534377" cy="259045"/>
    <xdr:sp macro="" textlink="">
      <xdr:nvSpPr>
        <xdr:cNvPr id="140" name="テキスト ボックス 139"/>
        <xdr:cNvSpPr txBox="1"/>
      </xdr:nvSpPr>
      <xdr:spPr>
        <a:xfrm>
          <a:off x="2641111" y="98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51762</xdr:rowOff>
    </xdr:from>
    <xdr:to>
      <xdr:col>3</xdr:col>
      <xdr:colOff>3175</xdr:colOff>
      <xdr:row>56</xdr:row>
      <xdr:rowOff>153362</xdr:rowOff>
    </xdr:to>
    <xdr:sp macro="" textlink="">
      <xdr:nvSpPr>
        <xdr:cNvPr id="141" name="円/楕円 140"/>
        <xdr:cNvSpPr/>
      </xdr:nvSpPr>
      <xdr:spPr>
        <a:xfrm>
          <a:off x="1968500" y="9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144489</xdr:rowOff>
    </xdr:from>
    <xdr:ext cx="534377" cy="259045"/>
    <xdr:sp macro="" textlink="">
      <xdr:nvSpPr>
        <xdr:cNvPr id="142" name="テキスト ボックス 141"/>
        <xdr:cNvSpPr txBox="1"/>
      </xdr:nvSpPr>
      <xdr:spPr>
        <a:xfrm>
          <a:off x="1752111" y="9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147326</xdr:rowOff>
    </xdr:from>
    <xdr:to>
      <xdr:col>1</xdr:col>
      <xdr:colOff>485775</xdr:colOff>
      <xdr:row>56</xdr:row>
      <xdr:rowOff>77476</xdr:rowOff>
    </xdr:to>
    <xdr:sp macro="" textlink="">
      <xdr:nvSpPr>
        <xdr:cNvPr id="143" name="円/楕円 142"/>
        <xdr:cNvSpPr/>
      </xdr:nvSpPr>
      <xdr:spPr>
        <a:xfrm>
          <a:off x="1079500" y="9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68603</xdr:rowOff>
    </xdr:from>
    <xdr:ext cx="534377" cy="259045"/>
    <xdr:sp macro="" textlink="">
      <xdr:nvSpPr>
        <xdr:cNvPr id="144" name="テキスト ボックス 143"/>
        <xdr:cNvSpPr txBox="1"/>
      </xdr:nvSpPr>
      <xdr:spPr>
        <a:xfrm>
          <a:off x="863111" y="96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60097</xdr:rowOff>
    </xdr:from>
    <xdr:to>
      <xdr:col>6</xdr:col>
      <xdr:colOff>511175</xdr:colOff>
      <xdr:row>77</xdr:row>
      <xdr:rowOff>68267</xdr:rowOff>
    </xdr:to>
    <xdr:cxnSp macro="">
      <xdr:nvCxnSpPr>
        <xdr:cNvPr id="172" name="直線コネクタ 171"/>
        <xdr:cNvCxnSpPr/>
      </xdr:nvCxnSpPr>
      <xdr:spPr>
        <a:xfrm flipV="1">
          <a:off x="3797300" y="13261747"/>
          <a:ext cx="8382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57376</xdr:rowOff>
    </xdr:from>
    <xdr:to>
      <xdr:col>5</xdr:col>
      <xdr:colOff>358775</xdr:colOff>
      <xdr:row>77</xdr:row>
      <xdr:rowOff>68267</xdr:rowOff>
    </xdr:to>
    <xdr:cxnSp macro="">
      <xdr:nvCxnSpPr>
        <xdr:cNvPr id="175" name="直線コネクタ 174"/>
        <xdr:cNvCxnSpPr/>
      </xdr:nvCxnSpPr>
      <xdr:spPr>
        <a:xfrm>
          <a:off x="2908300" y="13259026"/>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57376</xdr:rowOff>
    </xdr:from>
    <xdr:to>
      <xdr:col>4</xdr:col>
      <xdr:colOff>155575</xdr:colOff>
      <xdr:row>77</xdr:row>
      <xdr:rowOff>125645</xdr:rowOff>
    </xdr:to>
    <xdr:cxnSp macro="">
      <xdr:nvCxnSpPr>
        <xdr:cNvPr id="178" name="直線コネクタ 177"/>
        <xdr:cNvCxnSpPr/>
      </xdr:nvCxnSpPr>
      <xdr:spPr>
        <a:xfrm flipV="1">
          <a:off x="2019300" y="13259026"/>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125645</xdr:rowOff>
    </xdr:from>
    <xdr:to>
      <xdr:col>2</xdr:col>
      <xdr:colOff>638175</xdr:colOff>
      <xdr:row>77</xdr:row>
      <xdr:rowOff>130022</xdr:rowOff>
    </xdr:to>
    <xdr:cxnSp macro="">
      <xdr:nvCxnSpPr>
        <xdr:cNvPr id="181" name="直線コネクタ 180"/>
        <xdr:cNvCxnSpPr/>
      </xdr:nvCxnSpPr>
      <xdr:spPr>
        <a:xfrm flipV="1">
          <a:off x="1130300" y="13327295"/>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9297</xdr:rowOff>
    </xdr:from>
    <xdr:to>
      <xdr:col>6</xdr:col>
      <xdr:colOff>561975</xdr:colOff>
      <xdr:row>77</xdr:row>
      <xdr:rowOff>110897</xdr:rowOff>
    </xdr:to>
    <xdr:sp macro="" textlink="">
      <xdr:nvSpPr>
        <xdr:cNvPr id="191" name="円/楕円 190"/>
        <xdr:cNvSpPr/>
      </xdr:nvSpPr>
      <xdr:spPr>
        <a:xfrm>
          <a:off x="4584700" y="132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159174</xdr:rowOff>
    </xdr:from>
    <xdr:ext cx="599010" cy="259045"/>
    <xdr:sp macro="" textlink="">
      <xdr:nvSpPr>
        <xdr:cNvPr id="192" name="民生費該当値テキスト"/>
        <xdr:cNvSpPr txBox="1"/>
      </xdr:nvSpPr>
      <xdr:spPr>
        <a:xfrm>
          <a:off x="4686300" y="131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17467</xdr:rowOff>
    </xdr:from>
    <xdr:to>
      <xdr:col>5</xdr:col>
      <xdr:colOff>409575</xdr:colOff>
      <xdr:row>77</xdr:row>
      <xdr:rowOff>119067</xdr:rowOff>
    </xdr:to>
    <xdr:sp macro="" textlink="">
      <xdr:nvSpPr>
        <xdr:cNvPr id="193" name="円/楕円 192"/>
        <xdr:cNvSpPr/>
      </xdr:nvSpPr>
      <xdr:spPr>
        <a:xfrm>
          <a:off x="3746500" y="132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110194</xdr:rowOff>
    </xdr:from>
    <xdr:ext cx="599010" cy="259045"/>
    <xdr:sp macro="" textlink="">
      <xdr:nvSpPr>
        <xdr:cNvPr id="194" name="テキスト ボックス 193"/>
        <xdr:cNvSpPr txBox="1"/>
      </xdr:nvSpPr>
      <xdr:spPr>
        <a:xfrm>
          <a:off x="3497794" y="1331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6576</xdr:rowOff>
    </xdr:from>
    <xdr:to>
      <xdr:col>4</xdr:col>
      <xdr:colOff>206375</xdr:colOff>
      <xdr:row>77</xdr:row>
      <xdr:rowOff>108176</xdr:rowOff>
    </xdr:to>
    <xdr:sp macro="" textlink="">
      <xdr:nvSpPr>
        <xdr:cNvPr id="195" name="円/楕円 194"/>
        <xdr:cNvSpPr/>
      </xdr:nvSpPr>
      <xdr:spPr>
        <a:xfrm>
          <a:off x="2857500" y="132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99303</xdr:rowOff>
    </xdr:from>
    <xdr:ext cx="599010" cy="259045"/>
    <xdr:sp macro="" textlink="">
      <xdr:nvSpPr>
        <xdr:cNvPr id="196" name="テキスト ボックス 195"/>
        <xdr:cNvSpPr txBox="1"/>
      </xdr:nvSpPr>
      <xdr:spPr>
        <a:xfrm>
          <a:off x="2608794" y="1330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74845</xdr:rowOff>
    </xdr:from>
    <xdr:to>
      <xdr:col>3</xdr:col>
      <xdr:colOff>3175</xdr:colOff>
      <xdr:row>78</xdr:row>
      <xdr:rowOff>4995</xdr:rowOff>
    </xdr:to>
    <xdr:sp macro="" textlink="">
      <xdr:nvSpPr>
        <xdr:cNvPr id="197" name="円/楕円 196"/>
        <xdr:cNvSpPr/>
      </xdr:nvSpPr>
      <xdr:spPr>
        <a:xfrm>
          <a:off x="1968500" y="132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167572</xdr:rowOff>
    </xdr:from>
    <xdr:ext cx="599010" cy="259045"/>
    <xdr:sp macro="" textlink="">
      <xdr:nvSpPr>
        <xdr:cNvPr id="198" name="テキスト ボックス 197"/>
        <xdr:cNvSpPr txBox="1"/>
      </xdr:nvSpPr>
      <xdr:spPr>
        <a:xfrm>
          <a:off x="1719794" y="1336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79222</xdr:rowOff>
    </xdr:from>
    <xdr:to>
      <xdr:col>1</xdr:col>
      <xdr:colOff>485775</xdr:colOff>
      <xdr:row>78</xdr:row>
      <xdr:rowOff>9372</xdr:rowOff>
    </xdr:to>
    <xdr:sp macro="" textlink="">
      <xdr:nvSpPr>
        <xdr:cNvPr id="199" name="円/楕円 198"/>
        <xdr:cNvSpPr/>
      </xdr:nvSpPr>
      <xdr:spPr>
        <a:xfrm>
          <a:off x="1079500" y="132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499</xdr:rowOff>
    </xdr:from>
    <xdr:ext cx="599010" cy="259045"/>
    <xdr:sp macro="" textlink="">
      <xdr:nvSpPr>
        <xdr:cNvPr id="200" name="テキスト ボックス 199"/>
        <xdr:cNvSpPr txBox="1"/>
      </xdr:nvSpPr>
      <xdr:spPr>
        <a:xfrm>
          <a:off x="830794" y="1337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19782</xdr:rowOff>
    </xdr:from>
    <xdr:to>
      <xdr:col>6</xdr:col>
      <xdr:colOff>511175</xdr:colOff>
      <xdr:row>96</xdr:row>
      <xdr:rowOff>40647</xdr:rowOff>
    </xdr:to>
    <xdr:cxnSp macro="">
      <xdr:nvCxnSpPr>
        <xdr:cNvPr id="225" name="直線コネクタ 224"/>
        <xdr:cNvCxnSpPr/>
      </xdr:nvCxnSpPr>
      <xdr:spPr>
        <a:xfrm flipV="1">
          <a:off x="3797300" y="16478982"/>
          <a:ext cx="838200" cy="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16684</xdr:rowOff>
    </xdr:from>
    <xdr:to>
      <xdr:col>5</xdr:col>
      <xdr:colOff>358775</xdr:colOff>
      <xdr:row>96</xdr:row>
      <xdr:rowOff>40647</xdr:rowOff>
    </xdr:to>
    <xdr:cxnSp macro="">
      <xdr:nvCxnSpPr>
        <xdr:cNvPr id="228" name="直線コネクタ 227"/>
        <xdr:cNvCxnSpPr/>
      </xdr:nvCxnSpPr>
      <xdr:spPr>
        <a:xfrm>
          <a:off x="2908300" y="16475884"/>
          <a:ext cx="889000" cy="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73434</xdr:rowOff>
    </xdr:from>
    <xdr:to>
      <xdr:col>4</xdr:col>
      <xdr:colOff>155575</xdr:colOff>
      <xdr:row>96</xdr:row>
      <xdr:rowOff>16684</xdr:rowOff>
    </xdr:to>
    <xdr:cxnSp macro="">
      <xdr:nvCxnSpPr>
        <xdr:cNvPr id="231" name="直線コネクタ 230"/>
        <xdr:cNvCxnSpPr/>
      </xdr:nvCxnSpPr>
      <xdr:spPr>
        <a:xfrm>
          <a:off x="2019300" y="16361184"/>
          <a:ext cx="889000" cy="1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73434</xdr:rowOff>
    </xdr:from>
    <xdr:to>
      <xdr:col>2</xdr:col>
      <xdr:colOff>638175</xdr:colOff>
      <xdr:row>96</xdr:row>
      <xdr:rowOff>23434</xdr:rowOff>
    </xdr:to>
    <xdr:cxnSp macro="">
      <xdr:nvCxnSpPr>
        <xdr:cNvPr id="234" name="直線コネクタ 233"/>
        <xdr:cNvCxnSpPr/>
      </xdr:nvCxnSpPr>
      <xdr:spPr>
        <a:xfrm flipV="1">
          <a:off x="1130300" y="16361184"/>
          <a:ext cx="889000" cy="1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140432</xdr:rowOff>
    </xdr:from>
    <xdr:to>
      <xdr:col>6</xdr:col>
      <xdr:colOff>561975</xdr:colOff>
      <xdr:row>96</xdr:row>
      <xdr:rowOff>70582</xdr:rowOff>
    </xdr:to>
    <xdr:sp macro="" textlink="">
      <xdr:nvSpPr>
        <xdr:cNvPr id="244" name="円/楕円 243"/>
        <xdr:cNvSpPr/>
      </xdr:nvSpPr>
      <xdr:spPr>
        <a:xfrm>
          <a:off x="4584700" y="164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163309</xdr:rowOff>
    </xdr:from>
    <xdr:ext cx="534377" cy="259045"/>
    <xdr:sp macro="" textlink="">
      <xdr:nvSpPr>
        <xdr:cNvPr id="245" name="衛生費該当値テキスト"/>
        <xdr:cNvSpPr txBox="1"/>
      </xdr:nvSpPr>
      <xdr:spPr>
        <a:xfrm>
          <a:off x="4686300" y="1627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161297</xdr:rowOff>
    </xdr:from>
    <xdr:to>
      <xdr:col>5</xdr:col>
      <xdr:colOff>409575</xdr:colOff>
      <xdr:row>96</xdr:row>
      <xdr:rowOff>91447</xdr:rowOff>
    </xdr:to>
    <xdr:sp macro="" textlink="">
      <xdr:nvSpPr>
        <xdr:cNvPr id="246" name="円/楕円 245"/>
        <xdr:cNvSpPr/>
      </xdr:nvSpPr>
      <xdr:spPr>
        <a:xfrm>
          <a:off x="3746500" y="164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107974</xdr:rowOff>
    </xdr:from>
    <xdr:ext cx="534377" cy="259045"/>
    <xdr:sp macro="" textlink="">
      <xdr:nvSpPr>
        <xdr:cNvPr id="247" name="テキスト ボックス 246"/>
        <xdr:cNvSpPr txBox="1"/>
      </xdr:nvSpPr>
      <xdr:spPr>
        <a:xfrm>
          <a:off x="3530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137334</xdr:rowOff>
    </xdr:from>
    <xdr:to>
      <xdr:col>4</xdr:col>
      <xdr:colOff>206375</xdr:colOff>
      <xdr:row>96</xdr:row>
      <xdr:rowOff>67484</xdr:rowOff>
    </xdr:to>
    <xdr:sp macro="" textlink="">
      <xdr:nvSpPr>
        <xdr:cNvPr id="248" name="円/楕円 247"/>
        <xdr:cNvSpPr/>
      </xdr:nvSpPr>
      <xdr:spPr>
        <a:xfrm>
          <a:off x="2857500" y="164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84011</xdr:rowOff>
    </xdr:from>
    <xdr:ext cx="534377" cy="259045"/>
    <xdr:sp macro="" textlink="">
      <xdr:nvSpPr>
        <xdr:cNvPr id="249" name="テキスト ボックス 248"/>
        <xdr:cNvSpPr txBox="1"/>
      </xdr:nvSpPr>
      <xdr:spPr>
        <a:xfrm>
          <a:off x="2641111" y="162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22634</xdr:rowOff>
    </xdr:from>
    <xdr:to>
      <xdr:col>3</xdr:col>
      <xdr:colOff>3175</xdr:colOff>
      <xdr:row>95</xdr:row>
      <xdr:rowOff>124234</xdr:rowOff>
    </xdr:to>
    <xdr:sp macro="" textlink="">
      <xdr:nvSpPr>
        <xdr:cNvPr id="250" name="円/楕円 249"/>
        <xdr:cNvSpPr/>
      </xdr:nvSpPr>
      <xdr:spPr>
        <a:xfrm>
          <a:off x="1968500" y="163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140761</xdr:rowOff>
    </xdr:from>
    <xdr:ext cx="534377" cy="259045"/>
    <xdr:sp macro="" textlink="">
      <xdr:nvSpPr>
        <xdr:cNvPr id="251" name="テキスト ボックス 250"/>
        <xdr:cNvSpPr txBox="1"/>
      </xdr:nvSpPr>
      <xdr:spPr>
        <a:xfrm>
          <a:off x="1752111" y="1608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144084</xdr:rowOff>
    </xdr:from>
    <xdr:to>
      <xdr:col>1</xdr:col>
      <xdr:colOff>485775</xdr:colOff>
      <xdr:row>96</xdr:row>
      <xdr:rowOff>74234</xdr:rowOff>
    </xdr:to>
    <xdr:sp macro="" textlink="">
      <xdr:nvSpPr>
        <xdr:cNvPr id="252" name="円/楕円 251"/>
        <xdr:cNvSpPr/>
      </xdr:nvSpPr>
      <xdr:spPr>
        <a:xfrm>
          <a:off x="1079500" y="164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90761</xdr:rowOff>
    </xdr:from>
    <xdr:ext cx="534377" cy="259045"/>
    <xdr:sp macro="" textlink="">
      <xdr:nvSpPr>
        <xdr:cNvPr id="253" name="テキスト ボックス 252"/>
        <xdr:cNvSpPr txBox="1"/>
      </xdr:nvSpPr>
      <xdr:spPr>
        <a:xfrm>
          <a:off x="863111" y="1620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51526</xdr:rowOff>
    </xdr:from>
    <xdr:to>
      <xdr:col>15</xdr:col>
      <xdr:colOff>180975</xdr:colOff>
      <xdr:row>36</xdr:row>
      <xdr:rowOff>24094</xdr:rowOff>
    </xdr:to>
    <xdr:cxnSp macro="">
      <xdr:nvCxnSpPr>
        <xdr:cNvPr id="284" name="直線コネクタ 283"/>
        <xdr:cNvCxnSpPr/>
      </xdr:nvCxnSpPr>
      <xdr:spPr>
        <a:xfrm>
          <a:off x="9639300" y="605227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51526</xdr:rowOff>
    </xdr:from>
    <xdr:to>
      <xdr:col>14</xdr:col>
      <xdr:colOff>28575</xdr:colOff>
      <xdr:row>35</xdr:row>
      <xdr:rowOff>65568</xdr:rowOff>
    </xdr:to>
    <xdr:cxnSp macro="">
      <xdr:nvCxnSpPr>
        <xdr:cNvPr id="287" name="直線コネクタ 286"/>
        <xdr:cNvCxnSpPr/>
      </xdr:nvCxnSpPr>
      <xdr:spPr>
        <a:xfrm flipV="1">
          <a:off x="8750300" y="605227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83530</xdr:rowOff>
    </xdr:from>
    <xdr:to>
      <xdr:col>12</xdr:col>
      <xdr:colOff>511175</xdr:colOff>
      <xdr:row>35</xdr:row>
      <xdr:rowOff>65568</xdr:rowOff>
    </xdr:to>
    <xdr:cxnSp macro="">
      <xdr:nvCxnSpPr>
        <xdr:cNvPr id="290" name="直線コネクタ 289"/>
        <xdr:cNvCxnSpPr/>
      </xdr:nvCxnSpPr>
      <xdr:spPr>
        <a:xfrm>
          <a:off x="7861300" y="5569930"/>
          <a:ext cx="8890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154722</xdr:rowOff>
    </xdr:from>
    <xdr:to>
      <xdr:col>11</xdr:col>
      <xdr:colOff>307975</xdr:colOff>
      <xdr:row>32</xdr:row>
      <xdr:rowOff>83530</xdr:rowOff>
    </xdr:to>
    <xdr:cxnSp macro="">
      <xdr:nvCxnSpPr>
        <xdr:cNvPr id="293" name="直線コネクタ 292"/>
        <xdr:cNvCxnSpPr/>
      </xdr:nvCxnSpPr>
      <xdr:spPr>
        <a:xfrm>
          <a:off x="6972300" y="5469672"/>
          <a:ext cx="889000" cy="10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144744</xdr:rowOff>
    </xdr:from>
    <xdr:to>
      <xdr:col>15</xdr:col>
      <xdr:colOff>231775</xdr:colOff>
      <xdr:row>36</xdr:row>
      <xdr:rowOff>74894</xdr:rowOff>
    </xdr:to>
    <xdr:sp macro="" textlink="">
      <xdr:nvSpPr>
        <xdr:cNvPr id="303" name="円/楕円 302"/>
        <xdr:cNvSpPr/>
      </xdr:nvSpPr>
      <xdr:spPr>
        <a:xfrm>
          <a:off x="104267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167621</xdr:rowOff>
    </xdr:from>
    <xdr:ext cx="469744" cy="259045"/>
    <xdr:sp macro="" textlink="">
      <xdr:nvSpPr>
        <xdr:cNvPr id="304" name="労働費該当値テキスト"/>
        <xdr:cNvSpPr txBox="1"/>
      </xdr:nvSpPr>
      <xdr:spPr>
        <a:xfrm>
          <a:off x="10528300" y="59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726</xdr:rowOff>
    </xdr:from>
    <xdr:to>
      <xdr:col>14</xdr:col>
      <xdr:colOff>79375</xdr:colOff>
      <xdr:row>35</xdr:row>
      <xdr:rowOff>102326</xdr:rowOff>
    </xdr:to>
    <xdr:sp macro="" textlink="">
      <xdr:nvSpPr>
        <xdr:cNvPr id="305" name="円/楕円 304"/>
        <xdr:cNvSpPr/>
      </xdr:nvSpPr>
      <xdr:spPr>
        <a:xfrm>
          <a:off x="9588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118853</xdr:rowOff>
    </xdr:from>
    <xdr:ext cx="469744" cy="259045"/>
    <xdr:sp macro="" textlink="">
      <xdr:nvSpPr>
        <xdr:cNvPr id="306" name="テキスト ボックス 305"/>
        <xdr:cNvSpPr txBox="1"/>
      </xdr:nvSpPr>
      <xdr:spPr>
        <a:xfrm>
          <a:off x="9404427"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14768</xdr:rowOff>
    </xdr:from>
    <xdr:to>
      <xdr:col>12</xdr:col>
      <xdr:colOff>561975</xdr:colOff>
      <xdr:row>35</xdr:row>
      <xdr:rowOff>116368</xdr:rowOff>
    </xdr:to>
    <xdr:sp macro="" textlink="">
      <xdr:nvSpPr>
        <xdr:cNvPr id="307" name="円/楕円 306"/>
        <xdr:cNvSpPr/>
      </xdr:nvSpPr>
      <xdr:spPr>
        <a:xfrm>
          <a:off x="86995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132895</xdr:rowOff>
    </xdr:from>
    <xdr:ext cx="469744" cy="259045"/>
    <xdr:sp macro="" textlink="">
      <xdr:nvSpPr>
        <xdr:cNvPr id="308" name="テキスト ボックス 307"/>
        <xdr:cNvSpPr txBox="1"/>
      </xdr:nvSpPr>
      <xdr:spPr>
        <a:xfrm>
          <a:off x="8515427" y="57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32730</xdr:rowOff>
    </xdr:from>
    <xdr:to>
      <xdr:col>11</xdr:col>
      <xdr:colOff>358775</xdr:colOff>
      <xdr:row>32</xdr:row>
      <xdr:rowOff>134330</xdr:rowOff>
    </xdr:to>
    <xdr:sp macro="" textlink="">
      <xdr:nvSpPr>
        <xdr:cNvPr id="309" name="円/楕円 308"/>
        <xdr:cNvSpPr/>
      </xdr:nvSpPr>
      <xdr:spPr>
        <a:xfrm>
          <a:off x="7810500" y="5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150857</xdr:rowOff>
    </xdr:from>
    <xdr:ext cx="469744" cy="259045"/>
    <xdr:sp macro="" textlink="">
      <xdr:nvSpPr>
        <xdr:cNvPr id="310" name="テキスト ボックス 309"/>
        <xdr:cNvSpPr txBox="1"/>
      </xdr:nvSpPr>
      <xdr:spPr>
        <a:xfrm>
          <a:off x="7626427" y="52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103922</xdr:rowOff>
    </xdr:from>
    <xdr:to>
      <xdr:col>10</xdr:col>
      <xdr:colOff>155575</xdr:colOff>
      <xdr:row>32</xdr:row>
      <xdr:rowOff>34072</xdr:rowOff>
    </xdr:to>
    <xdr:sp macro="" textlink="">
      <xdr:nvSpPr>
        <xdr:cNvPr id="311" name="円/楕円 310"/>
        <xdr:cNvSpPr/>
      </xdr:nvSpPr>
      <xdr:spPr>
        <a:xfrm>
          <a:off x="6921500" y="54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50599</xdr:rowOff>
    </xdr:from>
    <xdr:ext cx="469744" cy="259045"/>
    <xdr:sp macro="" textlink="">
      <xdr:nvSpPr>
        <xdr:cNvPr id="312" name="テキスト ボックス 311"/>
        <xdr:cNvSpPr txBox="1"/>
      </xdr:nvSpPr>
      <xdr:spPr>
        <a:xfrm>
          <a:off x="6737427" y="519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48298</xdr:rowOff>
    </xdr:from>
    <xdr:to>
      <xdr:col>15</xdr:col>
      <xdr:colOff>180975</xdr:colOff>
      <xdr:row>57</xdr:row>
      <xdr:rowOff>64122</xdr:rowOff>
    </xdr:to>
    <xdr:cxnSp macro="">
      <xdr:nvCxnSpPr>
        <xdr:cNvPr id="341" name="直線コネクタ 340"/>
        <xdr:cNvCxnSpPr/>
      </xdr:nvCxnSpPr>
      <xdr:spPr>
        <a:xfrm>
          <a:off x="9639300" y="9820948"/>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48298</xdr:rowOff>
    </xdr:from>
    <xdr:to>
      <xdr:col>14</xdr:col>
      <xdr:colOff>28575</xdr:colOff>
      <xdr:row>57</xdr:row>
      <xdr:rowOff>96774</xdr:rowOff>
    </xdr:to>
    <xdr:cxnSp macro="">
      <xdr:nvCxnSpPr>
        <xdr:cNvPr id="344" name="直線コネクタ 343"/>
        <xdr:cNvCxnSpPr/>
      </xdr:nvCxnSpPr>
      <xdr:spPr>
        <a:xfrm flipV="1">
          <a:off x="8750300" y="9820948"/>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96774</xdr:rowOff>
    </xdr:from>
    <xdr:to>
      <xdr:col>12</xdr:col>
      <xdr:colOff>511175</xdr:colOff>
      <xdr:row>57</xdr:row>
      <xdr:rowOff>120459</xdr:rowOff>
    </xdr:to>
    <xdr:cxnSp macro="">
      <xdr:nvCxnSpPr>
        <xdr:cNvPr id="347" name="直線コネクタ 346"/>
        <xdr:cNvCxnSpPr/>
      </xdr:nvCxnSpPr>
      <xdr:spPr>
        <a:xfrm flipV="1">
          <a:off x="7861300" y="9869424"/>
          <a:ext cx="8890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120459</xdr:rowOff>
    </xdr:from>
    <xdr:to>
      <xdr:col>11</xdr:col>
      <xdr:colOff>307975</xdr:colOff>
      <xdr:row>57</xdr:row>
      <xdr:rowOff>139573</xdr:rowOff>
    </xdr:to>
    <xdr:cxnSp macro="">
      <xdr:nvCxnSpPr>
        <xdr:cNvPr id="350" name="直線コネクタ 349"/>
        <xdr:cNvCxnSpPr/>
      </xdr:nvCxnSpPr>
      <xdr:spPr>
        <a:xfrm flipV="1">
          <a:off x="6972300" y="9893109"/>
          <a:ext cx="8890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13322</xdr:rowOff>
    </xdr:from>
    <xdr:to>
      <xdr:col>15</xdr:col>
      <xdr:colOff>231775</xdr:colOff>
      <xdr:row>57</xdr:row>
      <xdr:rowOff>114922</xdr:rowOff>
    </xdr:to>
    <xdr:sp macro="" textlink="">
      <xdr:nvSpPr>
        <xdr:cNvPr id="360" name="円/楕円 359"/>
        <xdr:cNvSpPr/>
      </xdr:nvSpPr>
      <xdr:spPr>
        <a:xfrm>
          <a:off x="10426700" y="9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163199</xdr:rowOff>
    </xdr:from>
    <xdr:ext cx="534377" cy="259045"/>
    <xdr:sp macro="" textlink="">
      <xdr:nvSpPr>
        <xdr:cNvPr id="361" name="農林水産業費該当値テキスト"/>
        <xdr:cNvSpPr txBox="1"/>
      </xdr:nvSpPr>
      <xdr:spPr>
        <a:xfrm>
          <a:off x="10528300" y="97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168948</xdr:rowOff>
    </xdr:from>
    <xdr:to>
      <xdr:col>14</xdr:col>
      <xdr:colOff>79375</xdr:colOff>
      <xdr:row>57</xdr:row>
      <xdr:rowOff>99098</xdr:rowOff>
    </xdr:to>
    <xdr:sp macro="" textlink="">
      <xdr:nvSpPr>
        <xdr:cNvPr id="362" name="円/楕円 361"/>
        <xdr:cNvSpPr/>
      </xdr:nvSpPr>
      <xdr:spPr>
        <a:xfrm>
          <a:off x="9588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90225</xdr:rowOff>
    </xdr:from>
    <xdr:ext cx="534377" cy="259045"/>
    <xdr:sp macro="" textlink="">
      <xdr:nvSpPr>
        <xdr:cNvPr id="363" name="テキスト ボックス 362"/>
        <xdr:cNvSpPr txBox="1"/>
      </xdr:nvSpPr>
      <xdr:spPr>
        <a:xfrm>
          <a:off x="9372111" y="98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45974</xdr:rowOff>
    </xdr:from>
    <xdr:to>
      <xdr:col>12</xdr:col>
      <xdr:colOff>561975</xdr:colOff>
      <xdr:row>57</xdr:row>
      <xdr:rowOff>147574</xdr:rowOff>
    </xdr:to>
    <xdr:sp macro="" textlink="">
      <xdr:nvSpPr>
        <xdr:cNvPr id="364" name="円/楕円 363"/>
        <xdr:cNvSpPr/>
      </xdr:nvSpPr>
      <xdr:spPr>
        <a:xfrm>
          <a:off x="8699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138701</xdr:rowOff>
    </xdr:from>
    <xdr:ext cx="534377" cy="259045"/>
    <xdr:sp macro="" textlink="">
      <xdr:nvSpPr>
        <xdr:cNvPr id="365" name="テキスト ボックス 364"/>
        <xdr:cNvSpPr txBox="1"/>
      </xdr:nvSpPr>
      <xdr:spPr>
        <a:xfrm>
          <a:off x="8483111" y="99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69659</xdr:rowOff>
    </xdr:from>
    <xdr:to>
      <xdr:col>11</xdr:col>
      <xdr:colOff>358775</xdr:colOff>
      <xdr:row>57</xdr:row>
      <xdr:rowOff>171259</xdr:rowOff>
    </xdr:to>
    <xdr:sp macro="" textlink="">
      <xdr:nvSpPr>
        <xdr:cNvPr id="366" name="円/楕円 365"/>
        <xdr:cNvSpPr/>
      </xdr:nvSpPr>
      <xdr:spPr>
        <a:xfrm>
          <a:off x="7810500" y="9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162386</xdr:rowOff>
    </xdr:from>
    <xdr:ext cx="534377" cy="259045"/>
    <xdr:sp macro="" textlink="">
      <xdr:nvSpPr>
        <xdr:cNvPr id="367" name="テキスト ボックス 366"/>
        <xdr:cNvSpPr txBox="1"/>
      </xdr:nvSpPr>
      <xdr:spPr>
        <a:xfrm>
          <a:off x="7594111" y="99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88773</xdr:rowOff>
    </xdr:from>
    <xdr:to>
      <xdr:col>10</xdr:col>
      <xdr:colOff>155575</xdr:colOff>
      <xdr:row>58</xdr:row>
      <xdr:rowOff>18923</xdr:rowOff>
    </xdr:to>
    <xdr:sp macro="" textlink="">
      <xdr:nvSpPr>
        <xdr:cNvPr id="368" name="円/楕円 367"/>
        <xdr:cNvSpPr/>
      </xdr:nvSpPr>
      <xdr:spPr>
        <a:xfrm>
          <a:off x="6921500" y="98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10050</xdr:rowOff>
    </xdr:from>
    <xdr:ext cx="534377" cy="259045"/>
    <xdr:sp macro="" textlink="">
      <xdr:nvSpPr>
        <xdr:cNvPr id="369" name="テキスト ボックス 368"/>
        <xdr:cNvSpPr txBox="1"/>
      </xdr:nvSpPr>
      <xdr:spPr>
        <a:xfrm>
          <a:off x="6705111" y="99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67411</xdr:rowOff>
    </xdr:from>
    <xdr:to>
      <xdr:col>15</xdr:col>
      <xdr:colOff>180975</xdr:colOff>
      <xdr:row>78</xdr:row>
      <xdr:rowOff>70155</xdr:rowOff>
    </xdr:to>
    <xdr:cxnSp macro="">
      <xdr:nvCxnSpPr>
        <xdr:cNvPr id="398" name="直線コネクタ 397"/>
        <xdr:cNvCxnSpPr/>
      </xdr:nvCxnSpPr>
      <xdr:spPr>
        <a:xfrm>
          <a:off x="9639300" y="1344051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67411</xdr:rowOff>
    </xdr:from>
    <xdr:to>
      <xdr:col>14</xdr:col>
      <xdr:colOff>28575</xdr:colOff>
      <xdr:row>78</xdr:row>
      <xdr:rowOff>78169</xdr:rowOff>
    </xdr:to>
    <xdr:cxnSp macro="">
      <xdr:nvCxnSpPr>
        <xdr:cNvPr id="401" name="直線コネクタ 400"/>
        <xdr:cNvCxnSpPr/>
      </xdr:nvCxnSpPr>
      <xdr:spPr>
        <a:xfrm flipV="1">
          <a:off x="8750300" y="13440511"/>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78169</xdr:rowOff>
    </xdr:from>
    <xdr:to>
      <xdr:col>12</xdr:col>
      <xdr:colOff>511175</xdr:colOff>
      <xdr:row>78</xdr:row>
      <xdr:rowOff>125476</xdr:rowOff>
    </xdr:to>
    <xdr:cxnSp macro="">
      <xdr:nvCxnSpPr>
        <xdr:cNvPr id="404" name="直線コネクタ 403"/>
        <xdr:cNvCxnSpPr/>
      </xdr:nvCxnSpPr>
      <xdr:spPr>
        <a:xfrm flipV="1">
          <a:off x="7861300" y="13451269"/>
          <a:ext cx="8890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125476</xdr:rowOff>
    </xdr:from>
    <xdr:to>
      <xdr:col>11</xdr:col>
      <xdr:colOff>307975</xdr:colOff>
      <xdr:row>78</xdr:row>
      <xdr:rowOff>148526</xdr:rowOff>
    </xdr:to>
    <xdr:cxnSp macro="">
      <xdr:nvCxnSpPr>
        <xdr:cNvPr id="407" name="直線コネクタ 406"/>
        <xdr:cNvCxnSpPr/>
      </xdr:nvCxnSpPr>
      <xdr:spPr>
        <a:xfrm flipV="1">
          <a:off x="6972300" y="13498576"/>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19355</xdr:rowOff>
    </xdr:from>
    <xdr:to>
      <xdr:col>15</xdr:col>
      <xdr:colOff>231775</xdr:colOff>
      <xdr:row>78</xdr:row>
      <xdr:rowOff>120955</xdr:rowOff>
    </xdr:to>
    <xdr:sp macro="" textlink="">
      <xdr:nvSpPr>
        <xdr:cNvPr id="417" name="円/楕円 416"/>
        <xdr:cNvSpPr/>
      </xdr:nvSpPr>
      <xdr:spPr>
        <a:xfrm>
          <a:off x="10426700" y="133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105732</xdr:rowOff>
    </xdr:from>
    <xdr:ext cx="534377" cy="259045"/>
    <xdr:sp macro="" textlink="">
      <xdr:nvSpPr>
        <xdr:cNvPr id="418" name="商工費該当値テキスト"/>
        <xdr:cNvSpPr txBox="1"/>
      </xdr:nvSpPr>
      <xdr:spPr>
        <a:xfrm>
          <a:off x="10528300" y="133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16611</xdr:rowOff>
    </xdr:from>
    <xdr:to>
      <xdr:col>14</xdr:col>
      <xdr:colOff>79375</xdr:colOff>
      <xdr:row>78</xdr:row>
      <xdr:rowOff>118211</xdr:rowOff>
    </xdr:to>
    <xdr:sp macro="" textlink="">
      <xdr:nvSpPr>
        <xdr:cNvPr id="419" name="円/楕円 418"/>
        <xdr:cNvSpPr/>
      </xdr:nvSpPr>
      <xdr:spPr>
        <a:xfrm>
          <a:off x="9588500" y="133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109338</xdr:rowOff>
    </xdr:from>
    <xdr:ext cx="534377" cy="259045"/>
    <xdr:sp macro="" textlink="">
      <xdr:nvSpPr>
        <xdr:cNvPr id="420" name="テキスト ボックス 419"/>
        <xdr:cNvSpPr txBox="1"/>
      </xdr:nvSpPr>
      <xdr:spPr>
        <a:xfrm>
          <a:off x="9372111" y="134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27369</xdr:rowOff>
    </xdr:from>
    <xdr:to>
      <xdr:col>12</xdr:col>
      <xdr:colOff>561975</xdr:colOff>
      <xdr:row>78</xdr:row>
      <xdr:rowOff>128969</xdr:rowOff>
    </xdr:to>
    <xdr:sp macro="" textlink="">
      <xdr:nvSpPr>
        <xdr:cNvPr id="421" name="円/楕円 420"/>
        <xdr:cNvSpPr/>
      </xdr:nvSpPr>
      <xdr:spPr>
        <a:xfrm>
          <a:off x="8699500" y="134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120096</xdr:rowOff>
    </xdr:from>
    <xdr:ext cx="534377" cy="259045"/>
    <xdr:sp macro="" textlink="">
      <xdr:nvSpPr>
        <xdr:cNvPr id="422" name="テキスト ボックス 421"/>
        <xdr:cNvSpPr txBox="1"/>
      </xdr:nvSpPr>
      <xdr:spPr>
        <a:xfrm>
          <a:off x="8483111" y="134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74676</xdr:rowOff>
    </xdr:from>
    <xdr:to>
      <xdr:col>11</xdr:col>
      <xdr:colOff>358775</xdr:colOff>
      <xdr:row>79</xdr:row>
      <xdr:rowOff>4826</xdr:rowOff>
    </xdr:to>
    <xdr:sp macro="" textlink="">
      <xdr:nvSpPr>
        <xdr:cNvPr id="423" name="円/楕円 422"/>
        <xdr:cNvSpPr/>
      </xdr:nvSpPr>
      <xdr:spPr>
        <a:xfrm>
          <a:off x="7810500" y="134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167403</xdr:rowOff>
    </xdr:from>
    <xdr:ext cx="469744" cy="259045"/>
    <xdr:sp macro="" textlink="">
      <xdr:nvSpPr>
        <xdr:cNvPr id="424" name="テキスト ボックス 423"/>
        <xdr:cNvSpPr txBox="1"/>
      </xdr:nvSpPr>
      <xdr:spPr>
        <a:xfrm>
          <a:off x="7626427" y="135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97726</xdr:rowOff>
    </xdr:from>
    <xdr:to>
      <xdr:col>10</xdr:col>
      <xdr:colOff>155575</xdr:colOff>
      <xdr:row>79</xdr:row>
      <xdr:rowOff>27876</xdr:rowOff>
    </xdr:to>
    <xdr:sp macro="" textlink="">
      <xdr:nvSpPr>
        <xdr:cNvPr id="425" name="円/楕円 424"/>
        <xdr:cNvSpPr/>
      </xdr:nvSpPr>
      <xdr:spPr>
        <a:xfrm>
          <a:off x="6921500" y="134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19003</xdr:rowOff>
    </xdr:from>
    <xdr:ext cx="469744" cy="259045"/>
    <xdr:sp macro="" textlink="">
      <xdr:nvSpPr>
        <xdr:cNvPr id="426" name="テキスト ボックス 425"/>
        <xdr:cNvSpPr txBox="1"/>
      </xdr:nvSpPr>
      <xdr:spPr>
        <a:xfrm>
          <a:off x="6737427" y="1356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114849</xdr:rowOff>
    </xdr:from>
    <xdr:to>
      <xdr:col>15</xdr:col>
      <xdr:colOff>180975</xdr:colOff>
      <xdr:row>97</xdr:row>
      <xdr:rowOff>139452</xdr:rowOff>
    </xdr:to>
    <xdr:cxnSp macro="">
      <xdr:nvCxnSpPr>
        <xdr:cNvPr id="459" name="直線コネクタ 458"/>
        <xdr:cNvCxnSpPr/>
      </xdr:nvCxnSpPr>
      <xdr:spPr>
        <a:xfrm flipV="1">
          <a:off x="9639300" y="16745499"/>
          <a:ext cx="8382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101448</xdr:rowOff>
    </xdr:from>
    <xdr:to>
      <xdr:col>14</xdr:col>
      <xdr:colOff>28575</xdr:colOff>
      <xdr:row>97</xdr:row>
      <xdr:rowOff>139452</xdr:rowOff>
    </xdr:to>
    <xdr:cxnSp macro="">
      <xdr:nvCxnSpPr>
        <xdr:cNvPr id="462" name="直線コネクタ 461"/>
        <xdr:cNvCxnSpPr/>
      </xdr:nvCxnSpPr>
      <xdr:spPr>
        <a:xfrm>
          <a:off x="8750300" y="16732098"/>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101448</xdr:rowOff>
    </xdr:from>
    <xdr:to>
      <xdr:col>12</xdr:col>
      <xdr:colOff>511175</xdr:colOff>
      <xdr:row>97</xdr:row>
      <xdr:rowOff>154663</xdr:rowOff>
    </xdr:to>
    <xdr:cxnSp macro="">
      <xdr:nvCxnSpPr>
        <xdr:cNvPr id="465" name="直線コネクタ 464"/>
        <xdr:cNvCxnSpPr/>
      </xdr:nvCxnSpPr>
      <xdr:spPr>
        <a:xfrm flipV="1">
          <a:off x="7861300" y="16732098"/>
          <a:ext cx="889000" cy="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154663</xdr:rowOff>
    </xdr:from>
    <xdr:to>
      <xdr:col>11</xdr:col>
      <xdr:colOff>307975</xdr:colOff>
      <xdr:row>98</xdr:row>
      <xdr:rowOff>2769</xdr:rowOff>
    </xdr:to>
    <xdr:cxnSp macro="">
      <xdr:nvCxnSpPr>
        <xdr:cNvPr id="468" name="直線コネクタ 467"/>
        <xdr:cNvCxnSpPr/>
      </xdr:nvCxnSpPr>
      <xdr:spPr>
        <a:xfrm flipV="1">
          <a:off x="6972300" y="16785313"/>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64049</xdr:rowOff>
    </xdr:from>
    <xdr:to>
      <xdr:col>15</xdr:col>
      <xdr:colOff>231775</xdr:colOff>
      <xdr:row>97</xdr:row>
      <xdr:rowOff>165649</xdr:rowOff>
    </xdr:to>
    <xdr:sp macro="" textlink="">
      <xdr:nvSpPr>
        <xdr:cNvPr id="478" name="円/楕円 477"/>
        <xdr:cNvSpPr/>
      </xdr:nvSpPr>
      <xdr:spPr>
        <a:xfrm>
          <a:off x="10426700" y="166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42476</xdr:rowOff>
    </xdr:from>
    <xdr:ext cx="534377" cy="259045"/>
    <xdr:sp macro="" textlink="">
      <xdr:nvSpPr>
        <xdr:cNvPr id="479" name="土木費該当値テキスト"/>
        <xdr:cNvSpPr txBox="1"/>
      </xdr:nvSpPr>
      <xdr:spPr>
        <a:xfrm>
          <a:off x="10528300" y="166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88652</xdr:rowOff>
    </xdr:from>
    <xdr:to>
      <xdr:col>14</xdr:col>
      <xdr:colOff>79375</xdr:colOff>
      <xdr:row>98</xdr:row>
      <xdr:rowOff>18802</xdr:rowOff>
    </xdr:to>
    <xdr:sp macro="" textlink="">
      <xdr:nvSpPr>
        <xdr:cNvPr id="480" name="円/楕円 479"/>
        <xdr:cNvSpPr/>
      </xdr:nvSpPr>
      <xdr:spPr>
        <a:xfrm>
          <a:off x="9588500" y="16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9929</xdr:rowOff>
    </xdr:from>
    <xdr:ext cx="534377" cy="259045"/>
    <xdr:sp macro="" textlink="">
      <xdr:nvSpPr>
        <xdr:cNvPr id="481" name="テキスト ボックス 480"/>
        <xdr:cNvSpPr txBox="1"/>
      </xdr:nvSpPr>
      <xdr:spPr>
        <a:xfrm>
          <a:off x="9372111" y="168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50648</xdr:rowOff>
    </xdr:from>
    <xdr:to>
      <xdr:col>12</xdr:col>
      <xdr:colOff>561975</xdr:colOff>
      <xdr:row>97</xdr:row>
      <xdr:rowOff>152248</xdr:rowOff>
    </xdr:to>
    <xdr:sp macro="" textlink="">
      <xdr:nvSpPr>
        <xdr:cNvPr id="482" name="円/楕円 481"/>
        <xdr:cNvSpPr/>
      </xdr:nvSpPr>
      <xdr:spPr>
        <a:xfrm>
          <a:off x="8699500" y="166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143375</xdr:rowOff>
    </xdr:from>
    <xdr:ext cx="534377" cy="259045"/>
    <xdr:sp macro="" textlink="">
      <xdr:nvSpPr>
        <xdr:cNvPr id="483" name="テキスト ボックス 482"/>
        <xdr:cNvSpPr txBox="1"/>
      </xdr:nvSpPr>
      <xdr:spPr>
        <a:xfrm>
          <a:off x="8483111" y="16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103863</xdr:rowOff>
    </xdr:from>
    <xdr:to>
      <xdr:col>11</xdr:col>
      <xdr:colOff>358775</xdr:colOff>
      <xdr:row>98</xdr:row>
      <xdr:rowOff>34013</xdr:rowOff>
    </xdr:to>
    <xdr:sp macro="" textlink="">
      <xdr:nvSpPr>
        <xdr:cNvPr id="484" name="円/楕円 483"/>
        <xdr:cNvSpPr/>
      </xdr:nvSpPr>
      <xdr:spPr>
        <a:xfrm>
          <a:off x="7810500" y="16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25140</xdr:rowOff>
    </xdr:from>
    <xdr:ext cx="534377" cy="259045"/>
    <xdr:sp macro="" textlink="">
      <xdr:nvSpPr>
        <xdr:cNvPr id="485" name="テキスト ボックス 484"/>
        <xdr:cNvSpPr txBox="1"/>
      </xdr:nvSpPr>
      <xdr:spPr>
        <a:xfrm>
          <a:off x="7594111" y="16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123419</xdr:rowOff>
    </xdr:from>
    <xdr:to>
      <xdr:col>10</xdr:col>
      <xdr:colOff>155575</xdr:colOff>
      <xdr:row>98</xdr:row>
      <xdr:rowOff>53569</xdr:rowOff>
    </xdr:to>
    <xdr:sp macro="" textlink="">
      <xdr:nvSpPr>
        <xdr:cNvPr id="486" name="円/楕円 485"/>
        <xdr:cNvSpPr/>
      </xdr:nvSpPr>
      <xdr:spPr>
        <a:xfrm>
          <a:off x="69215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44696</xdr:rowOff>
    </xdr:from>
    <xdr:ext cx="534377" cy="259045"/>
    <xdr:sp macro="" textlink="">
      <xdr:nvSpPr>
        <xdr:cNvPr id="487" name="テキスト ボックス 486"/>
        <xdr:cNvSpPr txBox="1"/>
      </xdr:nvSpPr>
      <xdr:spPr>
        <a:xfrm>
          <a:off x="6705111" y="168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24743</xdr:rowOff>
    </xdr:from>
    <xdr:to>
      <xdr:col>23</xdr:col>
      <xdr:colOff>517525</xdr:colOff>
      <xdr:row>38</xdr:row>
      <xdr:rowOff>34187</xdr:rowOff>
    </xdr:to>
    <xdr:cxnSp macro="">
      <xdr:nvCxnSpPr>
        <xdr:cNvPr id="520" name="直線コネクタ 519"/>
        <xdr:cNvCxnSpPr/>
      </xdr:nvCxnSpPr>
      <xdr:spPr>
        <a:xfrm>
          <a:off x="15481300" y="6539843"/>
          <a:ext cx="838200" cy="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103496</xdr:rowOff>
    </xdr:from>
    <xdr:to>
      <xdr:col>22</xdr:col>
      <xdr:colOff>365125</xdr:colOff>
      <xdr:row>38</xdr:row>
      <xdr:rowOff>24743</xdr:rowOff>
    </xdr:to>
    <xdr:cxnSp macro="">
      <xdr:nvCxnSpPr>
        <xdr:cNvPr id="523" name="直線コネクタ 522"/>
        <xdr:cNvCxnSpPr/>
      </xdr:nvCxnSpPr>
      <xdr:spPr>
        <a:xfrm>
          <a:off x="14592300" y="6447146"/>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103496</xdr:rowOff>
    </xdr:from>
    <xdr:to>
      <xdr:col>21</xdr:col>
      <xdr:colOff>161925</xdr:colOff>
      <xdr:row>38</xdr:row>
      <xdr:rowOff>50532</xdr:rowOff>
    </xdr:to>
    <xdr:cxnSp macro="">
      <xdr:nvCxnSpPr>
        <xdr:cNvPr id="526" name="直線コネクタ 525"/>
        <xdr:cNvCxnSpPr/>
      </xdr:nvCxnSpPr>
      <xdr:spPr>
        <a:xfrm flipV="1">
          <a:off x="13703300" y="6447146"/>
          <a:ext cx="889000" cy="1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104481</xdr:rowOff>
    </xdr:from>
    <xdr:to>
      <xdr:col>19</xdr:col>
      <xdr:colOff>644525</xdr:colOff>
      <xdr:row>38</xdr:row>
      <xdr:rowOff>50532</xdr:rowOff>
    </xdr:to>
    <xdr:cxnSp macro="">
      <xdr:nvCxnSpPr>
        <xdr:cNvPr id="529" name="直線コネクタ 528"/>
        <xdr:cNvCxnSpPr/>
      </xdr:nvCxnSpPr>
      <xdr:spPr>
        <a:xfrm>
          <a:off x="12814300" y="6448131"/>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154837</xdr:rowOff>
    </xdr:from>
    <xdr:to>
      <xdr:col>23</xdr:col>
      <xdr:colOff>568325</xdr:colOff>
      <xdr:row>38</xdr:row>
      <xdr:rowOff>84987</xdr:rowOff>
    </xdr:to>
    <xdr:sp macro="" textlink="">
      <xdr:nvSpPr>
        <xdr:cNvPr id="539" name="円/楕円 538"/>
        <xdr:cNvSpPr/>
      </xdr:nvSpPr>
      <xdr:spPr>
        <a:xfrm>
          <a:off x="16268700" y="64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133264</xdr:rowOff>
    </xdr:from>
    <xdr:ext cx="534377" cy="259045"/>
    <xdr:sp macro="" textlink="">
      <xdr:nvSpPr>
        <xdr:cNvPr id="540" name="消防費該当値テキスト"/>
        <xdr:cNvSpPr txBox="1"/>
      </xdr:nvSpPr>
      <xdr:spPr>
        <a:xfrm>
          <a:off x="16370300" y="64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145393</xdr:rowOff>
    </xdr:from>
    <xdr:to>
      <xdr:col>22</xdr:col>
      <xdr:colOff>415925</xdr:colOff>
      <xdr:row>38</xdr:row>
      <xdr:rowOff>75543</xdr:rowOff>
    </xdr:to>
    <xdr:sp macro="" textlink="">
      <xdr:nvSpPr>
        <xdr:cNvPr id="541" name="円/楕円 540"/>
        <xdr:cNvSpPr/>
      </xdr:nvSpPr>
      <xdr:spPr>
        <a:xfrm>
          <a:off x="15430500" y="64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66670</xdr:rowOff>
    </xdr:from>
    <xdr:ext cx="534377" cy="259045"/>
    <xdr:sp macro="" textlink="">
      <xdr:nvSpPr>
        <xdr:cNvPr id="542" name="テキスト ボックス 541"/>
        <xdr:cNvSpPr txBox="1"/>
      </xdr:nvSpPr>
      <xdr:spPr>
        <a:xfrm>
          <a:off x="15214111" y="65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52696</xdr:rowOff>
    </xdr:from>
    <xdr:to>
      <xdr:col>21</xdr:col>
      <xdr:colOff>212725</xdr:colOff>
      <xdr:row>37</xdr:row>
      <xdr:rowOff>154296</xdr:rowOff>
    </xdr:to>
    <xdr:sp macro="" textlink="">
      <xdr:nvSpPr>
        <xdr:cNvPr id="543" name="円/楕円 542"/>
        <xdr:cNvSpPr/>
      </xdr:nvSpPr>
      <xdr:spPr>
        <a:xfrm>
          <a:off x="14541500" y="63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170823</xdr:rowOff>
    </xdr:from>
    <xdr:ext cx="534377" cy="259045"/>
    <xdr:sp macro="" textlink="">
      <xdr:nvSpPr>
        <xdr:cNvPr id="544" name="テキスト ボックス 543"/>
        <xdr:cNvSpPr txBox="1"/>
      </xdr:nvSpPr>
      <xdr:spPr>
        <a:xfrm>
          <a:off x="14325111" y="61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171182</xdr:rowOff>
    </xdr:from>
    <xdr:to>
      <xdr:col>20</xdr:col>
      <xdr:colOff>9525</xdr:colOff>
      <xdr:row>38</xdr:row>
      <xdr:rowOff>101332</xdr:rowOff>
    </xdr:to>
    <xdr:sp macro="" textlink="">
      <xdr:nvSpPr>
        <xdr:cNvPr id="545" name="円/楕円 544"/>
        <xdr:cNvSpPr/>
      </xdr:nvSpPr>
      <xdr:spPr>
        <a:xfrm>
          <a:off x="13652500" y="65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92459</xdr:rowOff>
    </xdr:from>
    <xdr:ext cx="534377" cy="259045"/>
    <xdr:sp macro="" textlink="">
      <xdr:nvSpPr>
        <xdr:cNvPr id="546" name="テキスト ボックス 545"/>
        <xdr:cNvSpPr txBox="1"/>
      </xdr:nvSpPr>
      <xdr:spPr>
        <a:xfrm>
          <a:off x="13436111" y="66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53681</xdr:rowOff>
    </xdr:from>
    <xdr:to>
      <xdr:col>18</xdr:col>
      <xdr:colOff>492125</xdr:colOff>
      <xdr:row>37</xdr:row>
      <xdr:rowOff>155281</xdr:rowOff>
    </xdr:to>
    <xdr:sp macro="" textlink="">
      <xdr:nvSpPr>
        <xdr:cNvPr id="547" name="円/楕円 546"/>
        <xdr:cNvSpPr/>
      </xdr:nvSpPr>
      <xdr:spPr>
        <a:xfrm>
          <a:off x="12763500" y="6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358</xdr:rowOff>
    </xdr:from>
    <xdr:ext cx="534377" cy="259045"/>
    <xdr:sp macro="" textlink="">
      <xdr:nvSpPr>
        <xdr:cNvPr id="548" name="テキスト ボックス 547"/>
        <xdr:cNvSpPr txBox="1"/>
      </xdr:nvSpPr>
      <xdr:spPr>
        <a:xfrm>
          <a:off x="12547111" y="61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124087</xdr:rowOff>
    </xdr:from>
    <xdr:to>
      <xdr:col>23</xdr:col>
      <xdr:colOff>517525</xdr:colOff>
      <xdr:row>57</xdr:row>
      <xdr:rowOff>21163</xdr:rowOff>
    </xdr:to>
    <xdr:cxnSp macro="">
      <xdr:nvCxnSpPr>
        <xdr:cNvPr id="577" name="直線コネクタ 576"/>
        <xdr:cNvCxnSpPr/>
      </xdr:nvCxnSpPr>
      <xdr:spPr>
        <a:xfrm flipV="1">
          <a:off x="15481300" y="9725287"/>
          <a:ext cx="8382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103315</xdr:rowOff>
    </xdr:from>
    <xdr:to>
      <xdr:col>22</xdr:col>
      <xdr:colOff>365125</xdr:colOff>
      <xdr:row>57</xdr:row>
      <xdr:rowOff>21163</xdr:rowOff>
    </xdr:to>
    <xdr:cxnSp macro="">
      <xdr:nvCxnSpPr>
        <xdr:cNvPr id="580" name="直線コネクタ 579"/>
        <xdr:cNvCxnSpPr/>
      </xdr:nvCxnSpPr>
      <xdr:spPr>
        <a:xfrm>
          <a:off x="14592300" y="9704515"/>
          <a:ext cx="889000" cy="8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103315</xdr:rowOff>
    </xdr:from>
    <xdr:to>
      <xdr:col>21</xdr:col>
      <xdr:colOff>161925</xdr:colOff>
      <xdr:row>57</xdr:row>
      <xdr:rowOff>34010</xdr:rowOff>
    </xdr:to>
    <xdr:cxnSp macro="">
      <xdr:nvCxnSpPr>
        <xdr:cNvPr id="583" name="直線コネクタ 582"/>
        <xdr:cNvCxnSpPr/>
      </xdr:nvCxnSpPr>
      <xdr:spPr>
        <a:xfrm flipV="1">
          <a:off x="13703300" y="9704515"/>
          <a:ext cx="889000" cy="10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34010</xdr:rowOff>
    </xdr:from>
    <xdr:to>
      <xdr:col>19</xdr:col>
      <xdr:colOff>644525</xdr:colOff>
      <xdr:row>57</xdr:row>
      <xdr:rowOff>115026</xdr:rowOff>
    </xdr:to>
    <xdr:cxnSp macro="">
      <xdr:nvCxnSpPr>
        <xdr:cNvPr id="586" name="直線コネクタ 585"/>
        <xdr:cNvCxnSpPr/>
      </xdr:nvCxnSpPr>
      <xdr:spPr>
        <a:xfrm flipV="1">
          <a:off x="12814300" y="9806660"/>
          <a:ext cx="889000" cy="8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73287</xdr:rowOff>
    </xdr:from>
    <xdr:to>
      <xdr:col>23</xdr:col>
      <xdr:colOff>568325</xdr:colOff>
      <xdr:row>57</xdr:row>
      <xdr:rowOff>3437</xdr:rowOff>
    </xdr:to>
    <xdr:sp macro="" textlink="">
      <xdr:nvSpPr>
        <xdr:cNvPr id="596" name="円/楕円 595"/>
        <xdr:cNvSpPr/>
      </xdr:nvSpPr>
      <xdr:spPr>
        <a:xfrm>
          <a:off x="162687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51714</xdr:rowOff>
    </xdr:from>
    <xdr:ext cx="534377" cy="259045"/>
    <xdr:sp macro="" textlink="">
      <xdr:nvSpPr>
        <xdr:cNvPr id="597" name="教育費該当値テキスト"/>
        <xdr:cNvSpPr txBox="1"/>
      </xdr:nvSpPr>
      <xdr:spPr>
        <a:xfrm>
          <a:off x="16370300" y="965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57,049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141813</xdr:rowOff>
    </xdr:from>
    <xdr:to>
      <xdr:col>22</xdr:col>
      <xdr:colOff>415925</xdr:colOff>
      <xdr:row>57</xdr:row>
      <xdr:rowOff>71963</xdr:rowOff>
    </xdr:to>
    <xdr:sp macro="" textlink="">
      <xdr:nvSpPr>
        <xdr:cNvPr id="598" name="円/楕円 597"/>
        <xdr:cNvSpPr/>
      </xdr:nvSpPr>
      <xdr:spPr>
        <a:xfrm>
          <a:off x="15430500" y="97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63090</xdr:rowOff>
    </xdr:from>
    <xdr:ext cx="534377" cy="259045"/>
    <xdr:sp macro="" textlink="">
      <xdr:nvSpPr>
        <xdr:cNvPr id="599" name="テキスト ボックス 598"/>
        <xdr:cNvSpPr txBox="1"/>
      </xdr:nvSpPr>
      <xdr:spPr>
        <a:xfrm>
          <a:off x="15214111" y="98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52515</xdr:rowOff>
    </xdr:from>
    <xdr:to>
      <xdr:col>21</xdr:col>
      <xdr:colOff>212725</xdr:colOff>
      <xdr:row>56</xdr:row>
      <xdr:rowOff>154115</xdr:rowOff>
    </xdr:to>
    <xdr:sp macro="" textlink="">
      <xdr:nvSpPr>
        <xdr:cNvPr id="600" name="円/楕円 599"/>
        <xdr:cNvSpPr/>
      </xdr:nvSpPr>
      <xdr:spPr>
        <a:xfrm>
          <a:off x="14541500" y="96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145242</xdr:rowOff>
    </xdr:from>
    <xdr:ext cx="534377" cy="259045"/>
    <xdr:sp macro="" textlink="">
      <xdr:nvSpPr>
        <xdr:cNvPr id="601" name="テキスト ボックス 600"/>
        <xdr:cNvSpPr txBox="1"/>
      </xdr:nvSpPr>
      <xdr:spPr>
        <a:xfrm>
          <a:off x="14325111" y="97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154660</xdr:rowOff>
    </xdr:from>
    <xdr:to>
      <xdr:col>20</xdr:col>
      <xdr:colOff>9525</xdr:colOff>
      <xdr:row>57</xdr:row>
      <xdr:rowOff>84810</xdr:rowOff>
    </xdr:to>
    <xdr:sp macro="" textlink="">
      <xdr:nvSpPr>
        <xdr:cNvPr id="602" name="円/楕円 601"/>
        <xdr:cNvSpPr/>
      </xdr:nvSpPr>
      <xdr:spPr>
        <a:xfrm>
          <a:off x="13652500" y="97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75937</xdr:rowOff>
    </xdr:from>
    <xdr:ext cx="534377" cy="259045"/>
    <xdr:sp macro="" textlink="">
      <xdr:nvSpPr>
        <xdr:cNvPr id="603" name="テキスト ボックス 602"/>
        <xdr:cNvSpPr txBox="1"/>
      </xdr:nvSpPr>
      <xdr:spPr>
        <a:xfrm>
          <a:off x="13436111" y="9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64226</xdr:rowOff>
    </xdr:from>
    <xdr:to>
      <xdr:col>18</xdr:col>
      <xdr:colOff>492125</xdr:colOff>
      <xdr:row>57</xdr:row>
      <xdr:rowOff>165826</xdr:rowOff>
    </xdr:to>
    <xdr:sp macro="" textlink="">
      <xdr:nvSpPr>
        <xdr:cNvPr id="604" name="円/楕円 603"/>
        <xdr:cNvSpPr/>
      </xdr:nvSpPr>
      <xdr:spPr>
        <a:xfrm>
          <a:off x="12763500" y="98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156953</xdr:rowOff>
    </xdr:from>
    <xdr:ext cx="534377" cy="259045"/>
    <xdr:sp macro="" textlink="">
      <xdr:nvSpPr>
        <xdr:cNvPr id="605" name="テキスト ボックス 604"/>
        <xdr:cNvSpPr txBox="1"/>
      </xdr:nvSpPr>
      <xdr:spPr>
        <a:xfrm>
          <a:off x="12547111" y="99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42751</xdr:rowOff>
    </xdr:from>
    <xdr:to>
      <xdr:col>23</xdr:col>
      <xdr:colOff>517525</xdr:colOff>
      <xdr:row>78</xdr:row>
      <xdr:rowOff>38430</xdr:rowOff>
    </xdr:to>
    <xdr:cxnSp macro="">
      <xdr:nvCxnSpPr>
        <xdr:cNvPr id="632" name="直線コネクタ 631"/>
        <xdr:cNvCxnSpPr/>
      </xdr:nvCxnSpPr>
      <xdr:spPr>
        <a:xfrm>
          <a:off x="15481300" y="13244401"/>
          <a:ext cx="838200" cy="16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37698</xdr:rowOff>
    </xdr:from>
    <xdr:to>
      <xdr:col>22</xdr:col>
      <xdr:colOff>365125</xdr:colOff>
      <xdr:row>77</xdr:row>
      <xdr:rowOff>42751</xdr:rowOff>
    </xdr:to>
    <xdr:cxnSp macro="">
      <xdr:nvCxnSpPr>
        <xdr:cNvPr id="635" name="直線コネクタ 634"/>
        <xdr:cNvCxnSpPr/>
      </xdr:nvCxnSpPr>
      <xdr:spPr>
        <a:xfrm>
          <a:off x="14592300" y="13067898"/>
          <a:ext cx="889000" cy="1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37698</xdr:rowOff>
    </xdr:from>
    <xdr:to>
      <xdr:col>21</xdr:col>
      <xdr:colOff>161925</xdr:colOff>
      <xdr:row>78</xdr:row>
      <xdr:rowOff>6449</xdr:rowOff>
    </xdr:to>
    <xdr:cxnSp macro="">
      <xdr:nvCxnSpPr>
        <xdr:cNvPr id="638" name="直線コネクタ 637"/>
        <xdr:cNvCxnSpPr/>
      </xdr:nvCxnSpPr>
      <xdr:spPr>
        <a:xfrm flipV="1">
          <a:off x="13703300" y="13067898"/>
          <a:ext cx="889000" cy="3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6449</xdr:rowOff>
    </xdr:from>
    <xdr:to>
      <xdr:col>19</xdr:col>
      <xdr:colOff>644525</xdr:colOff>
      <xdr:row>78</xdr:row>
      <xdr:rowOff>98827</xdr:rowOff>
    </xdr:to>
    <xdr:cxnSp macro="">
      <xdr:nvCxnSpPr>
        <xdr:cNvPr id="641" name="直線コネクタ 640"/>
        <xdr:cNvCxnSpPr/>
      </xdr:nvCxnSpPr>
      <xdr:spPr>
        <a:xfrm flipV="1">
          <a:off x="12814300" y="13379549"/>
          <a:ext cx="889000" cy="9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159080</xdr:rowOff>
    </xdr:from>
    <xdr:to>
      <xdr:col>23</xdr:col>
      <xdr:colOff>568325</xdr:colOff>
      <xdr:row>78</xdr:row>
      <xdr:rowOff>89230</xdr:rowOff>
    </xdr:to>
    <xdr:sp macro="" textlink="">
      <xdr:nvSpPr>
        <xdr:cNvPr id="651" name="円/楕円 650"/>
        <xdr:cNvSpPr/>
      </xdr:nvSpPr>
      <xdr:spPr>
        <a:xfrm>
          <a:off x="162687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118457</xdr:rowOff>
    </xdr:from>
    <xdr:ext cx="469744" cy="259045"/>
    <xdr:sp macro="" textlink="">
      <xdr:nvSpPr>
        <xdr:cNvPr id="652" name="災害復旧費該当値テキスト"/>
        <xdr:cNvSpPr txBox="1"/>
      </xdr:nvSpPr>
      <xdr:spPr>
        <a:xfrm>
          <a:off x="16370300" y="1314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163401</xdr:rowOff>
    </xdr:from>
    <xdr:to>
      <xdr:col>22</xdr:col>
      <xdr:colOff>415925</xdr:colOff>
      <xdr:row>77</xdr:row>
      <xdr:rowOff>93551</xdr:rowOff>
    </xdr:to>
    <xdr:sp macro="" textlink="">
      <xdr:nvSpPr>
        <xdr:cNvPr id="653" name="円/楕円 652"/>
        <xdr:cNvSpPr/>
      </xdr:nvSpPr>
      <xdr:spPr>
        <a:xfrm>
          <a:off x="15430500" y="131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110078</xdr:rowOff>
    </xdr:from>
    <xdr:ext cx="534377" cy="259045"/>
    <xdr:sp macro="" textlink="">
      <xdr:nvSpPr>
        <xdr:cNvPr id="654" name="テキスト ボックス 653"/>
        <xdr:cNvSpPr txBox="1"/>
      </xdr:nvSpPr>
      <xdr:spPr>
        <a:xfrm>
          <a:off x="15214111" y="129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158348</xdr:rowOff>
    </xdr:from>
    <xdr:to>
      <xdr:col>21</xdr:col>
      <xdr:colOff>212725</xdr:colOff>
      <xdr:row>76</xdr:row>
      <xdr:rowOff>88498</xdr:rowOff>
    </xdr:to>
    <xdr:sp macro="" textlink="">
      <xdr:nvSpPr>
        <xdr:cNvPr id="655" name="円/楕円 654"/>
        <xdr:cNvSpPr/>
      </xdr:nvSpPr>
      <xdr:spPr>
        <a:xfrm>
          <a:off x="14541500" y="130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105025</xdr:rowOff>
    </xdr:from>
    <xdr:ext cx="534377" cy="259045"/>
    <xdr:sp macro="" textlink="">
      <xdr:nvSpPr>
        <xdr:cNvPr id="656" name="テキスト ボックス 655"/>
        <xdr:cNvSpPr txBox="1"/>
      </xdr:nvSpPr>
      <xdr:spPr>
        <a:xfrm>
          <a:off x="14325111" y="127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127099</xdr:rowOff>
    </xdr:from>
    <xdr:to>
      <xdr:col>20</xdr:col>
      <xdr:colOff>9525</xdr:colOff>
      <xdr:row>78</xdr:row>
      <xdr:rowOff>57249</xdr:rowOff>
    </xdr:to>
    <xdr:sp macro="" textlink="">
      <xdr:nvSpPr>
        <xdr:cNvPr id="657" name="円/楕円 656"/>
        <xdr:cNvSpPr/>
      </xdr:nvSpPr>
      <xdr:spPr>
        <a:xfrm>
          <a:off x="13652500" y="133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48376</xdr:rowOff>
    </xdr:from>
    <xdr:ext cx="469744" cy="259045"/>
    <xdr:sp macro="" textlink="">
      <xdr:nvSpPr>
        <xdr:cNvPr id="658" name="テキスト ボックス 657"/>
        <xdr:cNvSpPr txBox="1"/>
      </xdr:nvSpPr>
      <xdr:spPr>
        <a:xfrm>
          <a:off x="13468427" y="134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48027</xdr:rowOff>
    </xdr:from>
    <xdr:to>
      <xdr:col>18</xdr:col>
      <xdr:colOff>492125</xdr:colOff>
      <xdr:row>78</xdr:row>
      <xdr:rowOff>149627</xdr:rowOff>
    </xdr:to>
    <xdr:sp macro="" textlink="">
      <xdr:nvSpPr>
        <xdr:cNvPr id="659" name="円/楕円 658"/>
        <xdr:cNvSpPr/>
      </xdr:nvSpPr>
      <xdr:spPr>
        <a:xfrm>
          <a:off x="12763500" y="13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140754</xdr:rowOff>
    </xdr:from>
    <xdr:ext cx="469744" cy="259045"/>
    <xdr:sp macro="" textlink="">
      <xdr:nvSpPr>
        <xdr:cNvPr id="660" name="テキスト ボックス 659"/>
        <xdr:cNvSpPr txBox="1"/>
      </xdr:nvSpPr>
      <xdr:spPr>
        <a:xfrm>
          <a:off x="12579427" y="1351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46363</xdr:rowOff>
    </xdr:from>
    <xdr:to>
      <xdr:col>23</xdr:col>
      <xdr:colOff>517525</xdr:colOff>
      <xdr:row>98</xdr:row>
      <xdr:rowOff>54649</xdr:rowOff>
    </xdr:to>
    <xdr:cxnSp macro="">
      <xdr:nvCxnSpPr>
        <xdr:cNvPr id="689" name="直線コネクタ 688"/>
        <xdr:cNvCxnSpPr/>
      </xdr:nvCxnSpPr>
      <xdr:spPr>
        <a:xfrm>
          <a:off x="15481300" y="16848463"/>
          <a:ext cx="8382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26208</xdr:rowOff>
    </xdr:from>
    <xdr:to>
      <xdr:col>22</xdr:col>
      <xdr:colOff>365125</xdr:colOff>
      <xdr:row>98</xdr:row>
      <xdr:rowOff>46363</xdr:rowOff>
    </xdr:to>
    <xdr:cxnSp macro="">
      <xdr:nvCxnSpPr>
        <xdr:cNvPr id="692" name="直線コネクタ 691"/>
        <xdr:cNvCxnSpPr/>
      </xdr:nvCxnSpPr>
      <xdr:spPr>
        <a:xfrm>
          <a:off x="14592300" y="16828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25777</xdr:rowOff>
    </xdr:from>
    <xdr:to>
      <xdr:col>21</xdr:col>
      <xdr:colOff>161925</xdr:colOff>
      <xdr:row>98</xdr:row>
      <xdr:rowOff>26208</xdr:rowOff>
    </xdr:to>
    <xdr:cxnSp macro="">
      <xdr:nvCxnSpPr>
        <xdr:cNvPr id="695" name="直線コネクタ 694"/>
        <xdr:cNvCxnSpPr/>
      </xdr:nvCxnSpPr>
      <xdr:spPr>
        <a:xfrm>
          <a:off x="13703300" y="1682787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4643</xdr:rowOff>
    </xdr:from>
    <xdr:to>
      <xdr:col>19</xdr:col>
      <xdr:colOff>644525</xdr:colOff>
      <xdr:row>98</xdr:row>
      <xdr:rowOff>25777</xdr:rowOff>
    </xdr:to>
    <xdr:cxnSp macro="">
      <xdr:nvCxnSpPr>
        <xdr:cNvPr id="698" name="直線コネクタ 697"/>
        <xdr:cNvCxnSpPr/>
      </xdr:nvCxnSpPr>
      <xdr:spPr>
        <a:xfrm>
          <a:off x="12814300" y="16806743"/>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3849</xdr:rowOff>
    </xdr:from>
    <xdr:to>
      <xdr:col>23</xdr:col>
      <xdr:colOff>568325</xdr:colOff>
      <xdr:row>98</xdr:row>
      <xdr:rowOff>105449</xdr:rowOff>
    </xdr:to>
    <xdr:sp macro="" textlink="">
      <xdr:nvSpPr>
        <xdr:cNvPr id="708" name="円/楕円 707"/>
        <xdr:cNvSpPr/>
      </xdr:nvSpPr>
      <xdr:spPr>
        <a:xfrm>
          <a:off x="162687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90226</xdr:rowOff>
    </xdr:from>
    <xdr:ext cx="534377" cy="259045"/>
    <xdr:sp macro="" textlink="">
      <xdr:nvSpPr>
        <xdr:cNvPr id="709" name="公債費該当値テキスト"/>
        <xdr:cNvSpPr txBox="1"/>
      </xdr:nvSpPr>
      <xdr:spPr>
        <a:xfrm>
          <a:off x="16370300" y="167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167013</xdr:rowOff>
    </xdr:from>
    <xdr:to>
      <xdr:col>22</xdr:col>
      <xdr:colOff>415925</xdr:colOff>
      <xdr:row>98</xdr:row>
      <xdr:rowOff>97163</xdr:rowOff>
    </xdr:to>
    <xdr:sp macro="" textlink="">
      <xdr:nvSpPr>
        <xdr:cNvPr id="710" name="円/楕円 709"/>
        <xdr:cNvSpPr/>
      </xdr:nvSpPr>
      <xdr:spPr>
        <a:xfrm>
          <a:off x="15430500" y="16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88290</xdr:rowOff>
    </xdr:from>
    <xdr:ext cx="534377" cy="259045"/>
    <xdr:sp macro="" textlink="">
      <xdr:nvSpPr>
        <xdr:cNvPr id="711" name="テキスト ボックス 710"/>
        <xdr:cNvSpPr txBox="1"/>
      </xdr:nvSpPr>
      <xdr:spPr>
        <a:xfrm>
          <a:off x="15214111" y="168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146858</xdr:rowOff>
    </xdr:from>
    <xdr:to>
      <xdr:col>21</xdr:col>
      <xdr:colOff>212725</xdr:colOff>
      <xdr:row>98</xdr:row>
      <xdr:rowOff>77008</xdr:rowOff>
    </xdr:to>
    <xdr:sp macro="" textlink="">
      <xdr:nvSpPr>
        <xdr:cNvPr id="712" name="円/楕円 711"/>
        <xdr:cNvSpPr/>
      </xdr:nvSpPr>
      <xdr:spPr>
        <a:xfrm>
          <a:off x="14541500" y="167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68135</xdr:rowOff>
    </xdr:from>
    <xdr:ext cx="534377" cy="259045"/>
    <xdr:sp macro="" textlink="">
      <xdr:nvSpPr>
        <xdr:cNvPr id="713" name="テキスト ボックス 712"/>
        <xdr:cNvSpPr txBox="1"/>
      </xdr:nvSpPr>
      <xdr:spPr>
        <a:xfrm>
          <a:off x="14325111" y="168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146427</xdr:rowOff>
    </xdr:from>
    <xdr:to>
      <xdr:col>20</xdr:col>
      <xdr:colOff>9525</xdr:colOff>
      <xdr:row>98</xdr:row>
      <xdr:rowOff>76577</xdr:rowOff>
    </xdr:to>
    <xdr:sp macro="" textlink="">
      <xdr:nvSpPr>
        <xdr:cNvPr id="714" name="円/楕円 713"/>
        <xdr:cNvSpPr/>
      </xdr:nvSpPr>
      <xdr:spPr>
        <a:xfrm>
          <a:off x="13652500" y="167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67704</xdr:rowOff>
    </xdr:from>
    <xdr:ext cx="534377" cy="259045"/>
    <xdr:sp macro="" textlink="">
      <xdr:nvSpPr>
        <xdr:cNvPr id="715" name="テキスト ボックス 714"/>
        <xdr:cNvSpPr txBox="1"/>
      </xdr:nvSpPr>
      <xdr:spPr>
        <a:xfrm>
          <a:off x="13436111" y="168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125293</xdr:rowOff>
    </xdr:from>
    <xdr:to>
      <xdr:col>18</xdr:col>
      <xdr:colOff>492125</xdr:colOff>
      <xdr:row>98</xdr:row>
      <xdr:rowOff>55443</xdr:rowOff>
    </xdr:to>
    <xdr:sp macro="" textlink="">
      <xdr:nvSpPr>
        <xdr:cNvPr id="716" name="円/楕円 715"/>
        <xdr:cNvSpPr/>
      </xdr:nvSpPr>
      <xdr:spPr>
        <a:xfrm>
          <a:off x="12763500" y="167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46570</xdr:rowOff>
    </xdr:from>
    <xdr:ext cx="534377" cy="259045"/>
    <xdr:sp macro="" textlink="">
      <xdr:nvSpPr>
        <xdr:cNvPr id="717" name="テキスト ボックス 716"/>
        <xdr:cNvSpPr txBox="1"/>
      </xdr:nvSpPr>
      <xdr:spPr>
        <a:xfrm>
          <a:off x="12547111" y="168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各費目とも概ね類似団体平均に近い数値を示している。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総務費は、里山交流研修センター整備事業費</a:t>
          </a:r>
          <a:r>
            <a:rPr kumimoji="1" lang="en-US" altLang="ja-JP" sz="1300">
              <a:solidFill>
                <a:schemeClr val="dk1"/>
              </a:solidFill>
              <a:effectLst/>
              <a:latin typeface="+mn-lt"/>
              <a:ea typeface="+mn-ea"/>
              <a:cs typeface="+mn-cs"/>
            </a:rPr>
            <a:t>164,479</a:t>
          </a:r>
          <a:r>
            <a:rPr kumimoji="1" lang="ja-JP" altLang="en-US" sz="1300">
              <a:solidFill>
                <a:schemeClr val="dk1"/>
              </a:solidFill>
              <a:effectLst/>
              <a:latin typeface="+mn-lt"/>
              <a:ea typeface="+mn-ea"/>
              <a:cs typeface="+mn-cs"/>
            </a:rPr>
            <a:t>千円増等、普通建設事業費が増えたことにより、平成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衛生費は、簡易水道特別会計繰出金</a:t>
          </a:r>
          <a:r>
            <a:rPr kumimoji="1" lang="en-US" altLang="ja-JP" sz="1300">
              <a:solidFill>
                <a:schemeClr val="dk1"/>
              </a:solidFill>
              <a:effectLst/>
              <a:latin typeface="+mn-lt"/>
              <a:ea typeface="+mn-ea"/>
              <a:cs typeface="+mn-cs"/>
            </a:rPr>
            <a:t>44,732</a:t>
          </a:r>
          <a:r>
            <a:rPr kumimoji="1" lang="ja-JP" altLang="en-US" sz="1300">
              <a:solidFill>
                <a:schemeClr val="dk1"/>
              </a:solidFill>
              <a:effectLst/>
              <a:latin typeface="+mn-lt"/>
              <a:ea typeface="+mn-ea"/>
              <a:cs typeface="+mn-cs"/>
            </a:rPr>
            <a:t>千円増、衛生公苑設備改修事業費</a:t>
          </a:r>
          <a:r>
            <a:rPr kumimoji="1" lang="en-US" altLang="ja-JP" sz="1300">
              <a:solidFill>
                <a:schemeClr val="dk1"/>
              </a:solidFill>
              <a:effectLst/>
              <a:latin typeface="+mn-lt"/>
              <a:ea typeface="+mn-ea"/>
              <a:cs typeface="+mn-cs"/>
            </a:rPr>
            <a:t>45,373</a:t>
          </a:r>
          <a:r>
            <a:rPr kumimoji="1" lang="ja-JP" altLang="en-US" sz="1300">
              <a:solidFill>
                <a:schemeClr val="dk1"/>
              </a:solidFill>
              <a:effectLst/>
              <a:latin typeface="+mn-lt"/>
              <a:ea typeface="+mn-ea"/>
              <a:cs typeface="+mn-cs"/>
            </a:rPr>
            <a:t>千円</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6.4%</a:t>
          </a:r>
          <a:r>
            <a:rPr kumimoji="1" lang="ja-JP" altLang="ja-JP" sz="1300">
              <a:solidFill>
                <a:schemeClr val="dk1"/>
              </a:solidFill>
              <a:effectLst/>
              <a:latin typeface="+mn-lt"/>
              <a:ea typeface="+mn-ea"/>
              <a:cs typeface="+mn-cs"/>
            </a:rPr>
            <a:t>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教育費</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東綾中学校改築事業費、社会体育施設整備事業費など大規模な施設整備事業を実施したことにより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18.7%</a:t>
          </a:r>
          <a:r>
            <a:rPr kumimoji="1" lang="ja-JP" altLang="en-US" sz="1300">
              <a:solidFill>
                <a:schemeClr val="dk1"/>
              </a:solidFill>
              <a:effectLst/>
              <a:latin typeface="+mn-lt"/>
              <a:ea typeface="+mn-ea"/>
              <a:cs typeface="+mn-cs"/>
            </a:rPr>
            <a:t>と大幅な</a:t>
          </a:r>
          <a:r>
            <a:rPr kumimoji="1" lang="ja-JP" altLang="ja-JP" sz="1300">
              <a:solidFill>
                <a:schemeClr val="dk1"/>
              </a:solidFill>
              <a:effectLst/>
              <a:latin typeface="+mn-lt"/>
              <a:ea typeface="+mn-ea"/>
              <a:cs typeface="+mn-cs"/>
            </a:rPr>
            <a:t>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人口減少が続いており、住民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人当たりコストは高くなる傾向にあ</a:t>
          </a:r>
          <a:r>
            <a:rPr kumimoji="1" lang="ja-JP" altLang="en-US" sz="1300">
              <a:solidFill>
                <a:schemeClr val="dk1"/>
              </a:solidFill>
              <a:effectLst/>
              <a:latin typeface="+mn-lt"/>
              <a:ea typeface="+mn-ea"/>
              <a:cs typeface="+mn-cs"/>
            </a:rPr>
            <a:t>り、財源が厳しくなる中、今後も老朽化した施設改修等の増が見込まれるため、事業の取捨選択を行い、各目的への経費配分を適正に行う必要がある。</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第５次綾部市行財政健全化の取組により、特別職等の報酬、管理職手当のカットなどの歳出削減策のほか、夜間収納窓口の設置や行政財産の処分による売払収入等の歳入確保等により健全な財政運営に努めた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年連続</a:t>
          </a:r>
          <a:r>
            <a:rPr kumimoji="1" lang="ja-JP" altLang="ja-JP" sz="1300">
              <a:solidFill>
                <a:schemeClr val="dk1"/>
              </a:solidFill>
              <a:effectLst/>
              <a:latin typeface="+mn-lt"/>
              <a:ea typeface="+mn-ea"/>
              <a:cs typeface="+mn-cs"/>
            </a:rPr>
            <a:t>財政調整基金を取り崩した。これに伴い実質単年度収支は赤字となったが、実質収支は黒字確保を継続している。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今後も安定した財政運営を行うため、行政需要に対応できるように一定の基金残高の維持に努めていく必要がある。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すべての会計において、黒字又は収支０</a:t>
          </a:r>
          <a:endParaRPr lang="ja-JP" altLang="ja-JP" sz="1400">
            <a:effectLst/>
          </a:endParaRPr>
        </a:p>
        <a:p>
          <a:r>
            <a:rPr kumimoji="1" lang="ja-JP" altLang="ja-JP" sz="1400" baseline="0">
              <a:solidFill>
                <a:schemeClr val="dk1"/>
              </a:solidFill>
              <a:effectLst/>
              <a:latin typeface="+mn-lt"/>
              <a:ea typeface="+mn-ea"/>
              <a:cs typeface="+mn-cs"/>
            </a:rPr>
            <a:t>　○病院事業会計、上水道事業会計、住宅・工業団地事業特別会計、</a:t>
          </a:r>
          <a:endParaRPr lang="ja-JP" altLang="ja-JP" sz="1400">
            <a:effectLst/>
          </a:endParaRPr>
        </a:p>
        <a:p>
          <a:r>
            <a:rPr kumimoji="1" lang="ja-JP" altLang="ja-JP" sz="1400" baseline="0">
              <a:solidFill>
                <a:schemeClr val="dk1"/>
              </a:solidFill>
              <a:effectLst/>
              <a:latin typeface="+mn-lt"/>
              <a:ea typeface="+mn-ea"/>
              <a:cs typeface="+mn-cs"/>
            </a:rPr>
            <a:t>　　一般会計、介護保険特別会計、後期高齢者医療特別会計、農林業</a:t>
          </a:r>
          <a:endParaRPr lang="ja-JP" altLang="ja-JP" sz="1400">
            <a:effectLst/>
          </a:endParaRPr>
        </a:p>
        <a:p>
          <a:r>
            <a:rPr kumimoji="1" lang="ja-JP" altLang="ja-JP" sz="1400" baseline="0">
              <a:solidFill>
                <a:schemeClr val="dk1"/>
              </a:solidFill>
              <a:effectLst/>
              <a:latin typeface="+mn-lt"/>
              <a:ea typeface="+mn-ea"/>
              <a:cs typeface="+mn-cs"/>
            </a:rPr>
            <a:t>　　者労働災害共済特別会計</a:t>
          </a:r>
          <a:r>
            <a:rPr kumimoji="1" lang="ja-JP" altLang="en-US" sz="1400" baseline="0">
              <a:solidFill>
                <a:schemeClr val="dk1"/>
              </a:solidFill>
              <a:effectLst/>
              <a:latin typeface="+mn-lt"/>
              <a:ea typeface="+mn-ea"/>
              <a:cs typeface="+mn-cs"/>
            </a:rPr>
            <a:t>、</a:t>
          </a:r>
          <a:r>
            <a:rPr kumimoji="1" lang="ja-JP" altLang="ja-JP" sz="1400" baseline="0">
              <a:solidFill>
                <a:schemeClr val="dk1"/>
              </a:solidFill>
              <a:effectLst/>
              <a:latin typeface="+mn-lt"/>
              <a:ea typeface="+mn-ea"/>
              <a:cs typeface="+mn-cs"/>
            </a:rPr>
            <a:t>国民健康保険特別会計：健全経営に努</a:t>
          </a:r>
          <a:endParaRPr kumimoji="1" lang="en-US" altLang="ja-JP" sz="1400" baseline="0">
            <a:solidFill>
              <a:schemeClr val="dk1"/>
            </a:solidFill>
            <a:effectLst/>
            <a:latin typeface="+mn-lt"/>
            <a:ea typeface="+mn-ea"/>
            <a:cs typeface="+mn-cs"/>
          </a:endParaRPr>
        </a:p>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めた結果、黒字</a:t>
          </a:r>
          <a:endParaRPr lang="ja-JP" altLang="ja-JP" sz="1400">
            <a:effectLst/>
          </a:endParaRPr>
        </a:p>
        <a:p>
          <a:r>
            <a:rPr kumimoji="1" lang="ja-JP" altLang="ja-JP" sz="1400" baseline="0">
              <a:solidFill>
                <a:schemeClr val="dk1"/>
              </a:solidFill>
              <a:effectLst/>
              <a:latin typeface="+mn-lt"/>
              <a:ea typeface="+mn-ea"/>
              <a:cs typeface="+mn-cs"/>
            </a:rPr>
            <a:t>　○その他会計：市立診療所等特別会計、駐車場特別会計、簡易水道</a:t>
          </a:r>
          <a:endParaRPr kumimoji="1" lang="en-US" altLang="ja-JP" sz="1400" baseline="0">
            <a:solidFill>
              <a:schemeClr val="dk1"/>
            </a:solidFill>
            <a:effectLst/>
            <a:latin typeface="+mn-lt"/>
            <a:ea typeface="+mn-ea"/>
            <a:cs typeface="+mn-cs"/>
          </a:endParaRPr>
        </a:p>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特別会計、下水道事業特別会計、地域排水事業特別会計の</a:t>
          </a:r>
          <a:r>
            <a:rPr kumimoji="1" lang="ja-JP" altLang="en-US" sz="1400" baseline="0">
              <a:solidFill>
                <a:schemeClr val="dk1"/>
              </a:solidFill>
              <a:effectLst/>
              <a:latin typeface="+mn-lt"/>
              <a:ea typeface="+mn-ea"/>
              <a:cs typeface="+mn-cs"/>
            </a:rPr>
            <a:t>５</a:t>
          </a:r>
          <a:r>
            <a:rPr kumimoji="1" lang="ja-JP" altLang="ja-JP" sz="1400" baseline="0">
              <a:solidFill>
                <a:schemeClr val="dk1"/>
              </a:solidFill>
              <a:effectLst/>
              <a:latin typeface="+mn-lt"/>
              <a:ea typeface="+mn-ea"/>
              <a:cs typeface="+mn-cs"/>
            </a:rPr>
            <a:t>会計</a:t>
          </a:r>
          <a:endParaRPr kumimoji="1" lang="en-US" altLang="ja-JP" sz="1400" baseline="0">
            <a:solidFill>
              <a:schemeClr val="dk1"/>
            </a:solidFill>
            <a:effectLst/>
            <a:latin typeface="+mn-lt"/>
            <a:ea typeface="+mn-ea"/>
            <a:cs typeface="+mn-cs"/>
          </a:endParaRPr>
        </a:p>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については収支０</a:t>
          </a:r>
          <a:endParaRPr kumimoji="1" lang="en-US" altLang="ja-JP" sz="1400" baseline="0">
            <a:solidFill>
              <a:schemeClr val="dk1"/>
            </a:solidFill>
            <a:effectLst/>
            <a:latin typeface="+mn-lt"/>
            <a:ea typeface="+mn-ea"/>
            <a:cs typeface="+mn-cs"/>
          </a:endParaRPr>
        </a:p>
        <a:p>
          <a:r>
            <a:rPr lang="ja-JP" altLang="en-US" sz="1400">
              <a:effectLst/>
            </a:rPr>
            <a:t>　今後においても、基金や市債に過度に依存することなく、適正な行政サービスの提供を図るため、継続的な財政改革の推進が必要である。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16829216</v>
      </c>
      <c r="BO4" s="381"/>
      <c r="BP4" s="381"/>
      <c r="BQ4" s="381"/>
      <c r="BR4" s="381"/>
      <c r="BS4" s="381"/>
      <c r="BT4" s="381"/>
      <c r="BU4" s="382"/>
      <c r="BV4" s="380">
        <v>16795436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0.1</v>
      </c>
      <c r="CU4" s="387"/>
      <c r="CV4" s="387"/>
      <c r="CW4" s="387"/>
      <c r="CX4" s="387"/>
      <c r="CY4" s="387"/>
      <c r="CZ4" s="387"/>
      <c r="DA4" s="388"/>
      <c r="DB4" s="386">
        <v>0.1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16772499</v>
      </c>
      <c r="BO5" s="418"/>
      <c r="BP5" s="418"/>
      <c r="BQ5" s="418"/>
      <c r="BR5" s="418"/>
      <c r="BS5" s="418"/>
      <c r="BT5" s="418"/>
      <c r="BU5" s="419"/>
      <c r="BV5" s="417">
        <v>16752439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88.5</v>
      </c>
      <c r="CU5" s="415"/>
      <c r="CV5" s="415"/>
      <c r="CW5" s="415"/>
      <c r="CX5" s="415"/>
      <c r="CY5" s="415"/>
      <c r="CZ5" s="415"/>
      <c r="DA5" s="416"/>
      <c r="DB5" s="414">
        <v>87.7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56717</v>
      </c>
      <c r="BO6" s="418"/>
      <c r="BP6" s="418"/>
      <c r="BQ6" s="418"/>
      <c r="BR6" s="418"/>
      <c r="BS6" s="418"/>
      <c r="BT6" s="418"/>
      <c r="BU6" s="419"/>
      <c r="BV6" s="417">
        <v>42997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93.5</v>
      </c>
      <c r="CU6" s="455"/>
      <c r="CV6" s="455"/>
      <c r="CW6" s="455"/>
      <c r="CX6" s="455"/>
      <c r="CY6" s="455"/>
      <c r="CZ6" s="455"/>
      <c r="DA6" s="456"/>
      <c r="DB6" s="454">
        <v>93.6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47261</v>
      </c>
      <c r="BO7" s="418"/>
      <c r="BP7" s="418"/>
      <c r="BQ7" s="418"/>
      <c r="BR7" s="418"/>
      <c r="BS7" s="418"/>
      <c r="BT7" s="418"/>
      <c r="BU7" s="419"/>
      <c r="BV7" s="417">
        <v>36088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9557701</v>
      </c>
      <c r="CU7" s="418"/>
      <c r="CV7" s="418"/>
      <c r="CW7" s="418"/>
      <c r="CX7" s="418"/>
      <c r="CY7" s="418"/>
      <c r="CZ7" s="418"/>
      <c r="DA7" s="419"/>
      <c r="DB7" s="417">
        <v>9648725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9456</v>
      </c>
      <c r="BO8" s="418"/>
      <c r="BP8" s="418"/>
      <c r="BQ8" s="418"/>
      <c r="BR8" s="418"/>
      <c r="BS8" s="418"/>
      <c r="BT8" s="418"/>
      <c r="BU8" s="419"/>
      <c r="BV8" s="417">
        <v>6909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0.49</v>
      </c>
      <c r="CU8" s="458"/>
      <c r="CV8" s="458"/>
      <c r="CW8" s="458"/>
      <c r="CX8" s="458"/>
      <c r="CY8" s="458"/>
      <c r="CZ8" s="458"/>
      <c r="DA8" s="459"/>
      <c r="DB8" s="457">
        <v>0.48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33821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2547</v>
      </c>
      <c r="BO9" s="418"/>
      <c r="BP9" s="418"/>
      <c r="BQ9" s="418"/>
      <c r="BR9" s="418"/>
      <c r="BS9" s="418"/>
      <c r="BT9" s="418"/>
      <c r="BU9" s="419"/>
      <c r="BV9" s="417">
        <v>5300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v>
      </c>
      <c r="CU9" s="415"/>
      <c r="CV9" s="415"/>
      <c r="CW9" s="415"/>
      <c r="CX9" s="415"/>
      <c r="CY9" s="415"/>
      <c r="CZ9" s="415"/>
      <c r="DA9" s="416"/>
      <c r="DB9" s="414">
        <v>13.8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35836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6622</v>
      </c>
      <c r="BO10" s="418"/>
      <c r="BP10" s="418"/>
      <c r="BQ10" s="418"/>
      <c r="BR10" s="418"/>
      <c r="BS10" s="418"/>
      <c r="BT10" s="418"/>
      <c r="BU10" s="419"/>
      <c r="BV10" s="417">
        <v>2679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34500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236000</v>
      </c>
      <c r="BO12" s="418"/>
      <c r="BP12" s="418"/>
      <c r="BQ12" s="418"/>
      <c r="BR12" s="418"/>
      <c r="BS12" s="418"/>
      <c r="BT12" s="418"/>
      <c r="BU12" s="419"/>
      <c r="BV12" s="417">
        <v>35000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34130</v>
      </c>
      <c r="S13" s="499"/>
      <c r="T13" s="499"/>
      <c r="U13" s="499"/>
      <c r="V13" s="500"/>
      <c r="W13" s="433" t="s">
        <v>124</v>
      </c>
      <c r="X13" s="434"/>
      <c r="Y13" s="434"/>
      <c r="Z13" s="434"/>
      <c r="AA13" s="434"/>
      <c r="AB13" s="424"/>
      <c r="AC13" s="468">
        <v>1481</v>
      </c>
      <c r="AD13" s="469"/>
      <c r="AE13" s="469"/>
      <c r="AF13" s="469"/>
      <c r="AG13" s="508"/>
      <c r="AH13" s="468">
        <v>1463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-226831</v>
      </c>
      <c r="BO13" s="418"/>
      <c r="BP13" s="418"/>
      <c r="BQ13" s="418"/>
      <c r="BR13" s="418"/>
      <c r="BS13" s="418"/>
      <c r="BT13" s="418"/>
      <c r="BU13" s="419"/>
      <c r="BV13" s="417">
        <v>-27021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10.9</v>
      </c>
      <c r="CU13" s="415"/>
      <c r="CV13" s="415"/>
      <c r="CW13" s="415"/>
      <c r="CX13" s="415"/>
      <c r="CY13" s="415"/>
      <c r="CZ13" s="415"/>
      <c r="DA13" s="416"/>
      <c r="DB13" s="414">
        <v>12.1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34949</v>
      </c>
      <c r="S14" s="499"/>
      <c r="T14" s="499"/>
      <c r="U14" s="499"/>
      <c r="V14" s="500"/>
      <c r="W14" s="407"/>
      <c r="X14" s="408"/>
      <c r="Y14" s="408"/>
      <c r="Z14" s="408"/>
      <c r="AA14" s="408"/>
      <c r="AB14" s="397"/>
      <c r="AC14" s="501">
        <v>9.3000000000000007</v>
      </c>
      <c r="AD14" s="502"/>
      <c r="AE14" s="502"/>
      <c r="AF14" s="502"/>
      <c r="AG14" s="503"/>
      <c r="AH14" s="501">
        <v>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79.400000000000006</v>
      </c>
      <c r="CU14" s="513"/>
      <c r="CV14" s="513"/>
      <c r="CW14" s="513"/>
      <c r="CX14" s="513"/>
      <c r="CY14" s="513"/>
      <c r="CZ14" s="513"/>
      <c r="DA14" s="514"/>
      <c r="DB14" s="512">
        <v>77.5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34592</v>
      </c>
      <c r="S15" s="499"/>
      <c r="T15" s="499"/>
      <c r="U15" s="499"/>
      <c r="V15" s="500"/>
      <c r="W15" s="433" t="s">
        <v>131</v>
      </c>
      <c r="X15" s="434"/>
      <c r="Y15" s="434"/>
      <c r="Z15" s="434"/>
      <c r="AA15" s="434"/>
      <c r="AB15" s="424"/>
      <c r="AC15" s="468">
        <v>4932</v>
      </c>
      <c r="AD15" s="469"/>
      <c r="AE15" s="469"/>
      <c r="AF15" s="469"/>
      <c r="AG15" s="508"/>
      <c r="AH15" s="468">
        <v>5212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3956181</v>
      </c>
      <c r="BO15" s="381"/>
      <c r="BP15" s="381"/>
      <c r="BQ15" s="381"/>
      <c r="BR15" s="381"/>
      <c r="BS15" s="381"/>
      <c r="BT15" s="381"/>
      <c r="BU15" s="382"/>
      <c r="BV15" s="380">
        <v>3874922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v>
      </c>
      <c r="AD16" s="502"/>
      <c r="AE16" s="502"/>
      <c r="AF16" s="502"/>
      <c r="AG16" s="503"/>
      <c r="AH16" s="501">
        <v>32.1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7971587</v>
      </c>
      <c r="BO16" s="418"/>
      <c r="BP16" s="418"/>
      <c r="BQ16" s="418"/>
      <c r="BR16" s="418"/>
      <c r="BS16" s="418"/>
      <c r="BT16" s="418"/>
      <c r="BU16" s="419"/>
      <c r="BV16" s="417">
        <v>7945983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9522</v>
      </c>
      <c r="AD17" s="469"/>
      <c r="AE17" s="469"/>
      <c r="AF17" s="469"/>
      <c r="AG17" s="508"/>
      <c r="AH17" s="468">
        <v>9548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5017310</v>
      </c>
      <c r="BO17" s="418"/>
      <c r="BP17" s="418"/>
      <c r="BQ17" s="418"/>
      <c r="BR17" s="418"/>
      <c r="BS17" s="418"/>
      <c r="BT17" s="418"/>
      <c r="BU17" s="419"/>
      <c r="BV17" s="417">
        <v>4907982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347.1</v>
      </c>
      <c r="M18" s="530"/>
      <c r="N18" s="530"/>
      <c r="O18" s="530"/>
      <c r="P18" s="530"/>
      <c r="Q18" s="530"/>
      <c r="R18" s="531"/>
      <c r="S18" s="531"/>
      <c r="T18" s="531"/>
      <c r="U18" s="531"/>
      <c r="V18" s="532"/>
      <c r="W18" s="435"/>
      <c r="X18" s="436"/>
      <c r="Y18" s="436"/>
      <c r="Z18" s="436"/>
      <c r="AA18" s="436"/>
      <c r="AB18" s="427"/>
      <c r="AC18" s="533">
        <v>59.8</v>
      </c>
      <c r="AD18" s="534"/>
      <c r="AE18" s="534"/>
      <c r="AF18" s="534"/>
      <c r="AG18" s="535"/>
      <c r="AH18" s="533">
        <v>58.9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8763484</v>
      </c>
      <c r="BO18" s="418"/>
      <c r="BP18" s="418"/>
      <c r="BQ18" s="418"/>
      <c r="BR18" s="418"/>
      <c r="BS18" s="418"/>
      <c r="BT18" s="418"/>
      <c r="BU18" s="419"/>
      <c r="BV18" s="417">
        <v>8781058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97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11247036</v>
      </c>
      <c r="BO19" s="418"/>
      <c r="BP19" s="418"/>
      <c r="BQ19" s="418"/>
      <c r="BR19" s="418"/>
      <c r="BS19" s="418"/>
      <c r="BT19" s="418"/>
      <c r="BU19" s="419"/>
      <c r="BV19" s="417">
        <v>11291120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13766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13365422</v>
      </c>
      <c r="BO23" s="418"/>
      <c r="BP23" s="418"/>
      <c r="BQ23" s="418"/>
      <c r="BR23" s="418"/>
      <c r="BS23" s="418"/>
      <c r="BT23" s="418"/>
      <c r="BU23" s="419"/>
      <c r="BV23" s="417">
        <v>13330451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8800</v>
      </c>
      <c r="R24" s="469"/>
      <c r="S24" s="469"/>
      <c r="T24" s="469"/>
      <c r="U24" s="469"/>
      <c r="V24" s="508"/>
      <c r="W24" s="563"/>
      <c r="X24" s="551"/>
      <c r="Y24" s="552"/>
      <c r="Z24" s="467" t="s">
        <v>154</v>
      </c>
      <c r="AA24" s="447"/>
      <c r="AB24" s="447"/>
      <c r="AC24" s="447"/>
      <c r="AD24" s="447"/>
      <c r="AE24" s="447"/>
      <c r="AF24" s="447"/>
      <c r="AG24" s="448"/>
      <c r="AH24" s="468">
        <v>326</v>
      </c>
      <c r="AI24" s="469"/>
      <c r="AJ24" s="469"/>
      <c r="AK24" s="469"/>
      <c r="AL24" s="508"/>
      <c r="AM24" s="468">
        <v>1034724</v>
      </c>
      <c r="AN24" s="469"/>
      <c r="AO24" s="469"/>
      <c r="AP24" s="469"/>
      <c r="AQ24" s="469"/>
      <c r="AR24" s="508"/>
      <c r="AS24" s="468">
        <v>3174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12172124</v>
      </c>
      <c r="BO24" s="418"/>
      <c r="BP24" s="418"/>
      <c r="BQ24" s="418"/>
      <c r="BR24" s="418"/>
      <c r="BS24" s="418"/>
      <c r="BT24" s="418"/>
      <c r="BU24" s="419"/>
      <c r="BV24" s="417">
        <v>11948149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7200</v>
      </c>
      <c r="R25" s="469"/>
      <c r="S25" s="469"/>
      <c r="T25" s="469"/>
      <c r="U25" s="469"/>
      <c r="V25" s="508"/>
      <c r="W25" s="563"/>
      <c r="X25" s="551"/>
      <c r="Y25" s="552"/>
      <c r="Z25" s="467" t="s">
        <v>157</v>
      </c>
      <c r="AA25" s="447"/>
      <c r="AB25" s="447"/>
      <c r="AC25" s="447"/>
      <c r="AD25" s="447"/>
      <c r="AE25" s="447"/>
      <c r="AF25" s="447"/>
      <c r="AG25" s="448"/>
      <c r="AH25" s="468">
        <v>57</v>
      </c>
      <c r="AI25" s="469"/>
      <c r="AJ25" s="469"/>
      <c r="AK25" s="469"/>
      <c r="AL25" s="508"/>
      <c r="AM25" s="468">
        <v>165357</v>
      </c>
      <c r="AN25" s="469"/>
      <c r="AO25" s="469"/>
      <c r="AP25" s="469"/>
      <c r="AQ25" s="469"/>
      <c r="AR25" s="508"/>
      <c r="AS25" s="468">
        <v>2901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974441</v>
      </c>
      <c r="BO25" s="381"/>
      <c r="BP25" s="381"/>
      <c r="BQ25" s="381"/>
      <c r="BR25" s="381"/>
      <c r="BS25" s="381"/>
      <c r="BT25" s="381"/>
      <c r="BU25" s="382"/>
      <c r="BV25" s="380">
        <v>1609935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6400</v>
      </c>
      <c r="R26" s="469"/>
      <c r="S26" s="469"/>
      <c r="T26" s="469"/>
      <c r="U26" s="469"/>
      <c r="V26" s="508"/>
      <c r="W26" s="563"/>
      <c r="X26" s="551"/>
      <c r="Y26" s="552"/>
      <c r="Z26" s="467" t="s">
        <v>160</v>
      </c>
      <c r="AA26" s="573"/>
      <c r="AB26" s="573"/>
      <c r="AC26" s="573"/>
      <c r="AD26" s="573"/>
      <c r="AE26" s="573"/>
      <c r="AF26" s="573"/>
      <c r="AG26" s="574"/>
      <c r="AH26" s="468">
        <v>11</v>
      </c>
      <c r="AI26" s="469"/>
      <c r="AJ26" s="469"/>
      <c r="AK26" s="469"/>
      <c r="AL26" s="508"/>
      <c r="AM26" s="468">
        <v>36663</v>
      </c>
      <c r="AN26" s="469"/>
      <c r="AO26" s="469"/>
      <c r="AP26" s="469"/>
      <c r="AQ26" s="469"/>
      <c r="AR26" s="508"/>
      <c r="AS26" s="468">
        <v>3333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4500</v>
      </c>
      <c r="R27" s="469"/>
      <c r="S27" s="469"/>
      <c r="T27" s="469"/>
      <c r="U27" s="469"/>
      <c r="V27" s="508"/>
      <c r="W27" s="563"/>
      <c r="X27" s="551"/>
      <c r="Y27" s="552"/>
      <c r="Z27" s="467" t="s">
        <v>163</v>
      </c>
      <c r="AA27" s="447"/>
      <c r="AB27" s="447"/>
      <c r="AC27" s="447"/>
      <c r="AD27" s="447"/>
      <c r="AE27" s="447"/>
      <c r="AF27" s="447"/>
      <c r="AG27" s="448"/>
      <c r="AH27" s="468">
        <v>10</v>
      </c>
      <c r="AI27" s="469"/>
      <c r="AJ27" s="469"/>
      <c r="AK27" s="469"/>
      <c r="AL27" s="508"/>
      <c r="AM27" s="468">
        <v>37312</v>
      </c>
      <c r="AN27" s="469"/>
      <c r="AO27" s="469"/>
      <c r="AP27" s="469"/>
      <c r="AQ27" s="469"/>
      <c r="AR27" s="508"/>
      <c r="AS27" s="468">
        <v>3731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353496</v>
      </c>
      <c r="BO27" s="587"/>
      <c r="BP27" s="587"/>
      <c r="BQ27" s="587"/>
      <c r="BR27" s="587"/>
      <c r="BS27" s="587"/>
      <c r="BT27" s="587"/>
      <c r="BU27" s="588"/>
      <c r="BV27" s="586">
        <v>353484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4000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1917019</v>
      </c>
      <c r="BO28" s="381"/>
      <c r="BP28" s="381"/>
      <c r="BQ28" s="381"/>
      <c r="BR28" s="381"/>
      <c r="BS28" s="381"/>
      <c r="BT28" s="381"/>
      <c r="BU28" s="382"/>
      <c r="BV28" s="380">
        <v>2146397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3650</v>
      </c>
      <c r="R29" s="469"/>
      <c r="S29" s="469"/>
      <c r="T29" s="469"/>
      <c r="U29" s="469"/>
      <c r="V29" s="508"/>
      <c r="W29" s="564"/>
      <c r="X29" s="565"/>
      <c r="Y29" s="566"/>
      <c r="Z29" s="467" t="s">
        <v>170</v>
      </c>
      <c r="AA29" s="447"/>
      <c r="AB29" s="447"/>
      <c r="AC29" s="447"/>
      <c r="AD29" s="447"/>
      <c r="AE29" s="447"/>
      <c r="AF29" s="447"/>
      <c r="AG29" s="448"/>
      <c r="AH29" s="468">
        <v>336</v>
      </c>
      <c r="AI29" s="469"/>
      <c r="AJ29" s="469"/>
      <c r="AK29" s="469"/>
      <c r="AL29" s="508"/>
      <c r="AM29" s="468">
        <v>1072036</v>
      </c>
      <c r="AN29" s="469"/>
      <c r="AO29" s="469"/>
      <c r="AP29" s="469"/>
      <c r="AQ29" s="469"/>
      <c r="AR29" s="508"/>
      <c r="AS29" s="468">
        <v>3191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313984</v>
      </c>
      <c r="BO29" s="418"/>
      <c r="BP29" s="418"/>
      <c r="BQ29" s="418"/>
      <c r="BR29" s="418"/>
      <c r="BS29" s="418"/>
      <c r="BT29" s="418"/>
      <c r="BU29" s="419"/>
      <c r="BV29" s="417">
        <v>312737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1994764</v>
      </c>
      <c r="BO30" s="587"/>
      <c r="BP30" s="587"/>
      <c r="BQ30" s="587"/>
      <c r="BR30" s="587"/>
      <c r="BS30" s="587"/>
      <c r="BT30" s="587"/>
      <c r="BU30" s="588"/>
      <c r="BV30" s="586">
        <v>2281097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上水道事業会計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京都府市町村職員退職手当組合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綾部市体育協会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市立診療所等特別会計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京都府自治会館管理組合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綾部市医療公社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農林業者労働災害共済特別会計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地域排水事業特別会計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京都地方税機構</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エフエムあやべ</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駐車場特別会計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IF('各会計、関係団体の財政状況及び健全化判断比率'!B37="","",'各会計、関係団体の財政状況及び健全化判断比率'!B37)</f>
        <v>住宅・工業団地事業特別会計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京都府後期高齢者医療広域連合（一般会計）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緑土</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京都府後期高齢者医療広域連合（特別会計）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水夢</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京都府住宅新築資金等貸付事業管理組合（一般会計）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京都府中丹文化事業団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京都府住宅新築資金等貸付事業管理組合（特別会計）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農夢</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5" t="s">
        <v>539</v>
      </c>
      <c r="D34" s="1185"/>
      <c r="E34" s="1186"/>
      <c r="F34" s="32">
        <v>35.200000000000003</v>
      </c>
      <c r="G34" s="33">
        <v>29.81</v>
      </c>
      <c r="H34" s="33">
        <v>13.51</v>
      </c>
      <c r="I34" s="33">
        <v>24.56</v>
      </c>
      <c r="J34" s="34">
        <v>16.440000000000001</v>
      </c>
      <c r="K34" s="22"/>
      <c r="L34" s="22"/>
      <c r="M34" s="22"/>
      <c r="N34" s="22"/>
      <c r="O34" s="22"/>
      <c r="P34" s="22"/>
    </row>
    <row r="35" spans="1:16" ht="39" customHeight="1" x14ac:dyDescent="0.15">
      <c r="A35" s="22"/>
      <c r="B35" s="35"/>
      <c r="C35" s="1179" t="s">
        <v>540</v>
      </c>
      <c r="D35" s="1180"/>
      <c r="E35" s="1181"/>
      <c r="F35" s="36">
        <v>14.01</v>
      </c>
      <c r="G35" s="37">
        <v>10.81</v>
      </c>
      <c r="H35" s="37">
        <v>12.29</v>
      </c>
      <c r="I35" s="37">
        <v>10.6</v>
      </c>
      <c r="J35" s="38">
        <v>10.97</v>
      </c>
      <c r="K35" s="22"/>
      <c r="L35" s="22"/>
      <c r="M35" s="22"/>
      <c r="N35" s="22"/>
      <c r="O35" s="22"/>
      <c r="P35" s="22"/>
    </row>
    <row r="36" spans="1:16" ht="39" customHeight="1" x14ac:dyDescent="0.15">
      <c r="A36" s="22"/>
      <c r="B36" s="35"/>
      <c r="C36" s="1179" t="s">
        <v>541</v>
      </c>
      <c r="D36" s="1180"/>
      <c r="E36" s="1181"/>
      <c r="F36" s="36">
        <v>7.43</v>
      </c>
      <c r="G36" s="37">
        <v>7.22</v>
      </c>
      <c r="H36" s="37">
        <v>6.7</v>
      </c>
      <c r="I36" s="37">
        <v>6.83</v>
      </c>
      <c r="J36" s="38">
        <v>7.05</v>
      </c>
      <c r="K36" s="22"/>
      <c r="L36" s="22"/>
      <c r="M36" s="22"/>
      <c r="N36" s="22"/>
      <c r="O36" s="22"/>
      <c r="P36" s="22"/>
    </row>
    <row r="37" spans="1:16" ht="39" customHeight="1" x14ac:dyDescent="0.15">
      <c r="A37" s="22"/>
      <c r="B37" s="35"/>
      <c r="C37" s="1179" t="s">
        <v>542</v>
      </c>
      <c r="D37" s="1180"/>
      <c r="E37" s="1181"/>
      <c r="F37" s="36">
        <v>0.52</v>
      </c>
      <c r="G37" s="37">
        <v>0.09</v>
      </c>
      <c r="H37" s="37">
        <v>0.16</v>
      </c>
      <c r="I37" s="37">
        <v>1.26</v>
      </c>
      <c r="J37" s="38">
        <v>2.31</v>
      </c>
      <c r="K37" s="22"/>
      <c r="L37" s="22"/>
      <c r="M37" s="22"/>
      <c r="N37" s="22"/>
      <c r="O37" s="22"/>
      <c r="P37" s="22"/>
    </row>
    <row r="38" spans="1:16" ht="39" customHeight="1" x14ac:dyDescent="0.15">
      <c r="A38" s="22"/>
      <c r="B38" s="35"/>
      <c r="C38" s="1179" t="s">
        <v>543</v>
      </c>
      <c r="D38" s="1180"/>
      <c r="E38" s="1181"/>
      <c r="F38" s="36">
        <v>0.11</v>
      </c>
      <c r="G38" s="37">
        <v>0.08</v>
      </c>
      <c r="H38" s="37">
        <v>0.1</v>
      </c>
      <c r="I38" s="37">
        <v>0.1</v>
      </c>
      <c r="J38" s="38">
        <v>0.11</v>
      </c>
      <c r="K38" s="22"/>
      <c r="L38" s="22"/>
      <c r="M38" s="22"/>
      <c r="N38" s="22"/>
      <c r="O38" s="22"/>
      <c r="P38" s="22"/>
    </row>
    <row r="39" spans="1:16" ht="39" customHeight="1" x14ac:dyDescent="0.15">
      <c r="A39" s="22"/>
      <c r="B39" s="35"/>
      <c r="C39" s="1179" t="s">
        <v>544</v>
      </c>
      <c r="D39" s="1180"/>
      <c r="E39" s="1181"/>
      <c r="F39" s="36">
        <v>0.82</v>
      </c>
      <c r="G39" s="37">
        <v>0.87</v>
      </c>
      <c r="H39" s="37">
        <v>0.01</v>
      </c>
      <c r="I39" s="37">
        <v>0.06</v>
      </c>
      <c r="J39" s="38">
        <v>0.08</v>
      </c>
      <c r="K39" s="22"/>
      <c r="L39" s="22"/>
      <c r="M39" s="22"/>
      <c r="N39" s="22"/>
      <c r="O39" s="22"/>
      <c r="P39" s="22"/>
    </row>
    <row r="40" spans="1:16" ht="39" customHeight="1" x14ac:dyDescent="0.15">
      <c r="A40" s="22"/>
      <c r="B40" s="35"/>
      <c r="C40" s="1179" t="s">
        <v>545</v>
      </c>
      <c r="D40" s="1180"/>
      <c r="E40" s="1181"/>
      <c r="F40" s="36">
        <v>0.01</v>
      </c>
      <c r="G40" s="37">
        <v>0.01</v>
      </c>
      <c r="H40" s="37">
        <v>0</v>
      </c>
      <c r="I40" s="37">
        <v>0</v>
      </c>
      <c r="J40" s="38">
        <v>0.01</v>
      </c>
      <c r="K40" s="22"/>
      <c r="L40" s="22"/>
      <c r="M40" s="22"/>
      <c r="N40" s="22"/>
      <c r="O40" s="22"/>
      <c r="P40" s="22"/>
    </row>
    <row r="41" spans="1:16" ht="39" customHeight="1" x14ac:dyDescent="0.15">
      <c r="A41" s="22"/>
      <c r="B41" s="35"/>
      <c r="C41" s="1179" t="s">
        <v>546</v>
      </c>
      <c r="D41" s="1180"/>
      <c r="E41" s="1181"/>
      <c r="F41" s="36">
        <v>0</v>
      </c>
      <c r="G41" s="37">
        <v>0.32</v>
      </c>
      <c r="H41" s="37">
        <v>0.01</v>
      </c>
      <c r="I41" s="37">
        <v>0</v>
      </c>
      <c r="J41" s="38">
        <v>0</v>
      </c>
      <c r="K41" s="22"/>
      <c r="L41" s="22"/>
      <c r="M41" s="22"/>
      <c r="N41" s="22"/>
      <c r="O41" s="22"/>
      <c r="P41" s="22"/>
    </row>
    <row r="42" spans="1:16" ht="39" customHeight="1" x14ac:dyDescent="0.15">
      <c r="A42" s="22"/>
      <c r="B42" s="39"/>
      <c r="C42" s="1179" t="s">
        <v>547</v>
      </c>
      <c r="D42" s="1180"/>
      <c r="E42" s="1181"/>
      <c r="F42" s="36" t="s">
        <v>491</v>
      </c>
      <c r="G42" s="37" t="s">
        <v>491</v>
      </c>
      <c r="H42" s="37" t="s">
        <v>491</v>
      </c>
      <c r="I42" s="37" t="s">
        <v>491</v>
      </c>
      <c r="J42" s="38" t="s">
        <v>491</v>
      </c>
      <c r="K42" s="22"/>
      <c r="L42" s="22"/>
      <c r="M42" s="22"/>
      <c r="N42" s="22"/>
      <c r="O42" s="22"/>
      <c r="P42" s="22"/>
    </row>
    <row r="43" spans="1:16" ht="39" customHeight="1" thickBot="1" x14ac:dyDescent="0.2">
      <c r="A43" s="22"/>
      <c r="B43" s="40"/>
      <c r="C43" s="1182" t="s">
        <v>548</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1849</v>
      </c>
      <c r="L45" s="60">
        <v>1787</v>
      </c>
      <c r="M45" s="60">
        <v>1713</v>
      </c>
      <c r="N45" s="60">
        <v>1555</v>
      </c>
      <c r="O45" s="61">
        <v>1460</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491</v>
      </c>
      <c r="L46" s="64" t="s">
        <v>491</v>
      </c>
      <c r="M46" s="64" t="s">
        <v>491</v>
      </c>
      <c r="N46" s="64" t="s">
        <v>491</v>
      </c>
      <c r="O46" s="65" t="s">
        <v>491</v>
      </c>
      <c r="P46" s="48"/>
      <c r="Q46" s="48"/>
      <c r="R46" s="48"/>
      <c r="S46" s="48"/>
      <c r="T46" s="48"/>
      <c r="U46" s="48"/>
    </row>
    <row r="47" spans="1:21" ht="30.75" customHeight="1" x14ac:dyDescent="0.15">
      <c r="A47" s="48"/>
      <c r="B47" s="1197"/>
      <c r="C47" s="1198"/>
      <c r="D47" s="62"/>
      <c r="E47" s="1189" t="s">
        <v>14</v>
      </c>
      <c r="F47" s="1189"/>
      <c r="G47" s="1189"/>
      <c r="H47" s="1189"/>
      <c r="I47" s="1189"/>
      <c r="J47" s="1190"/>
      <c r="K47" s="63">
        <v>10</v>
      </c>
      <c r="L47" s="64">
        <v>10</v>
      </c>
      <c r="M47" s="64">
        <v>10</v>
      </c>
      <c r="N47" s="64">
        <v>10</v>
      </c>
      <c r="O47" s="65">
        <v>10</v>
      </c>
      <c r="P47" s="48"/>
      <c r="Q47" s="48"/>
      <c r="R47" s="48"/>
      <c r="S47" s="48"/>
      <c r="T47" s="48"/>
      <c r="U47" s="48"/>
    </row>
    <row r="48" spans="1:21" ht="30.75" customHeight="1" x14ac:dyDescent="0.15">
      <c r="A48" s="48"/>
      <c r="B48" s="1197"/>
      <c r="C48" s="1198"/>
      <c r="D48" s="62"/>
      <c r="E48" s="1189" t="s">
        <v>15</v>
      </c>
      <c r="F48" s="1189"/>
      <c r="G48" s="1189"/>
      <c r="H48" s="1189"/>
      <c r="I48" s="1189"/>
      <c r="J48" s="1190"/>
      <c r="K48" s="63">
        <v>721</v>
      </c>
      <c r="L48" s="64">
        <v>757</v>
      </c>
      <c r="M48" s="64">
        <v>749</v>
      </c>
      <c r="N48" s="64">
        <v>716</v>
      </c>
      <c r="O48" s="65">
        <v>746</v>
      </c>
      <c r="P48" s="48"/>
      <c r="Q48" s="48"/>
      <c r="R48" s="48"/>
      <c r="S48" s="48"/>
      <c r="T48" s="48"/>
      <c r="U48" s="48"/>
    </row>
    <row r="49" spans="1:21" ht="30.75" customHeight="1" x14ac:dyDescent="0.15">
      <c r="A49" s="48"/>
      <c r="B49" s="1197"/>
      <c r="C49" s="1198"/>
      <c r="D49" s="62"/>
      <c r="E49" s="1189" t="s">
        <v>16</v>
      </c>
      <c r="F49" s="1189"/>
      <c r="G49" s="1189"/>
      <c r="H49" s="1189"/>
      <c r="I49" s="1189"/>
      <c r="J49" s="1190"/>
      <c r="K49" s="63" t="s">
        <v>491</v>
      </c>
      <c r="L49" s="64" t="s">
        <v>491</v>
      </c>
      <c r="M49" s="64" t="s">
        <v>491</v>
      </c>
      <c r="N49" s="64" t="s">
        <v>491</v>
      </c>
      <c r="O49" s="65" t="s">
        <v>491</v>
      </c>
      <c r="P49" s="48"/>
      <c r="Q49" s="48"/>
      <c r="R49" s="48"/>
      <c r="S49" s="48"/>
      <c r="T49" s="48"/>
      <c r="U49" s="48"/>
    </row>
    <row r="50" spans="1:21" ht="30.75" customHeight="1" x14ac:dyDescent="0.15">
      <c r="A50" s="48"/>
      <c r="B50" s="1197"/>
      <c r="C50" s="1198"/>
      <c r="D50" s="62"/>
      <c r="E50" s="1189" t="s">
        <v>17</v>
      </c>
      <c r="F50" s="1189"/>
      <c r="G50" s="1189"/>
      <c r="H50" s="1189"/>
      <c r="I50" s="1189"/>
      <c r="J50" s="1190"/>
      <c r="K50" s="63" t="s">
        <v>491</v>
      </c>
      <c r="L50" s="64" t="s">
        <v>491</v>
      </c>
      <c r="M50" s="64" t="s">
        <v>491</v>
      </c>
      <c r="N50" s="64" t="s">
        <v>491</v>
      </c>
      <c r="O50" s="65" t="s">
        <v>491</v>
      </c>
      <c r="P50" s="48"/>
      <c r="Q50" s="48"/>
      <c r="R50" s="48"/>
      <c r="S50" s="48"/>
      <c r="T50" s="48"/>
      <c r="U50" s="48"/>
    </row>
    <row r="51" spans="1:21" ht="30.75" customHeight="1" x14ac:dyDescent="0.15">
      <c r="A51" s="48"/>
      <c r="B51" s="1199"/>
      <c r="C51" s="1200"/>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1430</v>
      </c>
      <c r="L52" s="64">
        <v>1427</v>
      </c>
      <c r="M52" s="64">
        <v>1483</v>
      </c>
      <c r="N52" s="64">
        <v>1419</v>
      </c>
      <c r="O52" s="65">
        <v>1379</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1150</v>
      </c>
      <c r="L53" s="69">
        <v>1127</v>
      </c>
      <c r="M53" s="69">
        <v>989</v>
      </c>
      <c r="N53" s="69">
        <v>862</v>
      </c>
      <c r="O53" s="70">
        <v>837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03" t="s">
        <v>24</v>
      </c>
      <c r="C41" s="1204"/>
      <c r="D41" s="81"/>
      <c r="E41" s="1209" t="s">
        <v>25</v>
      </c>
      <c r="F41" s="1209"/>
      <c r="G41" s="1209"/>
      <c r="H41" s="1210"/>
      <c r="I41" s="82">
        <v>13359</v>
      </c>
      <c r="J41" s="83">
        <v>13612</v>
      </c>
      <c r="K41" s="83">
        <v>13588</v>
      </c>
      <c r="L41" s="83">
        <v>13330</v>
      </c>
      <c r="M41" s="84">
        <v>13365</v>
      </c>
    </row>
    <row r="42" spans="2:13" ht="27.75" customHeight="1" x14ac:dyDescent="0.15">
      <c r="B42" s="1205"/>
      <c r="C42" s="1206"/>
      <c r="D42" s="85"/>
      <c r="E42" s="1211" t="s">
        <v>26</v>
      </c>
      <c r="F42" s="1211"/>
      <c r="G42" s="1211"/>
      <c r="H42" s="1212"/>
      <c r="I42" s="86" t="s">
        <v>491</v>
      </c>
      <c r="J42" s="87" t="s">
        <v>491</v>
      </c>
      <c r="K42" s="87" t="s">
        <v>491</v>
      </c>
      <c r="L42" s="87" t="s">
        <v>491</v>
      </c>
      <c r="M42" s="88" t="s">
        <v>491</v>
      </c>
    </row>
    <row r="43" spans="2:13" ht="27.75" customHeight="1" x14ac:dyDescent="0.15">
      <c r="B43" s="1205"/>
      <c r="C43" s="1206"/>
      <c r="D43" s="85"/>
      <c r="E43" s="1211" t="s">
        <v>27</v>
      </c>
      <c r="F43" s="1211"/>
      <c r="G43" s="1211"/>
      <c r="H43" s="1212"/>
      <c r="I43" s="86">
        <v>12004</v>
      </c>
      <c r="J43" s="87">
        <v>13137</v>
      </c>
      <c r="K43" s="87">
        <v>13694</v>
      </c>
      <c r="L43" s="87">
        <v>13476</v>
      </c>
      <c r="M43" s="88">
        <v>13343</v>
      </c>
    </row>
    <row r="44" spans="2:13" ht="27.75" customHeight="1" x14ac:dyDescent="0.15">
      <c r="B44" s="1205"/>
      <c r="C44" s="1206"/>
      <c r="D44" s="85"/>
      <c r="E44" s="1211" t="s">
        <v>28</v>
      </c>
      <c r="F44" s="1211"/>
      <c r="G44" s="1211"/>
      <c r="H44" s="1212"/>
      <c r="I44" s="86">
        <v>18</v>
      </c>
      <c r="J44" s="87">
        <v>15</v>
      </c>
      <c r="K44" s="87">
        <v>13</v>
      </c>
      <c r="L44" s="87">
        <v>10</v>
      </c>
      <c r="M44" s="88">
        <v>8</v>
      </c>
    </row>
    <row r="45" spans="2:13" ht="27.75" customHeight="1" x14ac:dyDescent="0.15">
      <c r="B45" s="1205"/>
      <c r="C45" s="1206"/>
      <c r="D45" s="85"/>
      <c r="E45" s="1211" t="s">
        <v>29</v>
      </c>
      <c r="F45" s="1211"/>
      <c r="G45" s="1211"/>
      <c r="H45" s="1212"/>
      <c r="I45" s="86">
        <v>3090</v>
      </c>
      <c r="J45" s="87">
        <v>3039</v>
      </c>
      <c r="K45" s="87">
        <v>2856</v>
      </c>
      <c r="L45" s="87">
        <v>2719</v>
      </c>
      <c r="M45" s="88">
        <v>2768</v>
      </c>
    </row>
    <row r="46" spans="2:13" ht="27.75" customHeight="1" x14ac:dyDescent="0.15">
      <c r="B46" s="1205"/>
      <c r="C46" s="1206"/>
      <c r="D46" s="89"/>
      <c r="E46" s="1211" t="s">
        <v>30</v>
      </c>
      <c r="F46" s="1211"/>
      <c r="G46" s="1211"/>
      <c r="H46" s="1212"/>
      <c r="I46" s="86">
        <v>17</v>
      </c>
      <c r="J46" s="87">
        <v>15</v>
      </c>
      <c r="K46" s="87">
        <v>14</v>
      </c>
      <c r="L46" s="87">
        <v>12</v>
      </c>
      <c r="M46" s="88">
        <v>11</v>
      </c>
    </row>
    <row r="47" spans="2:13" ht="27.75" customHeight="1" x14ac:dyDescent="0.15">
      <c r="B47" s="1205"/>
      <c r="C47" s="1206"/>
      <c r="D47" s="90"/>
      <c r="E47" s="1213" t="s">
        <v>31</v>
      </c>
      <c r="F47" s="1214"/>
      <c r="G47" s="1214"/>
      <c r="H47" s="1215"/>
      <c r="I47" s="86" t="s">
        <v>491</v>
      </c>
      <c r="J47" s="87" t="s">
        <v>491</v>
      </c>
      <c r="K47" s="87" t="s">
        <v>491</v>
      </c>
      <c r="L47" s="87" t="s">
        <v>491</v>
      </c>
      <c r="M47" s="88" t="s">
        <v>491</v>
      </c>
    </row>
    <row r="48" spans="2:13" ht="27.75" customHeight="1" x14ac:dyDescent="0.15">
      <c r="B48" s="1205"/>
      <c r="C48" s="1206"/>
      <c r="D48" s="85"/>
      <c r="E48" s="1211" t="s">
        <v>32</v>
      </c>
      <c r="F48" s="1211"/>
      <c r="G48" s="1211"/>
      <c r="H48" s="1212"/>
      <c r="I48" s="86" t="s">
        <v>491</v>
      </c>
      <c r="J48" s="87" t="s">
        <v>491</v>
      </c>
      <c r="K48" s="87" t="s">
        <v>491</v>
      </c>
      <c r="L48" s="87" t="s">
        <v>491</v>
      </c>
      <c r="M48" s="88" t="s">
        <v>491</v>
      </c>
    </row>
    <row r="49" spans="2:13" ht="27.75" customHeight="1" x14ac:dyDescent="0.15">
      <c r="B49" s="1207"/>
      <c r="C49" s="1208"/>
      <c r="D49" s="85"/>
      <c r="E49" s="1211" t="s">
        <v>33</v>
      </c>
      <c r="F49" s="1211"/>
      <c r="G49" s="1211"/>
      <c r="H49" s="1212"/>
      <c r="I49" s="86" t="s">
        <v>491</v>
      </c>
      <c r="J49" s="87" t="s">
        <v>491</v>
      </c>
      <c r="K49" s="87" t="s">
        <v>491</v>
      </c>
      <c r="L49" s="87" t="s">
        <v>491</v>
      </c>
      <c r="M49" s="88" t="s">
        <v>491</v>
      </c>
    </row>
    <row r="50" spans="2:13" ht="27.75" customHeight="1" x14ac:dyDescent="0.15">
      <c r="B50" s="1216" t="s">
        <v>34</v>
      </c>
      <c r="C50" s="1217"/>
      <c r="D50" s="91"/>
      <c r="E50" s="1211" t="s">
        <v>35</v>
      </c>
      <c r="F50" s="1211"/>
      <c r="G50" s="1211"/>
      <c r="H50" s="1212"/>
      <c r="I50" s="86">
        <v>5681</v>
      </c>
      <c r="J50" s="87">
        <v>5627</v>
      </c>
      <c r="K50" s="87">
        <v>5224</v>
      </c>
      <c r="L50" s="87">
        <v>5008</v>
      </c>
      <c r="M50" s="88">
        <v>4668</v>
      </c>
    </row>
    <row r="51" spans="2:13" ht="27.75" customHeight="1" x14ac:dyDescent="0.15">
      <c r="B51" s="1205"/>
      <c r="C51" s="1206"/>
      <c r="D51" s="85"/>
      <c r="E51" s="1211" t="s">
        <v>36</v>
      </c>
      <c r="F51" s="1211"/>
      <c r="G51" s="1211"/>
      <c r="H51" s="1212"/>
      <c r="I51" s="86">
        <v>792</v>
      </c>
      <c r="J51" s="87">
        <v>770</v>
      </c>
      <c r="K51" s="87">
        <v>752</v>
      </c>
      <c r="L51" s="87">
        <v>752</v>
      </c>
      <c r="M51" s="88">
        <v>752</v>
      </c>
    </row>
    <row r="52" spans="2:13" ht="27.75" customHeight="1" x14ac:dyDescent="0.15">
      <c r="B52" s="1207"/>
      <c r="C52" s="1208"/>
      <c r="D52" s="85"/>
      <c r="E52" s="1211" t="s">
        <v>37</v>
      </c>
      <c r="F52" s="1211"/>
      <c r="G52" s="1211"/>
      <c r="H52" s="1212"/>
      <c r="I52" s="86">
        <v>16842</v>
      </c>
      <c r="J52" s="87">
        <v>17218</v>
      </c>
      <c r="K52" s="87">
        <v>17419</v>
      </c>
      <c r="L52" s="87">
        <v>17360</v>
      </c>
      <c r="M52" s="88">
        <v>17534</v>
      </c>
    </row>
    <row r="53" spans="2:13" ht="27.75" customHeight="1" thickBot="1" x14ac:dyDescent="0.2">
      <c r="B53" s="1218" t="s">
        <v>21</v>
      </c>
      <c r="C53" s="1219"/>
      <c r="D53" s="92"/>
      <c r="E53" s="1220" t="s">
        <v>38</v>
      </c>
      <c r="F53" s="1220"/>
      <c r="G53" s="1220"/>
      <c r="H53" s="1221"/>
      <c r="I53" s="93">
        <v>5172</v>
      </c>
      <c r="J53" s="94">
        <v>6204</v>
      </c>
      <c r="K53" s="94">
        <v>6769</v>
      </c>
      <c r="L53" s="94">
        <v>6428</v>
      </c>
      <c r="M53" s="95">
        <v>6540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573</v>
      </c>
      <c r="I42" s="354"/>
      <c r="J42" s="354"/>
      <c r="K42" s="354"/>
      <c r="L42" s="246"/>
      <c r="M42" s="246"/>
      <c r="N42" s="246"/>
      <c r="O42" s="246"/>
    </row>
    <row r="43" spans="2:17" x14ac:dyDescent="0.15">
      <c r="B43" s="250"/>
      <c r="C43" s="246"/>
      <c r="D43" s="246"/>
      <c r="E43" s="246"/>
      <c r="F43" s="246"/>
      <c r="G43" s="1236" t="s">
        <v>574</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575</v>
      </c>
    </row>
    <row r="50" spans="1:17" x14ac:dyDescent="0.15">
      <c r="B50" s="250"/>
      <c r="C50" s="246"/>
      <c r="D50" s="246"/>
      <c r="E50" s="246"/>
      <c r="F50" s="246"/>
      <c r="G50" s="1245"/>
      <c r="H50" s="1246"/>
      <c r="I50" s="1246"/>
      <c r="J50" s="1247"/>
      <c r="K50" s="356" t="s">
        <v>531</v>
      </c>
      <c r="L50" s="356" t="s">
        <v>532</v>
      </c>
      <c r="M50" s="356" t="s">
        <v>533</v>
      </c>
      <c r="N50" s="356" t="s">
        <v>534</v>
      </c>
      <c r="O50" s="356" t="s">
        <v>535</v>
      </c>
    </row>
    <row r="51" spans="1:17" x14ac:dyDescent="0.15">
      <c r="B51" s="250"/>
      <c r="C51" s="246"/>
      <c r="D51" s="246"/>
      <c r="E51" s="246"/>
      <c r="F51" s="246"/>
      <c r="G51" s="1248" t="s">
        <v>576</v>
      </c>
      <c r="H51" s="1249"/>
      <c r="I51" s="1254" t="s">
        <v>577</v>
      </c>
      <c r="J51" s="1254"/>
      <c r="K51" s="1256"/>
      <c r="L51" s="1256"/>
      <c r="M51" s="1256"/>
      <c r="N51" s="1222">
        <v>77.5</v>
      </c>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578</v>
      </c>
      <c r="J53" s="1234"/>
      <c r="K53" s="1257"/>
      <c r="L53" s="1257"/>
      <c r="M53" s="1257"/>
      <c r="N53" s="1226">
        <v>56.8</v>
      </c>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579</v>
      </c>
      <c r="H55" s="1229"/>
      <c r="I55" s="1234" t="s">
        <v>577</v>
      </c>
      <c r="J55" s="1234"/>
      <c r="K55" s="1256"/>
      <c r="L55" s="1256"/>
      <c r="M55" s="1256"/>
      <c r="N55" s="1222">
        <v>58.5</v>
      </c>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578</v>
      </c>
      <c r="J57" s="1224"/>
      <c r="K57" s="1257"/>
      <c r="L57" s="1257"/>
      <c r="M57" s="1257"/>
      <c r="N57" s="1226">
        <v>52.9</v>
      </c>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580</v>
      </c>
      <c r="C63" s="246"/>
      <c r="D63" s="246"/>
      <c r="E63" s="246"/>
      <c r="F63" s="246"/>
      <c r="G63" s="246"/>
      <c r="H63" s="246"/>
      <c r="I63" s="246"/>
      <c r="J63" s="246"/>
      <c r="K63" s="246"/>
      <c r="L63" s="246"/>
      <c r="M63" s="246"/>
      <c r="N63" s="246"/>
      <c r="O63" s="246"/>
    </row>
    <row r="64" spans="1:17" x14ac:dyDescent="0.15">
      <c r="B64" s="250"/>
      <c r="C64" s="246"/>
      <c r="D64" s="246"/>
      <c r="E64" s="246"/>
      <c r="F64" s="246"/>
      <c r="G64" s="353" t="s">
        <v>573</v>
      </c>
      <c r="I64" s="354"/>
      <c r="J64" s="354"/>
      <c r="K64" s="354"/>
      <c r="L64" s="246"/>
      <c r="M64" s="246"/>
      <c r="N64" s="246"/>
      <c r="O64" s="246"/>
    </row>
    <row r="65" spans="2:30" x14ac:dyDescent="0.15">
      <c r="B65" s="250"/>
      <c r="C65" s="246"/>
      <c r="D65" s="246"/>
      <c r="E65" s="246"/>
      <c r="F65" s="246"/>
      <c r="G65" s="1236" t="s">
        <v>581</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582</v>
      </c>
      <c r="I71" s="370"/>
      <c r="J71" s="366"/>
      <c r="K71" s="366"/>
      <c r="L71" s="367"/>
      <c r="M71" s="366"/>
      <c r="N71" s="367"/>
      <c r="O71" s="368"/>
    </row>
    <row r="72" spans="2:30" x14ac:dyDescent="0.15">
      <c r="B72" s="250"/>
      <c r="C72" s="246"/>
      <c r="D72" s="246"/>
      <c r="E72" s="246"/>
      <c r="F72" s="246"/>
      <c r="G72" s="1245"/>
      <c r="H72" s="1246"/>
      <c r="I72" s="1246"/>
      <c r="J72" s="1247"/>
      <c r="K72" s="356" t="s">
        <v>531</v>
      </c>
      <c r="L72" s="356" t="s">
        <v>532</v>
      </c>
      <c r="M72" s="356" t="s">
        <v>533</v>
      </c>
      <c r="N72" s="356" t="s">
        <v>534</v>
      </c>
      <c r="O72" s="356" t="s">
        <v>535</v>
      </c>
    </row>
    <row r="73" spans="2:30" x14ac:dyDescent="0.15">
      <c r="B73" s="250"/>
      <c r="C73" s="246"/>
      <c r="D73" s="246"/>
      <c r="E73" s="246"/>
      <c r="F73" s="246"/>
      <c r="G73" s="1248" t="s">
        <v>576</v>
      </c>
      <c r="H73" s="1249"/>
      <c r="I73" s="1254" t="s">
        <v>577</v>
      </c>
      <c r="J73" s="1254"/>
      <c r="K73" s="1235">
        <v>63.9</v>
      </c>
      <c r="L73" s="1235">
        <v>75.5</v>
      </c>
      <c r="M73" s="1222">
        <v>84.2</v>
      </c>
      <c r="N73" s="1222">
        <v>77.5</v>
      </c>
      <c r="O73" s="1222">
        <v>79.400000000000006</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583</v>
      </c>
      <c r="J75" s="1234"/>
      <c r="K75" s="1226">
        <v>13.5</v>
      </c>
      <c r="L75" s="1226">
        <v>13.6</v>
      </c>
      <c r="M75" s="1226">
        <v>13.4</v>
      </c>
      <c r="N75" s="1226">
        <v>12.1</v>
      </c>
      <c r="O75" s="1226">
        <v>10.9</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579</v>
      </c>
      <c r="H77" s="1229"/>
      <c r="I77" s="1234" t="s">
        <v>577</v>
      </c>
      <c r="J77" s="1234"/>
      <c r="K77" s="1235">
        <v>76.2</v>
      </c>
      <c r="L77" s="1235">
        <v>65.3</v>
      </c>
      <c r="M77" s="1222">
        <v>60.8</v>
      </c>
      <c r="N77" s="1222">
        <v>58.5</v>
      </c>
      <c r="O77" s="1222">
        <v>54.6</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583</v>
      </c>
      <c r="J79" s="1224"/>
      <c r="K79" s="1225">
        <v>12.8</v>
      </c>
      <c r="L79" s="1225">
        <v>12</v>
      </c>
      <c r="M79" s="1225">
        <v>11.1</v>
      </c>
      <c r="N79" s="1225">
        <v>10.7</v>
      </c>
      <c r="O79" s="1225">
        <v>10</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530</v>
      </c>
      <c r="G2" s="113"/>
      <c r="H2" s="114"/>
    </row>
    <row r="3" spans="1:8" x14ac:dyDescent="0.15">
      <c r="A3" s="110" t="s">
        <v>523</v>
      </c>
      <c r="B3" s="115"/>
      <c r="C3" s="116"/>
      <c r="D3" s="117">
        <v>54445</v>
      </c>
      <c r="E3" s="118"/>
      <c r="F3" s="119">
        <v>75709</v>
      </c>
      <c r="G3" s="120"/>
      <c r="H3" s="121"/>
    </row>
    <row r="4" spans="1:8" x14ac:dyDescent="0.15">
      <c r="A4" s="122"/>
      <c r="B4" s="123"/>
      <c r="C4" s="124"/>
      <c r="D4" s="125">
        <v>25636</v>
      </c>
      <c r="E4" s="126"/>
      <c r="F4" s="127">
        <v>35212</v>
      </c>
      <c r="G4" s="128"/>
      <c r="H4" s="129"/>
    </row>
    <row r="5" spans="1:8" x14ac:dyDescent="0.15">
      <c r="A5" s="110" t="s">
        <v>525</v>
      </c>
      <c r="B5" s="115"/>
      <c r="C5" s="116"/>
      <c r="D5" s="117">
        <v>86731</v>
      </c>
      <c r="E5" s="118"/>
      <c r="F5" s="119">
        <v>90961</v>
      </c>
      <c r="G5" s="120"/>
      <c r="H5" s="121"/>
    </row>
    <row r="6" spans="1:8" x14ac:dyDescent="0.15">
      <c r="A6" s="122"/>
      <c r="B6" s="123"/>
      <c r="C6" s="124"/>
      <c r="D6" s="125">
        <v>35577</v>
      </c>
      <c r="E6" s="126"/>
      <c r="F6" s="127">
        <v>37720</v>
      </c>
      <c r="G6" s="128"/>
      <c r="H6" s="129"/>
    </row>
    <row r="7" spans="1:8" x14ac:dyDescent="0.15">
      <c r="A7" s="110" t="s">
        <v>526</v>
      </c>
      <c r="B7" s="115"/>
      <c r="C7" s="116"/>
      <c r="D7" s="117">
        <v>94066</v>
      </c>
      <c r="E7" s="118"/>
      <c r="F7" s="119">
        <v>106614</v>
      </c>
      <c r="G7" s="120"/>
      <c r="H7" s="121"/>
    </row>
    <row r="8" spans="1:8" x14ac:dyDescent="0.15">
      <c r="A8" s="122"/>
      <c r="B8" s="123"/>
      <c r="C8" s="124"/>
      <c r="D8" s="125">
        <v>60215</v>
      </c>
      <c r="E8" s="126"/>
      <c r="F8" s="127">
        <v>45545</v>
      </c>
      <c r="G8" s="128"/>
      <c r="H8" s="129"/>
    </row>
    <row r="9" spans="1:8" x14ac:dyDescent="0.15">
      <c r="A9" s="110" t="s">
        <v>527</v>
      </c>
      <c r="B9" s="115"/>
      <c r="C9" s="116"/>
      <c r="D9" s="117">
        <v>50215</v>
      </c>
      <c r="E9" s="118"/>
      <c r="F9" s="119">
        <v>85459</v>
      </c>
      <c r="G9" s="120"/>
      <c r="H9" s="121"/>
    </row>
    <row r="10" spans="1:8" x14ac:dyDescent="0.15">
      <c r="A10" s="122"/>
      <c r="B10" s="123"/>
      <c r="C10" s="124"/>
      <c r="D10" s="125">
        <v>38631</v>
      </c>
      <c r="E10" s="126"/>
      <c r="F10" s="127">
        <v>44378</v>
      </c>
      <c r="G10" s="128"/>
      <c r="H10" s="129"/>
    </row>
    <row r="11" spans="1:8" x14ac:dyDescent="0.15">
      <c r="A11" s="110" t="s">
        <v>528</v>
      </c>
      <c r="B11" s="115"/>
      <c r="C11" s="116"/>
      <c r="D11" s="117">
        <v>65188</v>
      </c>
      <c r="E11" s="118"/>
      <c r="F11" s="119">
        <v>83280</v>
      </c>
      <c r="G11" s="120"/>
      <c r="H11" s="121"/>
    </row>
    <row r="12" spans="1:8" x14ac:dyDescent="0.15">
      <c r="A12" s="122"/>
      <c r="B12" s="123"/>
      <c r="C12" s="130"/>
      <c r="D12" s="125">
        <v>48067</v>
      </c>
      <c r="E12" s="126"/>
      <c r="F12" s="127">
        <v>43123</v>
      </c>
      <c r="G12" s="128"/>
      <c r="H12" s="129"/>
    </row>
    <row r="13" spans="1:8" x14ac:dyDescent="0.15">
      <c r="A13" s="110"/>
      <c r="B13" s="115"/>
      <c r="C13" s="131"/>
      <c r="D13" s="132">
        <v>70129</v>
      </c>
      <c r="E13" s="133"/>
      <c r="F13" s="134">
        <v>88405</v>
      </c>
      <c r="G13" s="135"/>
      <c r="H13" s="121"/>
    </row>
    <row r="14" spans="1:8" x14ac:dyDescent="0.15">
      <c r="A14" s="122"/>
      <c r="B14" s="123"/>
      <c r="C14" s="124"/>
      <c r="D14" s="125">
        <v>41625</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0.84</v>
      </c>
      <c r="C19" s="136">
        <f>ROUND(VALUE(SUBSTITUTE(実質収支比率等に係る経年分析!G$48,"▲","-")),2)</f>
        <v>0.89</v>
      </c>
      <c r="D19" s="136">
        <f>ROUND(VALUE(SUBSTITUTE(実質収支比率等に係る経年分析!H$48,"▲","-")),2)</f>
        <v>0.02</v>
      </c>
      <c r="E19" s="136">
        <f>ROUND(VALUE(SUBSTITUTE(実質収支比率等に係る経年分析!I$48,"▲","-")),2)</f>
        <v>7.0000000000000007E-2</v>
      </c>
      <c r="F19" s="136">
        <f>ROUND(VALUE(SUBSTITUTE(実質収支比率等に係る経年分析!J$48,"▲","-")),2)</f>
        <v>0.1</v>
      </c>
    </row>
    <row r="20" spans="1:11" x14ac:dyDescent="0.15">
      <c r="A20" s="136" t="s">
        <v>43</v>
      </c>
      <c r="B20" s="136">
        <f>ROUND(VALUE(SUBSTITUTE(実質収支比率等に係る経年分析!F$47,"▲","-")),2)</f>
        <v>24.14</v>
      </c>
      <c r="C20" s="136">
        <f>ROUND(VALUE(SUBSTITUTE(実質収支比率等に係る経年分析!G$47,"▲","-")),2)</f>
        <v>24.68</v>
      </c>
      <c r="D20" s="136">
        <f>ROUND(VALUE(SUBSTITUTE(実質収支比率等に係る経年分析!H$47,"▲","-")),2)</f>
        <v>23.03</v>
      </c>
      <c r="E20" s="136">
        <f>ROUND(VALUE(SUBSTITUTE(実質収支比率等に係る経年分析!I$47,"▲","-")),2)</f>
        <v>22.25</v>
      </c>
      <c r="F20" s="136">
        <f>ROUND(VALUE(SUBSTITUTE(実質収支比率等に係る経年分析!J$47,"▲","-")),2)</f>
        <v>20.059999999999999</v>
      </c>
    </row>
    <row r="21" spans="1:11" x14ac:dyDescent="0.15">
      <c r="A21" s="136" t="s">
        <v>44</v>
      </c>
      <c r="B21" s="136">
        <f>IF(ISNUMBER(VALUE(SUBSTITUTE(実質収支比率等に係る経年分析!F$49,"▲","-"))),ROUND(VALUE(SUBSTITUTE(実質収支比率等に係る経年分析!F$49,"▲","-")),2),NA())</f>
        <v>0.87</v>
      </c>
      <c r="C21" s="136">
        <f>IF(ISNUMBER(VALUE(SUBSTITUTE(実質収支比率等に係る経年分析!G$49,"▲","-"))),ROUND(VALUE(SUBSTITUTE(実質収支比率等に係る経年分析!G$49,"▲","-")),2),NA())</f>
        <v>0.89</v>
      </c>
      <c r="D21" s="136">
        <f>IF(ISNUMBER(VALUE(SUBSTITUTE(実質収支比率等に係る経年分析!H$49,"▲","-"))),ROUND(VALUE(SUBSTITUTE(実質収支比率等に係る経年分析!H$49,"▲","-")),2),NA())</f>
        <v>-2.2999999999999998</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-2.37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農林業者労働災害共済特別会計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2.31</v>
      </c>
    </row>
    <row r="34" spans="1:16" x14ac:dyDescent="0.15">
      <c r="A34" s="137" t="str">
        <f>IF(連結実質赤字比率に係る赤字・黒字の構成分析!C$36="",NA(),連結実質赤字比率に係る赤字・黒字の構成分析!C$36)</f>
        <v>住宅・工業団地事業特別会計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7.05</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10.97</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35.200000000000003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16.440000000000001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1430</v>
      </c>
      <c r="E42" s="138"/>
      <c r="F42" s="138"/>
      <c r="G42" s="138">
        <f>'実質公債費比率（分子）の構造'!L$52</f>
        <v>1427</v>
      </c>
      <c r="H42" s="138"/>
      <c r="I42" s="138"/>
      <c r="J42" s="138">
        <f>'実質公債費比率（分子）の構造'!M$52</f>
        <v>1483</v>
      </c>
      <c r="K42" s="138"/>
      <c r="L42" s="138"/>
      <c r="M42" s="138">
        <f>'実質公債費比率（分子）の構造'!N$52</f>
        <v>1419</v>
      </c>
      <c r="N42" s="138"/>
      <c r="O42" s="138"/>
      <c r="P42" s="138">
        <f>'実質公債費比率（分子）の構造'!O$52</f>
        <v>1379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721</v>
      </c>
      <c r="C46" s="138"/>
      <c r="D46" s="138"/>
      <c r="E46" s="138">
        <f>'実質公債費比率（分子）の構造'!L$48</f>
        <v>757</v>
      </c>
      <c r="F46" s="138"/>
      <c r="G46" s="138"/>
      <c r="H46" s="138">
        <f>'実質公債費比率（分子）の構造'!M$48</f>
        <v>749</v>
      </c>
      <c r="I46" s="138"/>
      <c r="J46" s="138"/>
      <c r="K46" s="138">
        <f>'実質公債費比率（分子）の構造'!N$48</f>
        <v>716</v>
      </c>
      <c r="L46" s="138"/>
      <c r="M46" s="138"/>
      <c r="N46" s="138">
        <f>'実質公債費比率（分子）の構造'!O$48</f>
        <v>746</v>
      </c>
      <c r="O46" s="138"/>
      <c r="P46" s="138"/>
    </row>
    <row r="47" spans="1:16" x14ac:dyDescent="0.15">
      <c r="A47" s="138" t="s">
        <v>56</v>
      </c>
      <c r="B47" s="138">
        <f>'実質公債費比率（分子）の構造'!K$47</f>
        <v>10</v>
      </c>
      <c r="C47" s="138"/>
      <c r="D47" s="138"/>
      <c r="E47" s="138">
        <f>'実質公債費比率（分子）の構造'!L$47</f>
        <v>10</v>
      </c>
      <c r="F47" s="138"/>
      <c r="G47" s="138"/>
      <c r="H47" s="138">
        <f>'実質公債費比率（分子）の構造'!M$47</f>
        <v>10</v>
      </c>
      <c r="I47" s="138"/>
      <c r="J47" s="138"/>
      <c r="K47" s="138">
        <f>'実質公債費比率（分子）の構造'!N$47</f>
        <v>10</v>
      </c>
      <c r="L47" s="138"/>
      <c r="M47" s="138"/>
      <c r="N47" s="138">
        <f>'実質公債費比率（分子）の構造'!O$47</f>
        <v>10</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1849</v>
      </c>
      <c r="C49" s="138"/>
      <c r="D49" s="138"/>
      <c r="E49" s="138">
        <f>'実質公債費比率（分子）の構造'!L$45</f>
        <v>1787</v>
      </c>
      <c r="F49" s="138"/>
      <c r="G49" s="138"/>
      <c r="H49" s="138">
        <f>'実質公債費比率（分子）の構造'!M$45</f>
        <v>1713</v>
      </c>
      <c r="I49" s="138"/>
      <c r="J49" s="138"/>
      <c r="K49" s="138">
        <f>'実質公債費比率（分子）の構造'!N$45</f>
        <v>1555</v>
      </c>
      <c r="L49" s="138"/>
      <c r="M49" s="138"/>
      <c r="N49" s="138">
        <f>'実質公債費比率（分子）の構造'!O$45</f>
        <v>1460</v>
      </c>
      <c r="O49" s="138"/>
      <c r="P49" s="138"/>
    </row>
    <row r="50" spans="1:16" x14ac:dyDescent="0.15">
      <c r="A50" s="138" t="s">
        <v>59</v>
      </c>
      <c r="B50" s="138" t="e">
        <f>NA()</f>
        <v>#N/A</v>
      </c>
      <c r="C50" s="138">
        <f>IF(ISNUMBER('実質公債費比率（分子）の構造'!K$53),'実質公債費比率（分子）の構造'!K$53,NA())</f>
        <v>1150</v>
      </c>
      <c r="D50" s="138" t="e">
        <f>NA()</f>
        <v>#N/A</v>
      </c>
      <c r="E50" s="138" t="e">
        <f>NA()</f>
        <v>#N/A</v>
      </c>
      <c r="F50" s="138">
        <f>IF(ISNUMBER('実質公債費比率（分子）の構造'!L$53),'実質公債費比率（分子）の構造'!L$53,NA())</f>
        <v>1127</v>
      </c>
      <c r="G50" s="138" t="e">
        <f>NA()</f>
        <v>#N/A</v>
      </c>
      <c r="H50" s="138" t="e">
        <f>NA()</f>
        <v>#N/A</v>
      </c>
      <c r="I50" s="138">
        <f>IF(ISNUMBER('実質公債費比率（分子）の構造'!M$53),'実質公債費比率（分子）の構造'!M$53,NA())</f>
        <v>989</v>
      </c>
      <c r="J50" s="138" t="e">
        <f>NA()</f>
        <v>#N/A</v>
      </c>
      <c r="K50" s="138" t="e">
        <f>NA()</f>
        <v>#N/A</v>
      </c>
      <c r="L50" s="138">
        <f>IF(ISNUMBER('実質公債費比率（分子）の構造'!N$53),'実質公債費比率（分子）の構造'!N$53,NA())</f>
        <v>862</v>
      </c>
      <c r="M50" s="138" t="e">
        <f>NA()</f>
        <v>#N/A</v>
      </c>
      <c r="N50" s="138" t="e">
        <f>NA()</f>
        <v>#N/A</v>
      </c>
      <c r="O50" s="138">
        <f>IF(ISNUMBER('実質公債費比率（分子）の構造'!O$53),'実質公債費比率（分子）の構造'!O$53,NA())</f>
        <v>837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16842</v>
      </c>
      <c r="E56" s="137"/>
      <c r="F56" s="137"/>
      <c r="G56" s="137">
        <f>'将来負担比率（分子）の構造'!J$52</f>
        <v>17218</v>
      </c>
      <c r="H56" s="137"/>
      <c r="I56" s="137"/>
      <c r="J56" s="137">
        <f>'将来負担比率（分子）の構造'!K$52</f>
        <v>17419</v>
      </c>
      <c r="K56" s="137"/>
      <c r="L56" s="137"/>
      <c r="M56" s="137">
        <f>'将来負担比率（分子）の構造'!L$52</f>
        <v>17360</v>
      </c>
      <c r="N56" s="137"/>
      <c r="O56" s="137"/>
      <c r="P56" s="137">
        <f>'将来負担比率（分子）の構造'!M$52</f>
        <v>17534</v>
      </c>
    </row>
    <row r="57" spans="1:16" x14ac:dyDescent="0.15">
      <c r="A57" s="137" t="s">
        <v>36</v>
      </c>
      <c r="B57" s="137"/>
      <c r="C57" s="137"/>
      <c r="D57" s="137">
        <f>'将来負担比率（分子）の構造'!I$51</f>
        <v>792</v>
      </c>
      <c r="E57" s="137"/>
      <c r="F57" s="137"/>
      <c r="G57" s="137">
        <f>'将来負担比率（分子）の構造'!J$51</f>
        <v>770</v>
      </c>
      <c r="H57" s="137"/>
      <c r="I57" s="137"/>
      <c r="J57" s="137">
        <f>'将来負担比率（分子）の構造'!K$51</f>
        <v>752</v>
      </c>
      <c r="K57" s="137"/>
      <c r="L57" s="137"/>
      <c r="M57" s="137">
        <f>'将来負担比率（分子）の構造'!L$51</f>
        <v>752</v>
      </c>
      <c r="N57" s="137"/>
      <c r="O57" s="137"/>
      <c r="P57" s="137">
        <f>'将来負担比率（分子）の構造'!M$51</f>
        <v>752</v>
      </c>
    </row>
    <row r="58" spans="1:16" x14ac:dyDescent="0.15">
      <c r="A58" s="137" t="s">
        <v>35</v>
      </c>
      <c r="B58" s="137"/>
      <c r="C58" s="137"/>
      <c r="D58" s="137">
        <f>'将来負担比率（分子）の構造'!I$50</f>
        <v>5681</v>
      </c>
      <c r="E58" s="137"/>
      <c r="F58" s="137"/>
      <c r="G58" s="137">
        <f>'将来負担比率（分子）の構造'!J$50</f>
        <v>5627</v>
      </c>
      <c r="H58" s="137"/>
      <c r="I58" s="137"/>
      <c r="J58" s="137">
        <f>'将来負担比率（分子）の構造'!K$50</f>
        <v>5224</v>
      </c>
      <c r="K58" s="137"/>
      <c r="L58" s="137"/>
      <c r="M58" s="137">
        <f>'将来負担比率（分子）の構造'!L$50</f>
        <v>5008</v>
      </c>
      <c r="N58" s="137"/>
      <c r="O58" s="137"/>
      <c r="P58" s="137">
        <f>'将来負担比率（分子）の構造'!M$50</f>
        <v>4668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17</v>
      </c>
      <c r="C61" s="137"/>
      <c r="D61" s="137"/>
      <c r="E61" s="137">
        <f>'将来負担比率（分子）の構造'!J$46</f>
        <v>15</v>
      </c>
      <c r="F61" s="137"/>
      <c r="G61" s="137"/>
      <c r="H61" s="137">
        <f>'将来負担比率（分子）の構造'!K$46</f>
        <v>14</v>
      </c>
      <c r="I61" s="137"/>
      <c r="J61" s="137"/>
      <c r="K61" s="137">
        <f>'将来負担比率（分子）の構造'!L$46</f>
        <v>12</v>
      </c>
      <c r="L61" s="137"/>
      <c r="M61" s="137"/>
      <c r="N61" s="137">
        <f>'将来負担比率（分子）の構造'!M$46</f>
        <v>11</v>
      </c>
      <c r="O61" s="137"/>
      <c r="P61" s="137"/>
    </row>
    <row r="62" spans="1:16" x14ac:dyDescent="0.15">
      <c r="A62" s="137" t="s">
        <v>29</v>
      </c>
      <c r="B62" s="137">
        <f>'将来負担比率（分子）の構造'!I$45</f>
        <v>3090</v>
      </c>
      <c r="C62" s="137"/>
      <c r="D62" s="137"/>
      <c r="E62" s="137">
        <f>'将来負担比率（分子）の構造'!J$45</f>
        <v>3039</v>
      </c>
      <c r="F62" s="137"/>
      <c r="G62" s="137"/>
      <c r="H62" s="137">
        <f>'将来負担比率（分子）の構造'!K$45</f>
        <v>2856</v>
      </c>
      <c r="I62" s="137"/>
      <c r="J62" s="137"/>
      <c r="K62" s="137">
        <f>'将来負担比率（分子）の構造'!L$45</f>
        <v>2719</v>
      </c>
      <c r="L62" s="137"/>
      <c r="M62" s="137"/>
      <c r="N62" s="137">
        <f>'将来負担比率（分子）の構造'!M$45</f>
        <v>2768</v>
      </c>
      <c r="O62" s="137"/>
      <c r="P62" s="137"/>
    </row>
    <row r="63" spans="1:16" x14ac:dyDescent="0.15">
      <c r="A63" s="137" t="s">
        <v>28</v>
      </c>
      <c r="B63" s="137">
        <f>'将来負担比率（分子）の構造'!I$44</f>
        <v>18</v>
      </c>
      <c r="C63" s="137"/>
      <c r="D63" s="137"/>
      <c r="E63" s="137">
        <f>'将来負担比率（分子）の構造'!J$44</f>
        <v>15</v>
      </c>
      <c r="F63" s="137"/>
      <c r="G63" s="137"/>
      <c r="H63" s="137">
        <f>'将来負担比率（分子）の構造'!K$44</f>
        <v>13</v>
      </c>
      <c r="I63" s="137"/>
      <c r="J63" s="137"/>
      <c r="K63" s="137">
        <f>'将来負担比率（分子）の構造'!L$44</f>
        <v>10</v>
      </c>
      <c r="L63" s="137"/>
      <c r="M63" s="137"/>
      <c r="N63" s="137">
        <f>'将来負担比率（分子）の構造'!M$44</f>
        <v>8</v>
      </c>
      <c r="O63" s="137"/>
      <c r="P63" s="137"/>
    </row>
    <row r="64" spans="1:16" x14ac:dyDescent="0.15">
      <c r="A64" s="137" t="s">
        <v>27</v>
      </c>
      <c r="B64" s="137">
        <f>'将来負担比率（分子）の構造'!I$43</f>
        <v>12004</v>
      </c>
      <c r="C64" s="137"/>
      <c r="D64" s="137"/>
      <c r="E64" s="137">
        <f>'将来負担比率（分子）の構造'!J$43</f>
        <v>13137</v>
      </c>
      <c r="F64" s="137"/>
      <c r="G64" s="137"/>
      <c r="H64" s="137">
        <f>'将来負担比率（分子）の構造'!K$43</f>
        <v>13694</v>
      </c>
      <c r="I64" s="137"/>
      <c r="J64" s="137"/>
      <c r="K64" s="137">
        <f>'将来負担比率（分子）の構造'!L$43</f>
        <v>13476</v>
      </c>
      <c r="L64" s="137"/>
      <c r="M64" s="137"/>
      <c r="N64" s="137">
        <f>'将来負担比率（分子）の構造'!M$43</f>
        <v>13343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13359</v>
      </c>
      <c r="C66" s="137"/>
      <c r="D66" s="137"/>
      <c r="E66" s="137">
        <f>'将来負担比率（分子）の構造'!J$41</f>
        <v>13612</v>
      </c>
      <c r="F66" s="137"/>
      <c r="G66" s="137"/>
      <c r="H66" s="137">
        <f>'将来負担比率（分子）の構造'!K$41</f>
        <v>13588</v>
      </c>
      <c r="I66" s="137"/>
      <c r="J66" s="137"/>
      <c r="K66" s="137">
        <f>'将来負担比率（分子）の構造'!L$41</f>
        <v>13330</v>
      </c>
      <c r="L66" s="137"/>
      <c r="M66" s="137"/>
      <c r="N66" s="137">
        <f>'将来負担比率（分子）の構造'!M$41</f>
        <v>13365</v>
      </c>
      <c r="O66" s="137"/>
      <c r="P66" s="137"/>
    </row>
    <row r="67" spans="1:16" x14ac:dyDescent="0.15">
      <c r="A67" s="137" t="s">
        <v>63</v>
      </c>
      <c r="B67" s="137" t="e">
        <f>NA()</f>
        <v>#N/A</v>
      </c>
      <c r="C67" s="137">
        <f>IF(ISNUMBER('将来負担比率（分子）の構造'!I$53), IF('将来負担比率（分子）の構造'!I$53 &lt; 0, 0, '将来負担比率（分子）の構造'!I$53), NA())</f>
        <v>5172</v>
      </c>
      <c r="D67" s="137" t="e">
        <f>NA()</f>
        <v>#N/A</v>
      </c>
      <c r="E67" s="137" t="e">
        <f>NA()</f>
        <v>#N/A</v>
      </c>
      <c r="F67" s="137">
        <f>IF(ISNUMBER('将来負担比率（分子）の構造'!J$53), IF('将来負担比率（分子）の構造'!J$53 &lt; 0, 0, '将来負担比率（分子）の構造'!J$53), NA())</f>
        <v>6204</v>
      </c>
      <c r="G67" s="137" t="e">
        <f>NA()</f>
        <v>#N/A</v>
      </c>
      <c r="H67" s="137" t="e">
        <f>NA()</f>
        <v>#N/A</v>
      </c>
      <c r="I67" s="137">
        <f>IF(ISNUMBER('将来負担比率（分子）の構造'!K$53), IF('将来負担比率（分子）の構造'!K$53 &lt; 0, 0, '将来負担比率（分子）の構造'!K$53), NA())</f>
        <v>6769</v>
      </c>
      <c r="J67" s="137" t="e">
        <f>NA()</f>
        <v>#N/A</v>
      </c>
      <c r="K67" s="137" t="e">
        <f>NA()</f>
        <v>#N/A</v>
      </c>
      <c r="L67" s="137">
        <f>IF(ISNUMBER('将来負担比率（分子）の構造'!L$53), IF('将来負担比率（分子）の構造'!L$53 &lt; 0, 0, '将来負担比率（分子）の構造'!L$53), NA())</f>
        <v>6428</v>
      </c>
      <c r="M67" s="137" t="e">
        <f>NA()</f>
        <v>#N/A</v>
      </c>
      <c r="N67" s="137" t="e">
        <f>NA()</f>
        <v>#N/A</v>
      </c>
      <c r="O67" s="137">
        <f>IF(ISNUMBER('将来負担比率（分子）の構造'!M$53), IF('将来負担比率（分子）の構造'!M$53 &lt; 0, 0, '将来負担比率（分子）の構造'!M$53), NA())</f>
        <v>6540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4490045</v>
      </c>
      <c r="S5" s="615"/>
      <c r="T5" s="615"/>
      <c r="U5" s="615"/>
      <c r="V5" s="615"/>
      <c r="W5" s="615"/>
      <c r="X5" s="615"/>
      <c r="Y5" s="616"/>
      <c r="Z5" s="617">
        <v>26.7</v>
      </c>
      <c r="AA5" s="617"/>
      <c r="AB5" s="617"/>
      <c r="AC5" s="617"/>
      <c r="AD5" s="618">
        <v>4410610</v>
      </c>
      <c r="AE5" s="618"/>
      <c r="AF5" s="618"/>
      <c r="AG5" s="618"/>
      <c r="AH5" s="618"/>
      <c r="AI5" s="618"/>
      <c r="AJ5" s="618"/>
      <c r="AK5" s="618"/>
      <c r="AL5" s="619">
        <v>47.1</v>
      </c>
      <c r="AM5" s="620"/>
      <c r="AN5" s="620"/>
      <c r="AO5" s="621"/>
      <c r="AP5" s="611" t="s">
        <v>209</v>
      </c>
      <c r="AQ5" s="612"/>
      <c r="AR5" s="612"/>
      <c r="AS5" s="612"/>
      <c r="AT5" s="612"/>
      <c r="AU5" s="612"/>
      <c r="AV5" s="612"/>
      <c r="AW5" s="612"/>
      <c r="AX5" s="612"/>
      <c r="AY5" s="612"/>
      <c r="AZ5" s="612"/>
      <c r="BA5" s="612"/>
      <c r="BB5" s="612"/>
      <c r="BC5" s="612"/>
      <c r="BD5" s="612"/>
      <c r="BE5" s="612"/>
      <c r="BF5" s="613"/>
      <c r="BG5" s="625">
        <v>4408868</v>
      </c>
      <c r="BH5" s="626"/>
      <c r="BI5" s="626"/>
      <c r="BJ5" s="626"/>
      <c r="BK5" s="626"/>
      <c r="BL5" s="626"/>
      <c r="BM5" s="626"/>
      <c r="BN5" s="627"/>
      <c r="BO5" s="628">
        <v>98.2</v>
      </c>
      <c r="BP5" s="628"/>
      <c r="BQ5" s="628"/>
      <c r="BR5" s="628"/>
      <c r="BS5" s="629">
        <v>234100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158474</v>
      </c>
      <c r="S6" s="626"/>
      <c r="T6" s="626"/>
      <c r="U6" s="626"/>
      <c r="V6" s="626"/>
      <c r="W6" s="626"/>
      <c r="X6" s="626"/>
      <c r="Y6" s="627"/>
      <c r="Z6" s="628">
        <v>0.9</v>
      </c>
      <c r="AA6" s="628"/>
      <c r="AB6" s="628"/>
      <c r="AC6" s="628"/>
      <c r="AD6" s="629">
        <v>158474</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4408868</v>
      </c>
      <c r="BH6" s="626"/>
      <c r="BI6" s="626"/>
      <c r="BJ6" s="626"/>
      <c r="BK6" s="626"/>
      <c r="BL6" s="626"/>
      <c r="BM6" s="626"/>
      <c r="BN6" s="627"/>
      <c r="BO6" s="628">
        <v>98.2</v>
      </c>
      <c r="BP6" s="628"/>
      <c r="BQ6" s="628"/>
      <c r="BR6" s="628"/>
      <c r="BS6" s="629">
        <v>234100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192630</v>
      </c>
      <c r="CS6" s="626"/>
      <c r="CT6" s="626"/>
      <c r="CU6" s="626"/>
      <c r="CV6" s="626"/>
      <c r="CW6" s="626"/>
      <c r="CX6" s="626"/>
      <c r="CY6" s="627"/>
      <c r="CZ6" s="628">
        <v>1.1000000000000001</v>
      </c>
      <c r="DA6" s="628"/>
      <c r="DB6" s="628"/>
      <c r="DC6" s="628"/>
      <c r="DD6" s="634">
        <v>12078</v>
      </c>
      <c r="DE6" s="626"/>
      <c r="DF6" s="626"/>
      <c r="DG6" s="626"/>
      <c r="DH6" s="626"/>
      <c r="DI6" s="626"/>
      <c r="DJ6" s="626"/>
      <c r="DK6" s="626"/>
      <c r="DL6" s="626"/>
      <c r="DM6" s="626"/>
      <c r="DN6" s="626"/>
      <c r="DO6" s="626"/>
      <c r="DP6" s="627"/>
      <c r="DQ6" s="634">
        <v>192609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5570</v>
      </c>
      <c r="S7" s="626"/>
      <c r="T7" s="626"/>
      <c r="U7" s="626"/>
      <c r="V7" s="626"/>
      <c r="W7" s="626"/>
      <c r="X7" s="626"/>
      <c r="Y7" s="627"/>
      <c r="Z7" s="628">
        <v>0</v>
      </c>
      <c r="AA7" s="628"/>
      <c r="AB7" s="628"/>
      <c r="AC7" s="628"/>
      <c r="AD7" s="629">
        <v>5570</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1700225</v>
      </c>
      <c r="BH7" s="626"/>
      <c r="BI7" s="626"/>
      <c r="BJ7" s="626"/>
      <c r="BK7" s="626"/>
      <c r="BL7" s="626"/>
      <c r="BM7" s="626"/>
      <c r="BN7" s="627"/>
      <c r="BO7" s="628">
        <v>37.9</v>
      </c>
      <c r="BP7" s="628"/>
      <c r="BQ7" s="628"/>
      <c r="BR7" s="628"/>
      <c r="BS7" s="629">
        <v>74858</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2213327</v>
      </c>
      <c r="CS7" s="626"/>
      <c r="CT7" s="626"/>
      <c r="CU7" s="626"/>
      <c r="CV7" s="626"/>
      <c r="CW7" s="626"/>
      <c r="CX7" s="626"/>
      <c r="CY7" s="627"/>
      <c r="CZ7" s="628">
        <v>13.2</v>
      </c>
      <c r="DA7" s="628"/>
      <c r="DB7" s="628"/>
      <c r="DC7" s="628"/>
      <c r="DD7" s="634">
        <v>259208</v>
      </c>
      <c r="DE7" s="626"/>
      <c r="DF7" s="626"/>
      <c r="DG7" s="626"/>
      <c r="DH7" s="626"/>
      <c r="DI7" s="626"/>
      <c r="DJ7" s="626"/>
      <c r="DK7" s="626"/>
      <c r="DL7" s="626"/>
      <c r="DM7" s="626"/>
      <c r="DN7" s="626"/>
      <c r="DO7" s="626"/>
      <c r="DP7" s="627"/>
      <c r="DQ7" s="634">
        <v>1780272</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18112</v>
      </c>
      <c r="S8" s="626"/>
      <c r="T8" s="626"/>
      <c r="U8" s="626"/>
      <c r="V8" s="626"/>
      <c r="W8" s="626"/>
      <c r="X8" s="626"/>
      <c r="Y8" s="627"/>
      <c r="Z8" s="628">
        <v>0.1</v>
      </c>
      <c r="AA8" s="628"/>
      <c r="AB8" s="628"/>
      <c r="AC8" s="628"/>
      <c r="AD8" s="629">
        <v>18112</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55902</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5344442</v>
      </c>
      <c r="CS8" s="626"/>
      <c r="CT8" s="626"/>
      <c r="CU8" s="626"/>
      <c r="CV8" s="626"/>
      <c r="CW8" s="626"/>
      <c r="CX8" s="626"/>
      <c r="CY8" s="627"/>
      <c r="CZ8" s="628">
        <v>31.9</v>
      </c>
      <c r="DA8" s="628"/>
      <c r="DB8" s="628"/>
      <c r="DC8" s="628"/>
      <c r="DD8" s="634">
        <v>30630</v>
      </c>
      <c r="DE8" s="626"/>
      <c r="DF8" s="626"/>
      <c r="DG8" s="626"/>
      <c r="DH8" s="626"/>
      <c r="DI8" s="626"/>
      <c r="DJ8" s="626"/>
      <c r="DK8" s="626"/>
      <c r="DL8" s="626"/>
      <c r="DM8" s="626"/>
      <c r="DN8" s="626"/>
      <c r="DO8" s="626"/>
      <c r="DP8" s="627"/>
      <c r="DQ8" s="634">
        <v>2705653</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10622</v>
      </c>
      <c r="S9" s="626"/>
      <c r="T9" s="626"/>
      <c r="U9" s="626"/>
      <c r="V9" s="626"/>
      <c r="W9" s="626"/>
      <c r="X9" s="626"/>
      <c r="Y9" s="627"/>
      <c r="Z9" s="628">
        <v>0.1</v>
      </c>
      <c r="AA9" s="628"/>
      <c r="AB9" s="628"/>
      <c r="AC9" s="628"/>
      <c r="AD9" s="629">
        <v>10622</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1251870</v>
      </c>
      <c r="BH9" s="626"/>
      <c r="BI9" s="626"/>
      <c r="BJ9" s="626"/>
      <c r="BK9" s="626"/>
      <c r="BL9" s="626"/>
      <c r="BM9" s="626"/>
      <c r="BN9" s="627"/>
      <c r="BO9" s="628">
        <v>27.9</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2103901</v>
      </c>
      <c r="CS9" s="626"/>
      <c r="CT9" s="626"/>
      <c r="CU9" s="626"/>
      <c r="CV9" s="626"/>
      <c r="CW9" s="626"/>
      <c r="CX9" s="626"/>
      <c r="CY9" s="627"/>
      <c r="CZ9" s="628">
        <v>12.5</v>
      </c>
      <c r="DA9" s="628"/>
      <c r="DB9" s="628"/>
      <c r="DC9" s="628"/>
      <c r="DD9" s="634">
        <v>282088</v>
      </c>
      <c r="DE9" s="626"/>
      <c r="DF9" s="626"/>
      <c r="DG9" s="626"/>
      <c r="DH9" s="626"/>
      <c r="DI9" s="626"/>
      <c r="DJ9" s="626"/>
      <c r="DK9" s="626"/>
      <c r="DL9" s="626"/>
      <c r="DM9" s="626"/>
      <c r="DN9" s="626"/>
      <c r="DO9" s="626"/>
      <c r="DP9" s="627"/>
      <c r="DQ9" s="634">
        <v>1465475</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626266</v>
      </c>
      <c r="S10" s="626"/>
      <c r="T10" s="626"/>
      <c r="U10" s="626"/>
      <c r="V10" s="626"/>
      <c r="W10" s="626"/>
      <c r="X10" s="626"/>
      <c r="Y10" s="627"/>
      <c r="Z10" s="628">
        <v>3.7</v>
      </c>
      <c r="AA10" s="628"/>
      <c r="AB10" s="628"/>
      <c r="AC10" s="628"/>
      <c r="AD10" s="629">
        <v>626266</v>
      </c>
      <c r="AE10" s="629"/>
      <c r="AF10" s="629"/>
      <c r="AG10" s="629"/>
      <c r="AH10" s="629"/>
      <c r="AI10" s="629"/>
      <c r="AJ10" s="629"/>
      <c r="AK10" s="629"/>
      <c r="AL10" s="630">
        <v>6.7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118188</v>
      </c>
      <c r="BH10" s="626"/>
      <c r="BI10" s="626"/>
      <c r="BJ10" s="626"/>
      <c r="BK10" s="626"/>
      <c r="BL10" s="626"/>
      <c r="BM10" s="626"/>
      <c r="BN10" s="627"/>
      <c r="BO10" s="628">
        <v>2.6</v>
      </c>
      <c r="BP10" s="628"/>
      <c r="BQ10" s="628"/>
      <c r="BR10" s="628"/>
      <c r="BS10" s="634">
        <v>19863</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62232</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11917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274265</v>
      </c>
      <c r="BH11" s="626"/>
      <c r="BI11" s="626"/>
      <c r="BJ11" s="626"/>
      <c r="BK11" s="626"/>
      <c r="BL11" s="626"/>
      <c r="BM11" s="626"/>
      <c r="BN11" s="627"/>
      <c r="BO11" s="628">
        <v>6.1</v>
      </c>
      <c r="BP11" s="628"/>
      <c r="BQ11" s="628"/>
      <c r="BR11" s="628"/>
      <c r="BS11" s="634">
        <v>54995</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878055</v>
      </c>
      <c r="CS11" s="626"/>
      <c r="CT11" s="626"/>
      <c r="CU11" s="626"/>
      <c r="CV11" s="626"/>
      <c r="CW11" s="626"/>
      <c r="CX11" s="626"/>
      <c r="CY11" s="627"/>
      <c r="CZ11" s="628">
        <v>5.2</v>
      </c>
      <c r="DA11" s="628"/>
      <c r="DB11" s="628"/>
      <c r="DC11" s="628"/>
      <c r="DD11" s="634">
        <v>144752</v>
      </c>
      <c r="DE11" s="626"/>
      <c r="DF11" s="626"/>
      <c r="DG11" s="626"/>
      <c r="DH11" s="626"/>
      <c r="DI11" s="626"/>
      <c r="DJ11" s="626"/>
      <c r="DK11" s="626"/>
      <c r="DL11" s="626"/>
      <c r="DM11" s="626"/>
      <c r="DN11" s="626"/>
      <c r="DO11" s="626"/>
      <c r="DP11" s="627"/>
      <c r="DQ11" s="634">
        <v>565254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2364552</v>
      </c>
      <c r="BH12" s="626"/>
      <c r="BI12" s="626"/>
      <c r="BJ12" s="626"/>
      <c r="BK12" s="626"/>
      <c r="BL12" s="626"/>
      <c r="BM12" s="626"/>
      <c r="BN12" s="627"/>
      <c r="BO12" s="628">
        <v>52.7</v>
      </c>
      <c r="BP12" s="628"/>
      <c r="BQ12" s="628"/>
      <c r="BR12" s="628"/>
      <c r="BS12" s="634">
        <v>159242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395917</v>
      </c>
      <c r="CS12" s="626"/>
      <c r="CT12" s="626"/>
      <c r="CU12" s="626"/>
      <c r="CV12" s="626"/>
      <c r="CW12" s="626"/>
      <c r="CX12" s="626"/>
      <c r="CY12" s="627"/>
      <c r="CZ12" s="628">
        <v>2.4</v>
      </c>
      <c r="DA12" s="628"/>
      <c r="DB12" s="628"/>
      <c r="DC12" s="628"/>
      <c r="DD12" s="634">
        <v>9690</v>
      </c>
      <c r="DE12" s="626"/>
      <c r="DF12" s="626"/>
      <c r="DG12" s="626"/>
      <c r="DH12" s="626"/>
      <c r="DI12" s="626"/>
      <c r="DJ12" s="626"/>
      <c r="DK12" s="626"/>
      <c r="DL12" s="626"/>
      <c r="DM12" s="626"/>
      <c r="DN12" s="626"/>
      <c r="DO12" s="626"/>
      <c r="DP12" s="627"/>
      <c r="DQ12" s="634">
        <v>371800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51119</v>
      </c>
      <c r="S13" s="626"/>
      <c r="T13" s="626"/>
      <c r="U13" s="626"/>
      <c r="V13" s="626"/>
      <c r="W13" s="626"/>
      <c r="X13" s="626"/>
      <c r="Y13" s="627"/>
      <c r="Z13" s="628">
        <v>0.3</v>
      </c>
      <c r="AA13" s="628"/>
      <c r="AB13" s="628"/>
      <c r="AC13" s="628"/>
      <c r="AD13" s="629">
        <v>51119</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2349348</v>
      </c>
      <c r="BH13" s="626"/>
      <c r="BI13" s="626"/>
      <c r="BJ13" s="626"/>
      <c r="BK13" s="626"/>
      <c r="BL13" s="626"/>
      <c r="BM13" s="626"/>
      <c r="BN13" s="627"/>
      <c r="BO13" s="628">
        <v>52.3</v>
      </c>
      <c r="BP13" s="628"/>
      <c r="BQ13" s="628"/>
      <c r="BR13" s="628"/>
      <c r="BS13" s="634">
        <v>159242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1332023</v>
      </c>
      <c r="CS13" s="626"/>
      <c r="CT13" s="626"/>
      <c r="CU13" s="626"/>
      <c r="CV13" s="626"/>
      <c r="CW13" s="626"/>
      <c r="CX13" s="626"/>
      <c r="CY13" s="627"/>
      <c r="CZ13" s="628">
        <v>7.9</v>
      </c>
      <c r="DA13" s="628"/>
      <c r="DB13" s="628"/>
      <c r="DC13" s="628"/>
      <c r="DD13" s="634">
        <v>391004</v>
      </c>
      <c r="DE13" s="626"/>
      <c r="DF13" s="626"/>
      <c r="DG13" s="626"/>
      <c r="DH13" s="626"/>
      <c r="DI13" s="626"/>
      <c r="DJ13" s="626"/>
      <c r="DK13" s="626"/>
      <c r="DL13" s="626"/>
      <c r="DM13" s="626"/>
      <c r="DN13" s="626"/>
      <c r="DO13" s="626"/>
      <c r="DP13" s="627"/>
      <c r="DQ13" s="634">
        <v>939021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113088</v>
      </c>
      <c r="BH14" s="626"/>
      <c r="BI14" s="626"/>
      <c r="BJ14" s="626"/>
      <c r="BK14" s="626"/>
      <c r="BL14" s="626"/>
      <c r="BM14" s="626"/>
      <c r="BN14" s="627"/>
      <c r="BO14" s="628">
        <v>2.5</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668796</v>
      </c>
      <c r="CS14" s="626"/>
      <c r="CT14" s="626"/>
      <c r="CU14" s="626"/>
      <c r="CV14" s="626"/>
      <c r="CW14" s="626"/>
      <c r="CX14" s="626"/>
      <c r="CY14" s="627"/>
      <c r="CZ14" s="628">
        <v>4</v>
      </c>
      <c r="DA14" s="628"/>
      <c r="DB14" s="628"/>
      <c r="DC14" s="628"/>
      <c r="DD14" s="634">
        <v>111628</v>
      </c>
      <c r="DE14" s="626"/>
      <c r="DF14" s="626"/>
      <c r="DG14" s="626"/>
      <c r="DH14" s="626"/>
      <c r="DI14" s="626"/>
      <c r="DJ14" s="626"/>
      <c r="DK14" s="626"/>
      <c r="DL14" s="626"/>
      <c r="DM14" s="626"/>
      <c r="DN14" s="626"/>
      <c r="DO14" s="626"/>
      <c r="DP14" s="627"/>
      <c r="DQ14" s="634">
        <v>553858</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15762</v>
      </c>
      <c r="S15" s="626"/>
      <c r="T15" s="626"/>
      <c r="U15" s="626"/>
      <c r="V15" s="626"/>
      <c r="W15" s="626"/>
      <c r="X15" s="626"/>
      <c r="Y15" s="627"/>
      <c r="Z15" s="628">
        <v>0.1</v>
      </c>
      <c r="AA15" s="628"/>
      <c r="AB15" s="628"/>
      <c r="AC15" s="628"/>
      <c r="AD15" s="629">
        <v>15762</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231003</v>
      </c>
      <c r="BH15" s="626"/>
      <c r="BI15" s="626"/>
      <c r="BJ15" s="626"/>
      <c r="BK15" s="626"/>
      <c r="BL15" s="626"/>
      <c r="BM15" s="626"/>
      <c r="BN15" s="627"/>
      <c r="BO15" s="628">
        <v>5.0999999999999996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1968193</v>
      </c>
      <c r="CS15" s="626"/>
      <c r="CT15" s="626"/>
      <c r="CU15" s="626"/>
      <c r="CV15" s="626"/>
      <c r="CW15" s="626"/>
      <c r="CX15" s="626"/>
      <c r="CY15" s="627"/>
      <c r="CZ15" s="628">
        <v>11.7</v>
      </c>
      <c r="DA15" s="628"/>
      <c r="DB15" s="628"/>
      <c r="DC15" s="628"/>
      <c r="DD15" s="634">
        <v>1007895</v>
      </c>
      <c r="DE15" s="626"/>
      <c r="DF15" s="626"/>
      <c r="DG15" s="626"/>
      <c r="DH15" s="626"/>
      <c r="DI15" s="626"/>
      <c r="DJ15" s="626"/>
      <c r="DK15" s="626"/>
      <c r="DL15" s="626"/>
      <c r="DM15" s="626"/>
      <c r="DN15" s="626"/>
      <c r="DO15" s="626"/>
      <c r="DP15" s="627"/>
      <c r="DQ15" s="634">
        <v>1134887</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4592735</v>
      </c>
      <c r="S16" s="626"/>
      <c r="T16" s="626"/>
      <c r="U16" s="626"/>
      <c r="V16" s="626"/>
      <c r="W16" s="626"/>
      <c r="X16" s="626"/>
      <c r="Y16" s="627"/>
      <c r="Z16" s="628">
        <v>27.3</v>
      </c>
      <c r="AA16" s="628"/>
      <c r="AB16" s="628"/>
      <c r="AC16" s="628"/>
      <c r="AD16" s="629">
        <v>4010344</v>
      </c>
      <c r="AE16" s="629"/>
      <c r="AF16" s="629"/>
      <c r="AG16" s="629"/>
      <c r="AH16" s="629"/>
      <c r="AI16" s="629"/>
      <c r="AJ16" s="629"/>
      <c r="AK16" s="629"/>
      <c r="AL16" s="630">
        <v>42.8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152823</v>
      </c>
      <c r="CS16" s="626"/>
      <c r="CT16" s="626"/>
      <c r="CU16" s="626"/>
      <c r="CV16" s="626"/>
      <c r="CW16" s="626"/>
      <c r="CX16" s="626"/>
      <c r="CY16" s="627"/>
      <c r="CZ16" s="628">
        <v>0.9</v>
      </c>
      <c r="DA16" s="628"/>
      <c r="DB16" s="628"/>
      <c r="DC16" s="628"/>
      <c r="DD16" s="634" t="s">
        <v>112</v>
      </c>
      <c r="DE16" s="626"/>
      <c r="DF16" s="626"/>
      <c r="DG16" s="626"/>
      <c r="DH16" s="626"/>
      <c r="DI16" s="626"/>
      <c r="DJ16" s="626"/>
      <c r="DK16" s="626"/>
      <c r="DL16" s="626"/>
      <c r="DM16" s="626"/>
      <c r="DN16" s="626"/>
      <c r="DO16" s="626"/>
      <c r="DP16" s="627"/>
      <c r="DQ16" s="634">
        <v>9413</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4010344</v>
      </c>
      <c r="S17" s="626"/>
      <c r="T17" s="626"/>
      <c r="U17" s="626"/>
      <c r="V17" s="626"/>
      <c r="W17" s="626"/>
      <c r="X17" s="626"/>
      <c r="Y17" s="627"/>
      <c r="Z17" s="628">
        <v>23.8</v>
      </c>
      <c r="AA17" s="628"/>
      <c r="AB17" s="628"/>
      <c r="AC17" s="628"/>
      <c r="AD17" s="629">
        <v>4010344</v>
      </c>
      <c r="AE17" s="629"/>
      <c r="AF17" s="629"/>
      <c r="AG17" s="629"/>
      <c r="AH17" s="629"/>
      <c r="AI17" s="629"/>
      <c r="AJ17" s="629"/>
      <c r="AK17" s="629"/>
      <c r="AL17" s="630">
        <v>42.8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1460160</v>
      </c>
      <c r="CS17" s="626"/>
      <c r="CT17" s="626"/>
      <c r="CU17" s="626"/>
      <c r="CV17" s="626"/>
      <c r="CW17" s="626"/>
      <c r="CX17" s="626"/>
      <c r="CY17" s="627"/>
      <c r="CZ17" s="628">
        <v>8.6999999999999993</v>
      </c>
      <c r="DA17" s="628"/>
      <c r="DB17" s="628"/>
      <c r="DC17" s="628"/>
      <c r="DD17" s="634" t="s">
        <v>112</v>
      </c>
      <c r="DE17" s="626"/>
      <c r="DF17" s="626"/>
      <c r="DG17" s="626"/>
      <c r="DH17" s="626"/>
      <c r="DI17" s="626"/>
      <c r="DJ17" s="626"/>
      <c r="DK17" s="626"/>
      <c r="DL17" s="626"/>
      <c r="DM17" s="626"/>
      <c r="DN17" s="626"/>
      <c r="DO17" s="626"/>
      <c r="DP17" s="627"/>
      <c r="DQ17" s="634">
        <v>1460160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582391</v>
      </c>
      <c r="S18" s="626"/>
      <c r="T18" s="626"/>
      <c r="U18" s="626"/>
      <c r="V18" s="626"/>
      <c r="W18" s="626"/>
      <c r="X18" s="626"/>
      <c r="Y18" s="627"/>
      <c r="Z18" s="628">
        <v>3.5</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81177</v>
      </c>
      <c r="BH19" s="626"/>
      <c r="BI19" s="626"/>
      <c r="BJ19" s="626"/>
      <c r="BK19" s="626"/>
      <c r="BL19" s="626"/>
      <c r="BM19" s="626"/>
      <c r="BN19" s="627"/>
      <c r="BO19" s="628">
        <v>1.8</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9968705</v>
      </c>
      <c r="S20" s="626"/>
      <c r="T20" s="626"/>
      <c r="U20" s="626"/>
      <c r="V20" s="626"/>
      <c r="W20" s="626"/>
      <c r="X20" s="626"/>
      <c r="Y20" s="627"/>
      <c r="Z20" s="628">
        <v>59.2</v>
      </c>
      <c r="AA20" s="628"/>
      <c r="AB20" s="628"/>
      <c r="AC20" s="628"/>
      <c r="AD20" s="629">
        <v>9306879</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81177</v>
      </c>
      <c r="BH20" s="626"/>
      <c r="BI20" s="626"/>
      <c r="BJ20" s="626"/>
      <c r="BK20" s="626"/>
      <c r="BL20" s="626"/>
      <c r="BM20" s="626"/>
      <c r="BN20" s="627"/>
      <c r="BO20" s="628">
        <v>1.8</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16772499</v>
      </c>
      <c r="CS20" s="626"/>
      <c r="CT20" s="626"/>
      <c r="CU20" s="626"/>
      <c r="CV20" s="626"/>
      <c r="CW20" s="626"/>
      <c r="CX20" s="626"/>
      <c r="CY20" s="627"/>
      <c r="CZ20" s="628">
        <v>100</v>
      </c>
      <c r="DA20" s="628"/>
      <c r="DB20" s="628"/>
      <c r="DC20" s="628"/>
      <c r="DD20" s="634">
        <v>2248973</v>
      </c>
      <c r="DE20" s="626"/>
      <c r="DF20" s="626"/>
      <c r="DG20" s="626"/>
      <c r="DH20" s="626"/>
      <c r="DI20" s="626"/>
      <c r="DJ20" s="626"/>
      <c r="DK20" s="626"/>
      <c r="DL20" s="626"/>
      <c r="DM20" s="626"/>
      <c r="DN20" s="626"/>
      <c r="DO20" s="626"/>
      <c r="DP20" s="627"/>
      <c r="DQ20" s="634">
        <v>11190319</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4584</v>
      </c>
      <c r="S21" s="626"/>
      <c r="T21" s="626"/>
      <c r="U21" s="626"/>
      <c r="V21" s="626"/>
      <c r="W21" s="626"/>
      <c r="X21" s="626"/>
      <c r="Y21" s="627"/>
      <c r="Z21" s="628">
        <v>0</v>
      </c>
      <c r="AA21" s="628"/>
      <c r="AB21" s="628"/>
      <c r="AC21" s="628"/>
      <c r="AD21" s="629">
        <v>4584</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1742</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110551</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214097</v>
      </c>
      <c r="S23" s="626"/>
      <c r="T23" s="626"/>
      <c r="U23" s="626"/>
      <c r="V23" s="626"/>
      <c r="W23" s="626"/>
      <c r="X23" s="626"/>
      <c r="Y23" s="627"/>
      <c r="Z23" s="628">
        <v>1.3</v>
      </c>
      <c r="AA23" s="628"/>
      <c r="AB23" s="628"/>
      <c r="AC23" s="628"/>
      <c r="AD23" s="629">
        <v>57384</v>
      </c>
      <c r="AE23" s="629"/>
      <c r="AF23" s="629"/>
      <c r="AG23" s="629"/>
      <c r="AH23" s="629"/>
      <c r="AI23" s="629"/>
      <c r="AJ23" s="629"/>
      <c r="AK23" s="629"/>
      <c r="AL23" s="630">
        <v>0.6</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79435</v>
      </c>
      <c r="BH23" s="626"/>
      <c r="BI23" s="626"/>
      <c r="BJ23" s="626"/>
      <c r="BK23" s="626"/>
      <c r="BL23" s="626"/>
      <c r="BM23" s="626"/>
      <c r="BN23" s="627"/>
      <c r="BO23" s="628">
        <v>1.8</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240306</v>
      </c>
      <c r="S24" s="626"/>
      <c r="T24" s="626"/>
      <c r="U24" s="626"/>
      <c r="V24" s="626"/>
      <c r="W24" s="626"/>
      <c r="X24" s="626"/>
      <c r="Y24" s="627"/>
      <c r="Z24" s="628">
        <v>1.4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7770217</v>
      </c>
      <c r="CS24" s="615"/>
      <c r="CT24" s="615"/>
      <c r="CU24" s="615"/>
      <c r="CV24" s="615"/>
      <c r="CW24" s="615"/>
      <c r="CX24" s="615"/>
      <c r="CY24" s="616"/>
      <c r="CZ24" s="652">
        <v>46.3</v>
      </c>
      <c r="DA24" s="653"/>
      <c r="DB24" s="653"/>
      <c r="DC24" s="654"/>
      <c r="DD24" s="651">
        <v>5430852</v>
      </c>
      <c r="DE24" s="615"/>
      <c r="DF24" s="615"/>
      <c r="DG24" s="615"/>
      <c r="DH24" s="615"/>
      <c r="DI24" s="615"/>
      <c r="DJ24" s="615"/>
      <c r="DK24" s="616"/>
      <c r="DL24" s="651">
        <v>5349252</v>
      </c>
      <c r="DM24" s="615"/>
      <c r="DN24" s="615"/>
      <c r="DO24" s="615"/>
      <c r="DP24" s="615"/>
      <c r="DQ24" s="615"/>
      <c r="DR24" s="615"/>
      <c r="DS24" s="615"/>
      <c r="DT24" s="615"/>
      <c r="DU24" s="615"/>
      <c r="DV24" s="616"/>
      <c r="DW24" s="619">
        <v>54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2080985</v>
      </c>
      <c r="S25" s="626"/>
      <c r="T25" s="626"/>
      <c r="U25" s="626"/>
      <c r="V25" s="626"/>
      <c r="W25" s="626"/>
      <c r="X25" s="626"/>
      <c r="Y25" s="627"/>
      <c r="Z25" s="628">
        <v>12.4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3205352</v>
      </c>
      <c r="CS25" s="657"/>
      <c r="CT25" s="657"/>
      <c r="CU25" s="657"/>
      <c r="CV25" s="657"/>
      <c r="CW25" s="657"/>
      <c r="CX25" s="657"/>
      <c r="CY25" s="658"/>
      <c r="CZ25" s="659">
        <v>19.100000000000001</v>
      </c>
      <c r="DA25" s="660"/>
      <c r="DB25" s="660"/>
      <c r="DC25" s="661"/>
      <c r="DD25" s="634">
        <v>3027196</v>
      </c>
      <c r="DE25" s="657"/>
      <c r="DF25" s="657"/>
      <c r="DG25" s="657"/>
      <c r="DH25" s="657"/>
      <c r="DI25" s="657"/>
      <c r="DJ25" s="657"/>
      <c r="DK25" s="658"/>
      <c r="DL25" s="634">
        <v>2947122</v>
      </c>
      <c r="DM25" s="657"/>
      <c r="DN25" s="657"/>
      <c r="DO25" s="657"/>
      <c r="DP25" s="657"/>
      <c r="DQ25" s="657"/>
      <c r="DR25" s="657"/>
      <c r="DS25" s="657"/>
      <c r="DT25" s="657"/>
      <c r="DU25" s="657"/>
      <c r="DV25" s="658"/>
      <c r="DW25" s="630">
        <v>29.8</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1967164</v>
      </c>
      <c r="CS26" s="626"/>
      <c r="CT26" s="626"/>
      <c r="CU26" s="626"/>
      <c r="CV26" s="626"/>
      <c r="CW26" s="626"/>
      <c r="CX26" s="626"/>
      <c r="CY26" s="627"/>
      <c r="CZ26" s="659">
        <v>11.7</v>
      </c>
      <c r="DA26" s="660"/>
      <c r="DB26" s="660"/>
      <c r="DC26" s="661"/>
      <c r="DD26" s="634">
        <v>1840379</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1708672</v>
      </c>
      <c r="S27" s="626"/>
      <c r="T27" s="626"/>
      <c r="U27" s="626"/>
      <c r="V27" s="626"/>
      <c r="W27" s="626"/>
      <c r="X27" s="626"/>
      <c r="Y27" s="627"/>
      <c r="Z27" s="628">
        <v>10.199999999999999</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4490045</v>
      </c>
      <c r="BH27" s="626"/>
      <c r="BI27" s="626"/>
      <c r="BJ27" s="626"/>
      <c r="BK27" s="626"/>
      <c r="BL27" s="626"/>
      <c r="BM27" s="626"/>
      <c r="BN27" s="627"/>
      <c r="BO27" s="628">
        <v>100</v>
      </c>
      <c r="BP27" s="628"/>
      <c r="BQ27" s="628"/>
      <c r="BR27" s="628"/>
      <c r="BS27" s="634">
        <v>234100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3104705</v>
      </c>
      <c r="CS27" s="657"/>
      <c r="CT27" s="657"/>
      <c r="CU27" s="657"/>
      <c r="CV27" s="657"/>
      <c r="CW27" s="657"/>
      <c r="CX27" s="657"/>
      <c r="CY27" s="658"/>
      <c r="CZ27" s="659">
        <v>18.5</v>
      </c>
      <c r="DA27" s="660"/>
      <c r="DB27" s="660"/>
      <c r="DC27" s="661"/>
      <c r="DD27" s="634">
        <v>943496</v>
      </c>
      <c r="DE27" s="657"/>
      <c r="DF27" s="657"/>
      <c r="DG27" s="657"/>
      <c r="DH27" s="657"/>
      <c r="DI27" s="657"/>
      <c r="DJ27" s="657"/>
      <c r="DK27" s="658"/>
      <c r="DL27" s="634">
        <v>941970</v>
      </c>
      <c r="DM27" s="657"/>
      <c r="DN27" s="657"/>
      <c r="DO27" s="657"/>
      <c r="DP27" s="657"/>
      <c r="DQ27" s="657"/>
      <c r="DR27" s="657"/>
      <c r="DS27" s="657"/>
      <c r="DT27" s="657"/>
      <c r="DU27" s="657"/>
      <c r="DV27" s="658"/>
      <c r="DW27" s="630">
        <v>9.5</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17959</v>
      </c>
      <c r="S28" s="626"/>
      <c r="T28" s="626"/>
      <c r="U28" s="626"/>
      <c r="V28" s="626"/>
      <c r="W28" s="626"/>
      <c r="X28" s="626"/>
      <c r="Y28" s="627"/>
      <c r="Z28" s="628">
        <v>0.1</v>
      </c>
      <c r="AA28" s="628"/>
      <c r="AB28" s="628"/>
      <c r="AC28" s="628"/>
      <c r="AD28" s="629">
        <v>2139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1460160</v>
      </c>
      <c r="CS28" s="626"/>
      <c r="CT28" s="626"/>
      <c r="CU28" s="626"/>
      <c r="CV28" s="626"/>
      <c r="CW28" s="626"/>
      <c r="CX28" s="626"/>
      <c r="CY28" s="627"/>
      <c r="CZ28" s="659">
        <v>8.6999999999999993</v>
      </c>
      <c r="DA28" s="660"/>
      <c r="DB28" s="660"/>
      <c r="DC28" s="661"/>
      <c r="DD28" s="634">
        <v>1460160</v>
      </c>
      <c r="DE28" s="626"/>
      <c r="DF28" s="626"/>
      <c r="DG28" s="626"/>
      <c r="DH28" s="626"/>
      <c r="DI28" s="626"/>
      <c r="DJ28" s="626"/>
      <c r="DK28" s="627"/>
      <c r="DL28" s="634">
        <v>1460160</v>
      </c>
      <c r="DM28" s="626"/>
      <c r="DN28" s="626"/>
      <c r="DO28" s="626"/>
      <c r="DP28" s="626"/>
      <c r="DQ28" s="626"/>
      <c r="DR28" s="626"/>
      <c r="DS28" s="626"/>
      <c r="DT28" s="626"/>
      <c r="DU28" s="626"/>
      <c r="DV28" s="627"/>
      <c r="DW28" s="630">
        <v>14.7</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17247</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1459876</v>
      </c>
      <c r="CS29" s="657"/>
      <c r="CT29" s="657"/>
      <c r="CU29" s="657"/>
      <c r="CV29" s="657"/>
      <c r="CW29" s="657"/>
      <c r="CX29" s="657"/>
      <c r="CY29" s="658"/>
      <c r="CZ29" s="659">
        <v>8.6999999999999993</v>
      </c>
      <c r="DA29" s="660"/>
      <c r="DB29" s="660"/>
      <c r="DC29" s="661"/>
      <c r="DD29" s="634">
        <v>1459876</v>
      </c>
      <c r="DE29" s="657"/>
      <c r="DF29" s="657"/>
      <c r="DG29" s="657"/>
      <c r="DH29" s="657"/>
      <c r="DI29" s="657"/>
      <c r="DJ29" s="657"/>
      <c r="DK29" s="658"/>
      <c r="DL29" s="634">
        <v>1459876</v>
      </c>
      <c r="DM29" s="657"/>
      <c r="DN29" s="657"/>
      <c r="DO29" s="657"/>
      <c r="DP29" s="657"/>
      <c r="DQ29" s="657"/>
      <c r="DR29" s="657"/>
      <c r="DS29" s="657"/>
      <c r="DT29" s="657"/>
      <c r="DU29" s="657"/>
      <c r="DV29" s="658"/>
      <c r="DW29" s="630">
        <v>14.7</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793421</v>
      </c>
      <c r="S30" s="626"/>
      <c r="T30" s="626"/>
      <c r="U30" s="626"/>
      <c r="V30" s="626"/>
      <c r="W30" s="626"/>
      <c r="X30" s="626"/>
      <c r="Y30" s="627"/>
      <c r="Z30" s="628">
        <v>4.7</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97.7</v>
      </c>
      <c r="BN30" s="684"/>
      <c r="BO30" s="684"/>
      <c r="BP30" s="684"/>
      <c r="BQ30" s="685"/>
      <c r="BR30" s="683">
        <v>99.3</v>
      </c>
      <c r="BS30" s="684"/>
      <c r="BT30" s="684"/>
      <c r="BU30" s="684"/>
      <c r="BV30" s="684"/>
      <c r="BW30" s="684"/>
      <c r="BX30" s="620">
        <v>97.6</v>
      </c>
      <c r="BY30" s="684"/>
      <c r="BZ30" s="684"/>
      <c r="CA30" s="684"/>
      <c r="CB30" s="685"/>
      <c r="CD30" s="688"/>
      <c r="CE30" s="689"/>
      <c r="CF30" s="639" t="s">
        <v>292</v>
      </c>
      <c r="CG30" s="640"/>
      <c r="CH30" s="640"/>
      <c r="CI30" s="640"/>
      <c r="CJ30" s="640"/>
      <c r="CK30" s="640"/>
      <c r="CL30" s="640"/>
      <c r="CM30" s="640"/>
      <c r="CN30" s="640"/>
      <c r="CO30" s="640"/>
      <c r="CP30" s="640"/>
      <c r="CQ30" s="641"/>
      <c r="CR30" s="625">
        <v>1343329</v>
      </c>
      <c r="CS30" s="626"/>
      <c r="CT30" s="626"/>
      <c r="CU30" s="626"/>
      <c r="CV30" s="626"/>
      <c r="CW30" s="626"/>
      <c r="CX30" s="626"/>
      <c r="CY30" s="627"/>
      <c r="CZ30" s="659">
        <v>8</v>
      </c>
      <c r="DA30" s="660"/>
      <c r="DB30" s="660"/>
      <c r="DC30" s="661"/>
      <c r="DD30" s="634">
        <v>1343329</v>
      </c>
      <c r="DE30" s="626"/>
      <c r="DF30" s="626"/>
      <c r="DG30" s="626"/>
      <c r="DH30" s="626"/>
      <c r="DI30" s="626"/>
      <c r="DJ30" s="626"/>
      <c r="DK30" s="627"/>
      <c r="DL30" s="634">
        <v>1343329</v>
      </c>
      <c r="DM30" s="626"/>
      <c r="DN30" s="626"/>
      <c r="DO30" s="626"/>
      <c r="DP30" s="626"/>
      <c r="DQ30" s="626"/>
      <c r="DR30" s="626"/>
      <c r="DS30" s="626"/>
      <c r="DT30" s="626"/>
      <c r="DU30" s="626"/>
      <c r="DV30" s="627"/>
      <c r="DW30" s="630">
        <v>13.6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42997</v>
      </c>
      <c r="S31" s="626"/>
      <c r="T31" s="626"/>
      <c r="U31" s="626"/>
      <c r="V31" s="626"/>
      <c r="W31" s="626"/>
      <c r="X31" s="626"/>
      <c r="Y31" s="627"/>
      <c r="Z31" s="628">
        <v>0.3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97.5</v>
      </c>
      <c r="BN31" s="681"/>
      <c r="BO31" s="681"/>
      <c r="BP31" s="681"/>
      <c r="BQ31" s="682"/>
      <c r="BR31" s="680">
        <v>99</v>
      </c>
      <c r="BS31" s="657"/>
      <c r="BT31" s="657"/>
      <c r="BU31" s="657"/>
      <c r="BV31" s="657"/>
      <c r="BW31" s="657"/>
      <c r="BX31" s="631">
        <v>97.4</v>
      </c>
      <c r="BY31" s="681"/>
      <c r="BZ31" s="681"/>
      <c r="CA31" s="681"/>
      <c r="CB31" s="682"/>
      <c r="CD31" s="688"/>
      <c r="CE31" s="689"/>
      <c r="CF31" s="639" t="s">
        <v>296</v>
      </c>
      <c r="CG31" s="640"/>
      <c r="CH31" s="640"/>
      <c r="CI31" s="640"/>
      <c r="CJ31" s="640"/>
      <c r="CK31" s="640"/>
      <c r="CL31" s="640"/>
      <c r="CM31" s="640"/>
      <c r="CN31" s="640"/>
      <c r="CO31" s="640"/>
      <c r="CP31" s="640"/>
      <c r="CQ31" s="641"/>
      <c r="CR31" s="625">
        <v>116547</v>
      </c>
      <c r="CS31" s="657"/>
      <c r="CT31" s="657"/>
      <c r="CU31" s="657"/>
      <c r="CV31" s="657"/>
      <c r="CW31" s="657"/>
      <c r="CX31" s="657"/>
      <c r="CY31" s="658"/>
      <c r="CZ31" s="659">
        <v>0.7</v>
      </c>
      <c r="DA31" s="660"/>
      <c r="DB31" s="660"/>
      <c r="DC31" s="661"/>
      <c r="DD31" s="634">
        <v>116547</v>
      </c>
      <c r="DE31" s="657"/>
      <c r="DF31" s="657"/>
      <c r="DG31" s="657"/>
      <c r="DH31" s="657"/>
      <c r="DI31" s="657"/>
      <c r="DJ31" s="657"/>
      <c r="DK31" s="658"/>
      <c r="DL31" s="634">
        <v>116547</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251392</v>
      </c>
      <c r="S32" s="626"/>
      <c r="T32" s="626"/>
      <c r="U32" s="626"/>
      <c r="V32" s="626"/>
      <c r="W32" s="626"/>
      <c r="X32" s="626"/>
      <c r="Y32" s="627"/>
      <c r="Z32" s="628">
        <v>1.5</v>
      </c>
      <c r="AA32" s="628"/>
      <c r="AB32" s="628"/>
      <c r="AC32" s="628"/>
      <c r="AD32" s="629">
        <v>263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99.5</v>
      </c>
      <c r="BH32" s="693"/>
      <c r="BI32" s="693"/>
      <c r="BJ32" s="693"/>
      <c r="BK32" s="693"/>
      <c r="BL32" s="693"/>
      <c r="BM32" s="694">
        <v>98.4</v>
      </c>
      <c r="BN32" s="693"/>
      <c r="BO32" s="693"/>
      <c r="BP32" s="693"/>
      <c r="BQ32" s="695"/>
      <c r="BR32" s="692">
        <v>99.4</v>
      </c>
      <c r="BS32" s="693"/>
      <c r="BT32" s="693"/>
      <c r="BU32" s="693"/>
      <c r="BV32" s="693"/>
      <c r="BW32" s="693"/>
      <c r="BX32" s="694">
        <v>98.3</v>
      </c>
      <c r="BY32" s="693"/>
      <c r="BZ32" s="693"/>
      <c r="CA32" s="693"/>
      <c r="CB32" s="695"/>
      <c r="CD32" s="690"/>
      <c r="CE32" s="691"/>
      <c r="CF32" s="639" t="s">
        <v>299</v>
      </c>
      <c r="CG32" s="640"/>
      <c r="CH32" s="640"/>
      <c r="CI32" s="640"/>
      <c r="CJ32" s="640"/>
      <c r="CK32" s="640"/>
      <c r="CL32" s="640"/>
      <c r="CM32" s="640"/>
      <c r="CN32" s="640"/>
      <c r="CO32" s="640"/>
      <c r="CP32" s="640"/>
      <c r="CQ32" s="641"/>
      <c r="CR32" s="625">
        <v>284</v>
      </c>
      <c r="CS32" s="626"/>
      <c r="CT32" s="626"/>
      <c r="CU32" s="626"/>
      <c r="CV32" s="626"/>
      <c r="CW32" s="626"/>
      <c r="CX32" s="626"/>
      <c r="CY32" s="627"/>
      <c r="CZ32" s="659">
        <v>0</v>
      </c>
      <c r="DA32" s="660"/>
      <c r="DB32" s="660"/>
      <c r="DC32" s="661"/>
      <c r="DD32" s="634">
        <v>284</v>
      </c>
      <c r="DE32" s="626"/>
      <c r="DF32" s="626"/>
      <c r="DG32" s="626"/>
      <c r="DH32" s="626"/>
      <c r="DI32" s="626"/>
      <c r="DJ32" s="626"/>
      <c r="DK32" s="627"/>
      <c r="DL32" s="634">
        <v>284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1378300</v>
      </c>
      <c r="S33" s="626"/>
      <c r="T33" s="626"/>
      <c r="U33" s="626"/>
      <c r="V33" s="626"/>
      <c r="W33" s="626"/>
      <c r="X33" s="626"/>
      <c r="Y33" s="627"/>
      <c r="Z33" s="628">
        <v>8.1999999999999993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6600486</v>
      </c>
      <c r="CS33" s="657"/>
      <c r="CT33" s="657"/>
      <c r="CU33" s="657"/>
      <c r="CV33" s="657"/>
      <c r="CW33" s="657"/>
      <c r="CX33" s="657"/>
      <c r="CY33" s="658"/>
      <c r="CZ33" s="659">
        <v>39.4</v>
      </c>
      <c r="DA33" s="660"/>
      <c r="DB33" s="660"/>
      <c r="DC33" s="661"/>
      <c r="DD33" s="634">
        <v>5168428</v>
      </c>
      <c r="DE33" s="657"/>
      <c r="DF33" s="657"/>
      <c r="DG33" s="657"/>
      <c r="DH33" s="657"/>
      <c r="DI33" s="657"/>
      <c r="DJ33" s="657"/>
      <c r="DK33" s="658"/>
      <c r="DL33" s="634">
        <v>3414232</v>
      </c>
      <c r="DM33" s="657"/>
      <c r="DN33" s="657"/>
      <c r="DO33" s="657"/>
      <c r="DP33" s="657"/>
      <c r="DQ33" s="657"/>
      <c r="DR33" s="657"/>
      <c r="DS33" s="657"/>
      <c r="DT33" s="657"/>
      <c r="DU33" s="657"/>
      <c r="DV33" s="658"/>
      <c r="DW33" s="630">
        <v>34.5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2441753</v>
      </c>
      <c r="CS34" s="626"/>
      <c r="CT34" s="626"/>
      <c r="CU34" s="626"/>
      <c r="CV34" s="626"/>
      <c r="CW34" s="626"/>
      <c r="CX34" s="626"/>
      <c r="CY34" s="627"/>
      <c r="CZ34" s="659">
        <v>14.6</v>
      </c>
      <c r="DA34" s="660"/>
      <c r="DB34" s="660"/>
      <c r="DC34" s="661"/>
      <c r="DD34" s="634">
        <v>1700425</v>
      </c>
      <c r="DE34" s="626"/>
      <c r="DF34" s="626"/>
      <c r="DG34" s="626"/>
      <c r="DH34" s="626"/>
      <c r="DI34" s="626"/>
      <c r="DJ34" s="626"/>
      <c r="DK34" s="627"/>
      <c r="DL34" s="634">
        <v>1279416</v>
      </c>
      <c r="DM34" s="626"/>
      <c r="DN34" s="626"/>
      <c r="DO34" s="626"/>
      <c r="DP34" s="626"/>
      <c r="DQ34" s="626"/>
      <c r="DR34" s="626"/>
      <c r="DS34" s="626"/>
      <c r="DT34" s="626"/>
      <c r="DU34" s="626"/>
      <c r="DV34" s="627"/>
      <c r="DW34" s="630">
        <v>12.9</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530000</v>
      </c>
      <c r="S35" s="626"/>
      <c r="T35" s="626"/>
      <c r="U35" s="626"/>
      <c r="V35" s="626"/>
      <c r="W35" s="626"/>
      <c r="X35" s="626"/>
      <c r="Y35" s="627"/>
      <c r="Z35" s="628">
        <v>3.1</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2799153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366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82345</v>
      </c>
      <c r="CS35" s="657"/>
      <c r="CT35" s="657"/>
      <c r="CU35" s="657"/>
      <c r="CV35" s="657"/>
      <c r="CW35" s="657"/>
      <c r="CX35" s="657"/>
      <c r="CY35" s="658"/>
      <c r="CZ35" s="659">
        <v>0.5</v>
      </c>
      <c r="DA35" s="660"/>
      <c r="DB35" s="660"/>
      <c r="DC35" s="661"/>
      <c r="DD35" s="634">
        <v>71201</v>
      </c>
      <c r="DE35" s="657"/>
      <c r="DF35" s="657"/>
      <c r="DG35" s="657"/>
      <c r="DH35" s="657"/>
      <c r="DI35" s="657"/>
      <c r="DJ35" s="657"/>
      <c r="DK35" s="658"/>
      <c r="DL35" s="634">
        <v>71163</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16829216</v>
      </c>
      <c r="S36" s="698"/>
      <c r="T36" s="698"/>
      <c r="U36" s="698"/>
      <c r="V36" s="698"/>
      <c r="W36" s="698"/>
      <c r="X36" s="698"/>
      <c r="Y36" s="699"/>
      <c r="Z36" s="700">
        <v>100</v>
      </c>
      <c r="AA36" s="700"/>
      <c r="AB36" s="700"/>
      <c r="AC36" s="700"/>
      <c r="AD36" s="701">
        <v>9371249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933675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-17057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1121810</v>
      </c>
      <c r="CS36" s="626"/>
      <c r="CT36" s="626"/>
      <c r="CU36" s="626"/>
      <c r="CV36" s="626"/>
      <c r="CW36" s="626"/>
      <c r="CX36" s="626"/>
      <c r="CY36" s="627"/>
      <c r="CZ36" s="659">
        <v>6.7</v>
      </c>
      <c r="DA36" s="660"/>
      <c r="DB36" s="660"/>
      <c r="DC36" s="661"/>
      <c r="DD36" s="634">
        <v>787278</v>
      </c>
      <c r="DE36" s="626"/>
      <c r="DF36" s="626"/>
      <c r="DG36" s="626"/>
      <c r="DH36" s="626"/>
      <c r="DI36" s="626"/>
      <c r="DJ36" s="626"/>
      <c r="DK36" s="627"/>
      <c r="DL36" s="634">
        <v>473322</v>
      </c>
      <c r="DM36" s="626"/>
      <c r="DN36" s="626"/>
      <c r="DO36" s="626"/>
      <c r="DP36" s="626"/>
      <c r="DQ36" s="626"/>
      <c r="DR36" s="626"/>
      <c r="DS36" s="626"/>
      <c r="DT36" s="626"/>
      <c r="DU36" s="626"/>
      <c r="DV36" s="627"/>
      <c r="DW36" s="630">
        <v>4.8</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168240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5295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30605</v>
      </c>
      <c r="CS37" s="657"/>
      <c r="CT37" s="657"/>
      <c r="CU37" s="657"/>
      <c r="CV37" s="657"/>
      <c r="CW37" s="657"/>
      <c r="CX37" s="657"/>
      <c r="CY37" s="658"/>
      <c r="CZ37" s="659">
        <v>0.2</v>
      </c>
      <c r="DA37" s="660"/>
      <c r="DB37" s="660"/>
      <c r="DC37" s="661"/>
      <c r="DD37" s="634">
        <v>30605</v>
      </c>
      <c r="DE37" s="657"/>
      <c r="DF37" s="657"/>
      <c r="DG37" s="657"/>
      <c r="DH37" s="657"/>
      <c r="DI37" s="657"/>
      <c r="DJ37" s="657"/>
      <c r="DK37" s="658"/>
      <c r="DL37" s="634">
        <v>30027</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167903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8410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2590215</v>
      </c>
      <c r="CS38" s="626"/>
      <c r="CT38" s="626"/>
      <c r="CU38" s="626"/>
      <c r="CV38" s="626"/>
      <c r="CW38" s="626"/>
      <c r="CX38" s="626"/>
      <c r="CY38" s="627"/>
      <c r="CZ38" s="659">
        <v>15.4</v>
      </c>
      <c r="DA38" s="660"/>
      <c r="DB38" s="660"/>
      <c r="DC38" s="661"/>
      <c r="DD38" s="634">
        <v>2335783</v>
      </c>
      <c r="DE38" s="626"/>
      <c r="DF38" s="626"/>
      <c r="DG38" s="626"/>
      <c r="DH38" s="626"/>
      <c r="DI38" s="626"/>
      <c r="DJ38" s="626"/>
      <c r="DK38" s="627"/>
      <c r="DL38" s="634">
        <v>1534236</v>
      </c>
      <c r="DM38" s="626"/>
      <c r="DN38" s="626"/>
      <c r="DO38" s="626"/>
      <c r="DP38" s="626"/>
      <c r="DQ38" s="626"/>
      <c r="DR38" s="626"/>
      <c r="DS38" s="626"/>
      <c r="DT38" s="626"/>
      <c r="DU38" s="626"/>
      <c r="DV38" s="627"/>
      <c r="DW38" s="630">
        <v>15.5</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40698</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251068</v>
      </c>
      <c r="CS39" s="657"/>
      <c r="CT39" s="657"/>
      <c r="CU39" s="657"/>
      <c r="CV39" s="657"/>
      <c r="CW39" s="657"/>
      <c r="CX39" s="657"/>
      <c r="CY39" s="658"/>
      <c r="CZ39" s="659">
        <v>1.5</v>
      </c>
      <c r="DA39" s="660"/>
      <c r="DB39" s="660"/>
      <c r="DC39" s="661"/>
      <c r="DD39" s="634">
        <v>217646</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293693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113295</v>
      </c>
      <c r="CS40" s="626"/>
      <c r="CT40" s="626"/>
      <c r="CU40" s="626"/>
      <c r="CV40" s="626"/>
      <c r="CW40" s="626"/>
      <c r="CX40" s="626"/>
      <c r="CY40" s="627"/>
      <c r="CZ40" s="659">
        <v>0.7</v>
      </c>
      <c r="DA40" s="660"/>
      <c r="DB40" s="660"/>
      <c r="DC40" s="661"/>
      <c r="DD40" s="634">
        <v>56095</v>
      </c>
      <c r="DE40" s="626"/>
      <c r="DF40" s="626"/>
      <c r="DG40" s="626"/>
      <c r="DH40" s="626"/>
      <c r="DI40" s="626"/>
      <c r="DJ40" s="626"/>
      <c r="DK40" s="627"/>
      <c r="DL40" s="634">
        <v>56095</v>
      </c>
      <c r="DM40" s="626"/>
      <c r="DN40" s="626"/>
      <c r="DO40" s="626"/>
      <c r="DP40" s="626"/>
      <c r="DQ40" s="626"/>
      <c r="DR40" s="626"/>
      <c r="DS40" s="626"/>
      <c r="DT40" s="626"/>
      <c r="DU40" s="626"/>
      <c r="DV40" s="627"/>
      <c r="DW40" s="630">
        <v>0.6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1194944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2401796</v>
      </c>
      <c r="CS42" s="626"/>
      <c r="CT42" s="626"/>
      <c r="CU42" s="626"/>
      <c r="CV42" s="626"/>
      <c r="CW42" s="626"/>
      <c r="CX42" s="626"/>
      <c r="CY42" s="627"/>
      <c r="CZ42" s="659">
        <v>14.3</v>
      </c>
      <c r="DA42" s="708"/>
      <c r="DB42" s="708"/>
      <c r="DC42" s="709"/>
      <c r="DD42" s="634">
        <v>591039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55269</v>
      </c>
      <c r="CS43" s="657"/>
      <c r="CT43" s="657"/>
      <c r="CU43" s="657"/>
      <c r="CV43" s="657"/>
      <c r="CW43" s="657"/>
      <c r="CX43" s="657"/>
      <c r="CY43" s="658"/>
      <c r="CZ43" s="659">
        <v>0.3</v>
      </c>
      <c r="DA43" s="660"/>
      <c r="DB43" s="660"/>
      <c r="DC43" s="661"/>
      <c r="DD43" s="634">
        <v>55269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2248973</v>
      </c>
      <c r="CS44" s="626"/>
      <c r="CT44" s="626"/>
      <c r="CU44" s="626"/>
      <c r="CV44" s="626"/>
      <c r="CW44" s="626"/>
      <c r="CX44" s="626"/>
      <c r="CY44" s="627"/>
      <c r="CZ44" s="659">
        <v>13.4</v>
      </c>
      <c r="DA44" s="708"/>
      <c r="DB44" s="708"/>
      <c r="DC44" s="709"/>
      <c r="DD44" s="634">
        <v>581626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574200</v>
      </c>
      <c r="CS45" s="657"/>
      <c r="CT45" s="657"/>
      <c r="CU45" s="657"/>
      <c r="CV45" s="657"/>
      <c r="CW45" s="657"/>
      <c r="CX45" s="657"/>
      <c r="CY45" s="658"/>
      <c r="CZ45" s="659">
        <v>3.4</v>
      </c>
      <c r="DA45" s="660"/>
      <c r="DB45" s="660"/>
      <c r="DC45" s="661"/>
      <c r="DD45" s="634">
        <v>67160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1658300</v>
      </c>
      <c r="CS46" s="626"/>
      <c r="CT46" s="626"/>
      <c r="CU46" s="626"/>
      <c r="CV46" s="626"/>
      <c r="CW46" s="626"/>
      <c r="CX46" s="626"/>
      <c r="CY46" s="627"/>
      <c r="CZ46" s="659">
        <v>9.9</v>
      </c>
      <c r="DA46" s="708"/>
      <c r="DB46" s="708"/>
      <c r="DC46" s="709"/>
      <c r="DD46" s="634">
        <v>513262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152823</v>
      </c>
      <c r="CS47" s="657"/>
      <c r="CT47" s="657"/>
      <c r="CU47" s="657"/>
      <c r="CV47" s="657"/>
      <c r="CW47" s="657"/>
      <c r="CX47" s="657"/>
      <c r="CY47" s="658"/>
      <c r="CZ47" s="659">
        <v>0.9</v>
      </c>
      <c r="DA47" s="660"/>
      <c r="DB47" s="660"/>
      <c r="DC47" s="661"/>
      <c r="DD47" s="634">
        <v>9413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16772499</v>
      </c>
      <c r="CS49" s="693"/>
      <c r="CT49" s="693"/>
      <c r="CU49" s="693"/>
      <c r="CV49" s="693"/>
      <c r="CW49" s="693"/>
      <c r="CX49" s="693"/>
      <c r="CY49" s="720"/>
      <c r="CZ49" s="721">
        <v>100</v>
      </c>
      <c r="DA49" s="722"/>
      <c r="DB49" s="722"/>
      <c r="DC49" s="723"/>
      <c r="DD49" s="724">
        <v>11190319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16801</v>
      </c>
      <c r="R7" s="755"/>
      <c r="S7" s="755"/>
      <c r="T7" s="755"/>
      <c r="U7" s="755"/>
      <c r="V7" s="755">
        <v>16746</v>
      </c>
      <c r="W7" s="755"/>
      <c r="X7" s="755"/>
      <c r="Y7" s="755"/>
      <c r="Z7" s="755"/>
      <c r="AA7" s="755">
        <v>55</v>
      </c>
      <c r="AB7" s="755"/>
      <c r="AC7" s="755"/>
      <c r="AD7" s="755"/>
      <c r="AE7" s="756"/>
      <c r="AF7" s="757">
        <v>8</v>
      </c>
      <c r="AG7" s="758"/>
      <c r="AH7" s="758"/>
      <c r="AI7" s="758"/>
      <c r="AJ7" s="759"/>
      <c r="AK7" s="794">
        <v>791</v>
      </c>
      <c r="AL7" s="795"/>
      <c r="AM7" s="795"/>
      <c r="AN7" s="795"/>
      <c r="AO7" s="795"/>
      <c r="AP7" s="795">
        <v>13365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1</v>
      </c>
      <c r="CI7" s="792"/>
      <c r="CJ7" s="792"/>
      <c r="CK7" s="792"/>
      <c r="CL7" s="793"/>
      <c r="CM7" s="791">
        <v>33</v>
      </c>
      <c r="CN7" s="792">
        <v>33293</v>
      </c>
      <c r="CO7" s="792">
        <v>33293</v>
      </c>
      <c r="CP7" s="792">
        <v>33293</v>
      </c>
      <c r="CQ7" s="793">
        <v>33293</v>
      </c>
      <c r="CR7" s="791">
        <v>20</v>
      </c>
      <c r="CS7" s="792">
        <v>20000</v>
      </c>
      <c r="CT7" s="792">
        <v>20000</v>
      </c>
      <c r="CU7" s="792">
        <v>20000</v>
      </c>
      <c r="CV7" s="793">
        <v>20000</v>
      </c>
      <c r="CW7" s="791">
        <v>3</v>
      </c>
      <c r="CX7" s="792">
        <f t="shared" ref="CX7:DA13" si="0">SUM(CY7:CZ7)</f>
        <v>0</v>
      </c>
      <c r="CY7" s="792">
        <f t="shared" si="0"/>
        <v>0</v>
      </c>
      <c r="CZ7" s="792">
        <f t="shared" si="0"/>
        <v>0</v>
      </c>
      <c r="DA7" s="793">
        <f t="shared" si="0"/>
        <v>0</v>
      </c>
      <c r="DB7" s="791" t="s">
        <v>566</v>
      </c>
      <c r="DC7" s="792">
        <f t="shared" ref="DC7:DF8" si="1">SUM(DD7:DF7)</f>
        <v>0</v>
      </c>
      <c r="DD7" s="792">
        <f t="shared" si="1"/>
        <v>0</v>
      </c>
      <c r="DE7" s="792">
        <f t="shared" si="1"/>
        <v>0</v>
      </c>
      <c r="DF7" s="793">
        <f t="shared" si="1"/>
        <v>0</v>
      </c>
      <c r="DG7" s="791" t="s">
        <v>550</v>
      </c>
      <c r="DH7" s="792"/>
      <c r="DI7" s="792"/>
      <c r="DJ7" s="792"/>
      <c r="DK7" s="793"/>
      <c r="DL7" s="791" t="s">
        <v>550</v>
      </c>
      <c r="DM7" s="792"/>
      <c r="DN7" s="792"/>
      <c r="DO7" s="792"/>
      <c r="DP7" s="793"/>
      <c r="DQ7" s="791" t="s">
        <v>550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39</v>
      </c>
      <c r="R8" s="779"/>
      <c r="S8" s="779"/>
      <c r="T8" s="779"/>
      <c r="U8" s="779"/>
      <c r="V8" s="779">
        <v>39</v>
      </c>
      <c r="W8" s="779"/>
      <c r="X8" s="779"/>
      <c r="Y8" s="779"/>
      <c r="Z8" s="779"/>
      <c r="AA8" s="779" t="s">
        <v>549</v>
      </c>
      <c r="AB8" s="779"/>
      <c r="AC8" s="779"/>
      <c r="AD8" s="779"/>
      <c r="AE8" s="780"/>
      <c r="AF8" s="781" t="s">
        <v>112</v>
      </c>
      <c r="AG8" s="782"/>
      <c r="AH8" s="782"/>
      <c r="AI8" s="782"/>
      <c r="AJ8" s="783"/>
      <c r="AK8" s="784">
        <v>16</v>
      </c>
      <c r="AL8" s="785"/>
      <c r="AM8" s="785"/>
      <c r="AN8" s="785"/>
      <c r="AO8" s="785"/>
      <c r="AP8" s="785" t="s">
        <v>570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0</v>
      </c>
      <c r="CI8" s="802"/>
      <c r="CJ8" s="802"/>
      <c r="CK8" s="802"/>
      <c r="CL8" s="803"/>
      <c r="CM8" s="801">
        <v>112</v>
      </c>
      <c r="CN8" s="802">
        <v>112473</v>
      </c>
      <c r="CO8" s="802">
        <v>112473</v>
      </c>
      <c r="CP8" s="802">
        <v>112473</v>
      </c>
      <c r="CQ8" s="803">
        <v>112473</v>
      </c>
      <c r="CR8" s="801">
        <v>100</v>
      </c>
      <c r="CS8" s="802">
        <v>100000</v>
      </c>
      <c r="CT8" s="802">
        <v>100000</v>
      </c>
      <c r="CU8" s="802">
        <v>100000</v>
      </c>
      <c r="CV8" s="803">
        <v>100000</v>
      </c>
      <c r="CW8" s="801">
        <v>6611</v>
      </c>
      <c r="CX8" s="802">
        <f t="shared" si="0"/>
        <v>305</v>
      </c>
      <c r="CY8" s="802">
        <f t="shared" si="0"/>
        <v>183</v>
      </c>
      <c r="CZ8" s="802">
        <f t="shared" si="0"/>
        <v>122</v>
      </c>
      <c r="DA8" s="803">
        <f t="shared" si="0"/>
        <v>61</v>
      </c>
      <c r="DB8" s="801">
        <v>61</v>
      </c>
      <c r="DC8" s="802">
        <f t="shared" si="1"/>
        <v>0</v>
      </c>
      <c r="DD8" s="802">
        <f t="shared" si="1"/>
        <v>0</v>
      </c>
      <c r="DE8" s="802">
        <f t="shared" si="1"/>
        <v>0</v>
      </c>
      <c r="DF8" s="803">
        <f t="shared" si="1"/>
        <v>0</v>
      </c>
      <c r="DG8" s="801" t="s">
        <v>550</v>
      </c>
      <c r="DH8" s="802"/>
      <c r="DI8" s="802"/>
      <c r="DJ8" s="802"/>
      <c r="DK8" s="803"/>
      <c r="DL8" s="801" t="s">
        <v>550</v>
      </c>
      <c r="DM8" s="802"/>
      <c r="DN8" s="802"/>
      <c r="DO8" s="802"/>
      <c r="DP8" s="803"/>
      <c r="DQ8" s="801" t="s">
        <v>550</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3</v>
      </c>
      <c r="R9" s="779"/>
      <c r="S9" s="779"/>
      <c r="T9" s="779"/>
      <c r="U9" s="779"/>
      <c r="V9" s="779">
        <v>2</v>
      </c>
      <c r="W9" s="779"/>
      <c r="X9" s="779"/>
      <c r="Y9" s="779"/>
      <c r="Z9" s="779"/>
      <c r="AA9" s="779">
        <v>2</v>
      </c>
      <c r="AB9" s="779"/>
      <c r="AC9" s="779"/>
      <c r="AD9" s="779"/>
      <c r="AE9" s="780"/>
      <c r="AF9" s="781">
        <v>2</v>
      </c>
      <c r="AG9" s="782"/>
      <c r="AH9" s="782"/>
      <c r="AI9" s="782"/>
      <c r="AJ9" s="783"/>
      <c r="AK9" s="784" t="s">
        <v>568</v>
      </c>
      <c r="AL9" s="785"/>
      <c r="AM9" s="785"/>
      <c r="AN9" s="785"/>
      <c r="AO9" s="785"/>
      <c r="AP9" s="785" t="s">
        <v>570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560</v>
      </c>
      <c r="BT9" s="789"/>
      <c r="BU9" s="789"/>
      <c r="BV9" s="789"/>
      <c r="BW9" s="789"/>
      <c r="BX9" s="789"/>
      <c r="BY9" s="789"/>
      <c r="BZ9" s="789"/>
      <c r="CA9" s="789"/>
      <c r="CB9" s="789"/>
      <c r="CC9" s="789"/>
      <c r="CD9" s="789"/>
      <c r="CE9" s="789"/>
      <c r="CF9" s="789"/>
      <c r="CG9" s="790"/>
      <c r="CH9" s="801">
        <v>3</v>
      </c>
      <c r="CI9" s="802"/>
      <c r="CJ9" s="802"/>
      <c r="CK9" s="802"/>
      <c r="CL9" s="803"/>
      <c r="CM9" s="801">
        <v>45</v>
      </c>
      <c r="CN9" s="802">
        <v>45008</v>
      </c>
      <c r="CO9" s="802">
        <v>45008</v>
      </c>
      <c r="CP9" s="802">
        <v>45008</v>
      </c>
      <c r="CQ9" s="803">
        <v>45008</v>
      </c>
      <c r="CR9" s="801">
        <v>25</v>
      </c>
      <c r="CS9" s="802">
        <v>25000</v>
      </c>
      <c r="CT9" s="802">
        <v>25000</v>
      </c>
      <c r="CU9" s="802">
        <v>25000</v>
      </c>
      <c r="CV9" s="803">
        <v>25000</v>
      </c>
      <c r="CW9" s="801" t="s">
        <v>566</v>
      </c>
      <c r="CX9" s="802">
        <f t="shared" si="0"/>
        <v>0</v>
      </c>
      <c r="CY9" s="802">
        <f t="shared" si="0"/>
        <v>0</v>
      </c>
      <c r="CZ9" s="802">
        <f t="shared" si="0"/>
        <v>0</v>
      </c>
      <c r="DA9" s="803">
        <f t="shared" si="0"/>
        <v>0</v>
      </c>
      <c r="DB9" s="801" t="s">
        <v>566</v>
      </c>
      <c r="DC9" s="802">
        <f t="shared" ref="DC9" si="2">SUM(DD9:DE9)</f>
        <v>0</v>
      </c>
      <c r="DD9" s="802">
        <f t="shared" ref="DD9" si="3">SUM(DE9:DF9)</f>
        <v>0</v>
      </c>
      <c r="DE9" s="802">
        <f t="shared" ref="DE9" si="4">SUM(DF9:DG9)</f>
        <v>0</v>
      </c>
      <c r="DF9" s="803">
        <f t="shared" ref="DF9" si="5">SUM(DG9:DH9)</f>
        <v>0</v>
      </c>
      <c r="DG9" s="801" t="s">
        <v>550</v>
      </c>
      <c r="DH9" s="802"/>
      <c r="DI9" s="802"/>
      <c r="DJ9" s="802"/>
      <c r="DK9" s="803"/>
      <c r="DL9" s="801" t="s">
        <v>550</v>
      </c>
      <c r="DM9" s="802"/>
      <c r="DN9" s="802"/>
      <c r="DO9" s="802"/>
      <c r="DP9" s="803"/>
      <c r="DQ9" s="801" t="s">
        <v>550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561</v>
      </c>
      <c r="BT10" s="789"/>
      <c r="BU10" s="789"/>
      <c r="BV10" s="789"/>
      <c r="BW10" s="789"/>
      <c r="BX10" s="789"/>
      <c r="BY10" s="789"/>
      <c r="BZ10" s="789"/>
      <c r="CA10" s="789"/>
      <c r="CB10" s="789"/>
      <c r="CC10" s="789"/>
      <c r="CD10" s="789"/>
      <c r="CE10" s="789"/>
      <c r="CF10" s="789"/>
      <c r="CG10" s="790"/>
      <c r="CH10" s="801">
        <v>0</v>
      </c>
      <c r="CI10" s="802"/>
      <c r="CJ10" s="802"/>
      <c r="CK10" s="802"/>
      <c r="CL10" s="803"/>
      <c r="CM10" s="801">
        <v>1</v>
      </c>
      <c r="CN10" s="802">
        <v>897</v>
      </c>
      <c r="CO10" s="802">
        <v>897</v>
      </c>
      <c r="CP10" s="802">
        <v>897</v>
      </c>
      <c r="CQ10" s="803">
        <v>897</v>
      </c>
      <c r="CR10" s="801">
        <v>35</v>
      </c>
      <c r="CS10" s="802">
        <v>35000</v>
      </c>
      <c r="CT10" s="802">
        <v>35000</v>
      </c>
      <c r="CU10" s="802">
        <v>35000</v>
      </c>
      <c r="CV10" s="803">
        <v>35000</v>
      </c>
      <c r="CW10" s="801" t="s">
        <v>566</v>
      </c>
      <c r="CX10" s="802">
        <f t="shared" si="0"/>
        <v>0</v>
      </c>
      <c r="CY10" s="802">
        <f t="shared" si="0"/>
        <v>0</v>
      </c>
      <c r="CZ10" s="802">
        <f t="shared" si="0"/>
        <v>0</v>
      </c>
      <c r="DA10" s="803">
        <f t="shared" si="0"/>
        <v>0</v>
      </c>
      <c r="DB10" s="801" t="s">
        <v>566</v>
      </c>
      <c r="DC10" s="802">
        <f t="shared" ref="DC10:DC13" si="6">SUM(DD10:DE10)</f>
        <v>0</v>
      </c>
      <c r="DD10" s="802">
        <f t="shared" ref="DD10:DD13" si="7">SUM(DE10:DF10)</f>
        <v>0</v>
      </c>
      <c r="DE10" s="802">
        <f t="shared" ref="DE10:DE13" si="8">SUM(DF10:DG10)</f>
        <v>0</v>
      </c>
      <c r="DF10" s="803">
        <f t="shared" ref="DF10:DF13" si="9">SUM(DG10:DH10)</f>
        <v>0</v>
      </c>
      <c r="DG10" s="801" t="s">
        <v>550</v>
      </c>
      <c r="DH10" s="802"/>
      <c r="DI10" s="802"/>
      <c r="DJ10" s="802"/>
      <c r="DK10" s="803"/>
      <c r="DL10" s="801" t="s">
        <v>550</v>
      </c>
      <c r="DM10" s="802"/>
      <c r="DN10" s="802"/>
      <c r="DO10" s="802"/>
      <c r="DP10" s="803"/>
      <c r="DQ10" s="801" t="s">
        <v>550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562</v>
      </c>
      <c r="BS11" s="788" t="s">
        <v>563</v>
      </c>
      <c r="BT11" s="789"/>
      <c r="BU11" s="789"/>
      <c r="BV11" s="789"/>
      <c r="BW11" s="789"/>
      <c r="BX11" s="789"/>
      <c r="BY11" s="789"/>
      <c r="BZ11" s="789"/>
      <c r="CA11" s="789"/>
      <c r="CB11" s="789"/>
      <c r="CC11" s="789"/>
      <c r="CD11" s="789"/>
      <c r="CE11" s="789"/>
      <c r="CF11" s="789"/>
      <c r="CG11" s="790"/>
      <c r="CH11" s="801">
        <v>7</v>
      </c>
      <c r="CI11" s="802"/>
      <c r="CJ11" s="802"/>
      <c r="CK11" s="802"/>
      <c r="CL11" s="803"/>
      <c r="CM11" s="801">
        <v>136</v>
      </c>
      <c r="CN11" s="802">
        <v>136401</v>
      </c>
      <c r="CO11" s="802">
        <v>136401</v>
      </c>
      <c r="CP11" s="802">
        <v>136401</v>
      </c>
      <c r="CQ11" s="803">
        <v>136401</v>
      </c>
      <c r="CR11" s="801">
        <v>50</v>
      </c>
      <c r="CS11" s="802">
        <v>50000</v>
      </c>
      <c r="CT11" s="802">
        <v>50000</v>
      </c>
      <c r="CU11" s="802">
        <v>50000</v>
      </c>
      <c r="CV11" s="803">
        <v>50000</v>
      </c>
      <c r="CW11" s="801">
        <v>2</v>
      </c>
      <c r="CX11" s="802">
        <f t="shared" si="0"/>
        <v>0</v>
      </c>
      <c r="CY11" s="802">
        <f t="shared" si="0"/>
        <v>0</v>
      </c>
      <c r="CZ11" s="802">
        <f t="shared" si="0"/>
        <v>0</v>
      </c>
      <c r="DA11" s="803">
        <f t="shared" si="0"/>
        <v>0</v>
      </c>
      <c r="DB11" s="801" t="s">
        <v>566</v>
      </c>
      <c r="DC11" s="802">
        <f t="shared" si="6"/>
        <v>0</v>
      </c>
      <c r="DD11" s="802">
        <f t="shared" si="7"/>
        <v>0</v>
      </c>
      <c r="DE11" s="802">
        <f t="shared" si="8"/>
        <v>0</v>
      </c>
      <c r="DF11" s="803">
        <f t="shared" si="9"/>
        <v>0</v>
      </c>
      <c r="DG11" s="801" t="s">
        <v>550</v>
      </c>
      <c r="DH11" s="802"/>
      <c r="DI11" s="802"/>
      <c r="DJ11" s="802"/>
      <c r="DK11" s="803"/>
      <c r="DL11" s="801">
        <v>105</v>
      </c>
      <c r="DM11" s="802"/>
      <c r="DN11" s="802"/>
      <c r="DO11" s="802"/>
      <c r="DP11" s="803"/>
      <c r="DQ11" s="801">
        <v>11</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564</v>
      </c>
      <c r="BT12" s="789"/>
      <c r="BU12" s="789"/>
      <c r="BV12" s="789"/>
      <c r="BW12" s="789"/>
      <c r="BX12" s="789"/>
      <c r="BY12" s="789"/>
      <c r="BZ12" s="789"/>
      <c r="CA12" s="789"/>
      <c r="CB12" s="789"/>
      <c r="CC12" s="789"/>
      <c r="CD12" s="789"/>
      <c r="CE12" s="789"/>
      <c r="CF12" s="789"/>
      <c r="CG12" s="790"/>
      <c r="CH12" s="801">
        <v>7</v>
      </c>
      <c r="CI12" s="802"/>
      <c r="CJ12" s="802"/>
      <c r="CK12" s="802"/>
      <c r="CL12" s="803"/>
      <c r="CM12" s="801">
        <v>34</v>
      </c>
      <c r="CN12" s="802">
        <v>33910</v>
      </c>
      <c r="CO12" s="802">
        <v>33910</v>
      </c>
      <c r="CP12" s="802">
        <v>33910</v>
      </c>
      <c r="CQ12" s="803">
        <v>33910</v>
      </c>
      <c r="CR12" s="801">
        <v>7</v>
      </c>
      <c r="CS12" s="802">
        <v>7400</v>
      </c>
      <c r="CT12" s="802">
        <v>7400</v>
      </c>
      <c r="CU12" s="802">
        <v>7400</v>
      </c>
      <c r="CV12" s="803">
        <v>7400</v>
      </c>
      <c r="CW12" s="801">
        <v>40</v>
      </c>
      <c r="CX12" s="802">
        <f t="shared" si="0"/>
        <v>0</v>
      </c>
      <c r="CY12" s="802">
        <f t="shared" si="0"/>
        <v>0</v>
      </c>
      <c r="CZ12" s="802">
        <f t="shared" si="0"/>
        <v>0</v>
      </c>
      <c r="DA12" s="803">
        <f t="shared" si="0"/>
        <v>0</v>
      </c>
      <c r="DB12" s="801" t="s">
        <v>566</v>
      </c>
      <c r="DC12" s="802">
        <f t="shared" si="6"/>
        <v>0</v>
      </c>
      <c r="DD12" s="802">
        <f t="shared" si="7"/>
        <v>0</v>
      </c>
      <c r="DE12" s="802">
        <f t="shared" si="8"/>
        <v>0</v>
      </c>
      <c r="DF12" s="803">
        <f t="shared" si="9"/>
        <v>0</v>
      </c>
      <c r="DG12" s="801" t="s">
        <v>550</v>
      </c>
      <c r="DH12" s="802"/>
      <c r="DI12" s="802"/>
      <c r="DJ12" s="802"/>
      <c r="DK12" s="803"/>
      <c r="DL12" s="801" t="s">
        <v>550</v>
      </c>
      <c r="DM12" s="802"/>
      <c r="DN12" s="802"/>
      <c r="DO12" s="802"/>
      <c r="DP12" s="803"/>
      <c r="DQ12" s="801" t="s">
        <v>550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565</v>
      </c>
      <c r="BT13" s="789"/>
      <c r="BU13" s="789"/>
      <c r="BV13" s="789"/>
      <c r="BW13" s="789"/>
      <c r="BX13" s="789"/>
      <c r="BY13" s="789"/>
      <c r="BZ13" s="789"/>
      <c r="CA13" s="789"/>
      <c r="CB13" s="789"/>
      <c r="CC13" s="789"/>
      <c r="CD13" s="789"/>
      <c r="CE13" s="789"/>
      <c r="CF13" s="789"/>
      <c r="CG13" s="790"/>
      <c r="CH13" s="801">
        <v>1</v>
      </c>
      <c r="CI13" s="802"/>
      <c r="CJ13" s="802"/>
      <c r="CK13" s="802"/>
      <c r="CL13" s="803"/>
      <c r="CM13" s="801">
        <v>73</v>
      </c>
      <c r="CN13" s="802">
        <v>72841</v>
      </c>
      <c r="CO13" s="802">
        <v>72841</v>
      </c>
      <c r="CP13" s="802">
        <v>72841</v>
      </c>
      <c r="CQ13" s="803">
        <v>72841</v>
      </c>
      <c r="CR13" s="801">
        <v>30</v>
      </c>
      <c r="CS13" s="802">
        <v>30000</v>
      </c>
      <c r="CT13" s="802">
        <v>30000</v>
      </c>
      <c r="CU13" s="802">
        <v>30000</v>
      </c>
      <c r="CV13" s="803">
        <v>30000</v>
      </c>
      <c r="CW13" s="801">
        <v>22</v>
      </c>
      <c r="CX13" s="802">
        <f t="shared" si="0"/>
        <v>0</v>
      </c>
      <c r="CY13" s="802">
        <f t="shared" si="0"/>
        <v>0</v>
      </c>
      <c r="CZ13" s="802">
        <f t="shared" si="0"/>
        <v>0</v>
      </c>
      <c r="DA13" s="803">
        <f t="shared" si="0"/>
        <v>0</v>
      </c>
      <c r="DB13" s="801" t="s">
        <v>566</v>
      </c>
      <c r="DC13" s="802">
        <f t="shared" si="6"/>
        <v>0</v>
      </c>
      <c r="DD13" s="802">
        <f t="shared" si="7"/>
        <v>0</v>
      </c>
      <c r="DE13" s="802">
        <f t="shared" si="8"/>
        <v>0</v>
      </c>
      <c r="DF13" s="803">
        <f t="shared" si="9"/>
        <v>0</v>
      </c>
      <c r="DG13" s="801" t="s">
        <v>550</v>
      </c>
      <c r="DH13" s="802"/>
      <c r="DI13" s="802"/>
      <c r="DJ13" s="802"/>
      <c r="DK13" s="803"/>
      <c r="DL13" s="801" t="s">
        <v>550</v>
      </c>
      <c r="DM13" s="802"/>
      <c r="DN13" s="802"/>
      <c r="DO13" s="802"/>
      <c r="DP13" s="803"/>
      <c r="DQ13" s="801" t="s">
        <v>550</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16829</v>
      </c>
      <c r="R23" s="814"/>
      <c r="S23" s="814"/>
      <c r="T23" s="814"/>
      <c r="U23" s="814"/>
      <c r="V23" s="814">
        <v>16772</v>
      </c>
      <c r="W23" s="814"/>
      <c r="X23" s="814"/>
      <c r="Y23" s="814"/>
      <c r="Z23" s="814"/>
      <c r="AA23" s="814">
        <v>57</v>
      </c>
      <c r="AB23" s="814"/>
      <c r="AC23" s="814"/>
      <c r="AD23" s="814"/>
      <c r="AE23" s="815"/>
      <c r="AF23" s="816">
        <v>9</v>
      </c>
      <c r="AG23" s="814"/>
      <c r="AH23" s="814"/>
      <c r="AI23" s="814"/>
      <c r="AJ23" s="817"/>
      <c r="AK23" s="818"/>
      <c r="AL23" s="819"/>
      <c r="AM23" s="819"/>
      <c r="AN23" s="819"/>
      <c r="AO23" s="819"/>
      <c r="AP23" s="814">
        <v>13365</v>
      </c>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1">
        <v>4193</v>
      </c>
      <c r="R28" s="842"/>
      <c r="S28" s="842"/>
      <c r="T28" s="842"/>
      <c r="U28" s="842"/>
      <c r="V28" s="842">
        <v>4193</v>
      </c>
      <c r="W28" s="842"/>
      <c r="X28" s="842"/>
      <c r="Y28" s="842"/>
      <c r="Z28" s="842"/>
      <c r="AA28" s="842">
        <v>0</v>
      </c>
      <c r="AB28" s="842"/>
      <c r="AC28" s="842"/>
      <c r="AD28" s="842"/>
      <c r="AE28" s="843"/>
      <c r="AF28" s="844">
        <v>0</v>
      </c>
      <c r="AG28" s="842"/>
      <c r="AH28" s="842"/>
      <c r="AI28" s="842"/>
      <c r="AJ28" s="845"/>
      <c r="AK28" s="846">
        <v>323</v>
      </c>
      <c r="AL28" s="838"/>
      <c r="AM28" s="838"/>
      <c r="AN28" s="838"/>
      <c r="AO28" s="838"/>
      <c r="AP28" s="838" t="s">
        <v>550</v>
      </c>
      <c r="AQ28" s="838"/>
      <c r="AR28" s="838"/>
      <c r="AS28" s="838"/>
      <c r="AT28" s="838"/>
      <c r="AU28" s="838" t="s">
        <v>550</v>
      </c>
      <c r="AV28" s="838"/>
      <c r="AW28" s="838"/>
      <c r="AX28" s="838"/>
      <c r="AY28" s="838"/>
      <c r="AZ28" s="838" t="s">
        <v>550</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4767</v>
      </c>
      <c r="R29" s="779"/>
      <c r="S29" s="779"/>
      <c r="T29" s="779"/>
      <c r="U29" s="779"/>
      <c r="V29" s="779">
        <v>4546</v>
      </c>
      <c r="W29" s="779"/>
      <c r="X29" s="779"/>
      <c r="Y29" s="779"/>
      <c r="Z29" s="779"/>
      <c r="AA29" s="779">
        <v>221</v>
      </c>
      <c r="AB29" s="779"/>
      <c r="AC29" s="779"/>
      <c r="AD29" s="779"/>
      <c r="AE29" s="780"/>
      <c r="AF29" s="781">
        <v>221</v>
      </c>
      <c r="AG29" s="782"/>
      <c r="AH29" s="782"/>
      <c r="AI29" s="782"/>
      <c r="AJ29" s="783"/>
      <c r="AK29" s="849">
        <v>690</v>
      </c>
      <c r="AL29" s="850"/>
      <c r="AM29" s="850"/>
      <c r="AN29" s="850"/>
      <c r="AO29" s="850"/>
      <c r="AP29" s="850" t="s">
        <v>550</v>
      </c>
      <c r="AQ29" s="850"/>
      <c r="AR29" s="850"/>
      <c r="AS29" s="850"/>
      <c r="AT29" s="850"/>
      <c r="AU29" s="850" t="s">
        <v>550</v>
      </c>
      <c r="AV29" s="850"/>
      <c r="AW29" s="850"/>
      <c r="AX29" s="850"/>
      <c r="AY29" s="850"/>
      <c r="AZ29" s="850" t="s">
        <v>550</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532</v>
      </c>
      <c r="R30" s="779"/>
      <c r="S30" s="779"/>
      <c r="T30" s="779"/>
      <c r="U30" s="779"/>
      <c r="V30" s="779">
        <v>521</v>
      </c>
      <c r="W30" s="779"/>
      <c r="X30" s="779"/>
      <c r="Y30" s="779"/>
      <c r="Z30" s="779"/>
      <c r="AA30" s="779">
        <v>11</v>
      </c>
      <c r="AB30" s="779"/>
      <c r="AC30" s="779"/>
      <c r="AD30" s="779"/>
      <c r="AE30" s="780"/>
      <c r="AF30" s="781">
        <v>11</v>
      </c>
      <c r="AG30" s="782"/>
      <c r="AH30" s="782"/>
      <c r="AI30" s="782"/>
      <c r="AJ30" s="783"/>
      <c r="AK30" s="849">
        <v>156</v>
      </c>
      <c r="AL30" s="850"/>
      <c r="AM30" s="850"/>
      <c r="AN30" s="850"/>
      <c r="AO30" s="850"/>
      <c r="AP30" s="850" t="s">
        <v>550</v>
      </c>
      <c r="AQ30" s="850"/>
      <c r="AR30" s="850"/>
      <c r="AS30" s="850"/>
      <c r="AT30" s="850"/>
      <c r="AU30" s="850" t="s">
        <v>550</v>
      </c>
      <c r="AV30" s="850"/>
      <c r="AW30" s="850"/>
      <c r="AX30" s="850"/>
      <c r="AY30" s="850"/>
      <c r="AZ30" s="850" t="s">
        <v>550</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24</v>
      </c>
      <c r="R31" s="779"/>
      <c r="S31" s="779"/>
      <c r="T31" s="779"/>
      <c r="U31" s="779"/>
      <c r="V31" s="779">
        <v>24</v>
      </c>
      <c r="W31" s="779"/>
      <c r="X31" s="779"/>
      <c r="Y31" s="779"/>
      <c r="Z31" s="779"/>
      <c r="AA31" s="779" t="s">
        <v>549</v>
      </c>
      <c r="AB31" s="779"/>
      <c r="AC31" s="779"/>
      <c r="AD31" s="779"/>
      <c r="AE31" s="780"/>
      <c r="AF31" s="781" t="s">
        <v>112</v>
      </c>
      <c r="AG31" s="782"/>
      <c r="AH31" s="782"/>
      <c r="AI31" s="782"/>
      <c r="AJ31" s="783"/>
      <c r="AK31" s="849" t="s">
        <v>568</v>
      </c>
      <c r="AL31" s="850"/>
      <c r="AM31" s="850"/>
      <c r="AN31" s="850"/>
      <c r="AO31" s="850"/>
      <c r="AP31" s="850" t="s">
        <v>550</v>
      </c>
      <c r="AQ31" s="850"/>
      <c r="AR31" s="850"/>
      <c r="AS31" s="850"/>
      <c r="AT31" s="850"/>
      <c r="AU31" s="850" t="s">
        <v>550</v>
      </c>
      <c r="AV31" s="850"/>
      <c r="AW31" s="850"/>
      <c r="AX31" s="850"/>
      <c r="AY31" s="850"/>
      <c r="AZ31" s="850" t="s">
        <v>550</v>
      </c>
      <c r="BA31" s="850"/>
      <c r="BB31" s="850"/>
      <c r="BC31" s="850"/>
      <c r="BD31" s="850"/>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804</v>
      </c>
      <c r="R32" s="779"/>
      <c r="S32" s="779"/>
      <c r="T32" s="779"/>
      <c r="U32" s="779"/>
      <c r="V32" s="779">
        <v>693</v>
      </c>
      <c r="W32" s="779"/>
      <c r="X32" s="779"/>
      <c r="Y32" s="779"/>
      <c r="Z32" s="779"/>
      <c r="AA32" s="779">
        <v>112</v>
      </c>
      <c r="AB32" s="779"/>
      <c r="AC32" s="779"/>
      <c r="AD32" s="779"/>
      <c r="AE32" s="780"/>
      <c r="AF32" s="781">
        <v>1049</v>
      </c>
      <c r="AG32" s="782"/>
      <c r="AH32" s="782"/>
      <c r="AI32" s="782"/>
      <c r="AJ32" s="783"/>
      <c r="AK32" s="849">
        <v>2</v>
      </c>
      <c r="AL32" s="850"/>
      <c r="AM32" s="850"/>
      <c r="AN32" s="850"/>
      <c r="AO32" s="850"/>
      <c r="AP32" s="850">
        <v>3123</v>
      </c>
      <c r="AQ32" s="850"/>
      <c r="AR32" s="850"/>
      <c r="AS32" s="850"/>
      <c r="AT32" s="850"/>
      <c r="AU32" s="850">
        <v>440</v>
      </c>
      <c r="AV32" s="850"/>
      <c r="AW32" s="850"/>
      <c r="AX32" s="850"/>
      <c r="AY32" s="850"/>
      <c r="AZ32" s="850" t="s">
        <v>550</v>
      </c>
      <c r="BA32" s="850"/>
      <c r="BB32" s="850"/>
      <c r="BC32" s="850"/>
      <c r="BD32" s="850"/>
      <c r="BE32" s="847" t="s">
        <v>387</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6337</v>
      </c>
      <c r="R33" s="779"/>
      <c r="S33" s="779"/>
      <c r="T33" s="779"/>
      <c r="U33" s="779"/>
      <c r="V33" s="779">
        <v>7090</v>
      </c>
      <c r="W33" s="779"/>
      <c r="X33" s="779"/>
      <c r="Y33" s="779"/>
      <c r="Z33" s="779"/>
      <c r="AA33" s="779" t="s">
        <v>569</v>
      </c>
      <c r="AB33" s="779"/>
      <c r="AC33" s="779"/>
      <c r="AD33" s="779"/>
      <c r="AE33" s="780"/>
      <c r="AF33" s="781">
        <v>1571</v>
      </c>
      <c r="AG33" s="782"/>
      <c r="AH33" s="782"/>
      <c r="AI33" s="782"/>
      <c r="AJ33" s="783"/>
      <c r="AK33" s="849">
        <v>168</v>
      </c>
      <c r="AL33" s="850"/>
      <c r="AM33" s="850"/>
      <c r="AN33" s="850"/>
      <c r="AO33" s="850"/>
      <c r="AP33" s="850">
        <v>2008</v>
      </c>
      <c r="AQ33" s="850"/>
      <c r="AR33" s="850"/>
      <c r="AS33" s="850"/>
      <c r="AT33" s="850"/>
      <c r="AU33" s="850">
        <v>1456</v>
      </c>
      <c r="AV33" s="850"/>
      <c r="AW33" s="850"/>
      <c r="AX33" s="850"/>
      <c r="AY33" s="850"/>
      <c r="AZ33" s="850" t="s">
        <v>550</v>
      </c>
      <c r="BA33" s="850"/>
      <c r="BB33" s="850"/>
      <c r="BC33" s="850"/>
      <c r="BD33" s="850"/>
      <c r="BE33" s="847" t="s">
        <v>387</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809</v>
      </c>
      <c r="R34" s="779"/>
      <c r="S34" s="779"/>
      <c r="T34" s="779"/>
      <c r="U34" s="779"/>
      <c r="V34" s="779">
        <v>809</v>
      </c>
      <c r="W34" s="779"/>
      <c r="X34" s="779"/>
      <c r="Y34" s="779"/>
      <c r="Z34" s="779"/>
      <c r="AA34" s="779" t="s">
        <v>568</v>
      </c>
      <c r="AB34" s="779"/>
      <c r="AC34" s="779"/>
      <c r="AD34" s="779"/>
      <c r="AE34" s="780"/>
      <c r="AF34" s="781" t="s">
        <v>112</v>
      </c>
      <c r="AG34" s="782"/>
      <c r="AH34" s="782"/>
      <c r="AI34" s="782"/>
      <c r="AJ34" s="783"/>
      <c r="AK34" s="849">
        <v>189</v>
      </c>
      <c r="AL34" s="850"/>
      <c r="AM34" s="850"/>
      <c r="AN34" s="850"/>
      <c r="AO34" s="850"/>
      <c r="AP34" s="850">
        <v>2779</v>
      </c>
      <c r="AQ34" s="850"/>
      <c r="AR34" s="850"/>
      <c r="AS34" s="850"/>
      <c r="AT34" s="850"/>
      <c r="AU34" s="850">
        <v>1895</v>
      </c>
      <c r="AV34" s="850"/>
      <c r="AW34" s="850"/>
      <c r="AX34" s="850"/>
      <c r="AY34" s="850"/>
      <c r="AZ34" s="850" t="s">
        <v>550</v>
      </c>
      <c r="BA34" s="850"/>
      <c r="BB34" s="850"/>
      <c r="BC34" s="850"/>
      <c r="BD34" s="850"/>
      <c r="BE34" s="847" t="s">
        <v>390</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1971</v>
      </c>
      <c r="R35" s="779"/>
      <c r="S35" s="779"/>
      <c r="T35" s="779"/>
      <c r="U35" s="779"/>
      <c r="V35" s="779">
        <v>1936</v>
      </c>
      <c r="W35" s="779"/>
      <c r="X35" s="779"/>
      <c r="Y35" s="779"/>
      <c r="Z35" s="779"/>
      <c r="AA35" s="779">
        <v>35</v>
      </c>
      <c r="AB35" s="779"/>
      <c r="AC35" s="779"/>
      <c r="AD35" s="779"/>
      <c r="AE35" s="780"/>
      <c r="AF35" s="781" t="s">
        <v>112</v>
      </c>
      <c r="AG35" s="782"/>
      <c r="AH35" s="782"/>
      <c r="AI35" s="782"/>
      <c r="AJ35" s="783"/>
      <c r="AK35" s="849">
        <v>594</v>
      </c>
      <c r="AL35" s="850"/>
      <c r="AM35" s="850"/>
      <c r="AN35" s="850"/>
      <c r="AO35" s="850"/>
      <c r="AP35" s="850">
        <v>10045</v>
      </c>
      <c r="AQ35" s="850"/>
      <c r="AR35" s="850"/>
      <c r="AS35" s="850"/>
      <c r="AT35" s="850"/>
      <c r="AU35" s="850">
        <v>6559</v>
      </c>
      <c r="AV35" s="850"/>
      <c r="AW35" s="850"/>
      <c r="AX35" s="850"/>
      <c r="AY35" s="850"/>
      <c r="AZ35" s="850" t="s">
        <v>550</v>
      </c>
      <c r="BA35" s="850"/>
      <c r="BB35" s="850"/>
      <c r="BC35" s="850"/>
      <c r="BD35" s="850"/>
      <c r="BE35" s="847" t="s">
        <v>390</v>
      </c>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704</v>
      </c>
      <c r="R36" s="779"/>
      <c r="S36" s="779"/>
      <c r="T36" s="779"/>
      <c r="U36" s="779"/>
      <c r="V36" s="779">
        <v>704</v>
      </c>
      <c r="W36" s="779"/>
      <c r="X36" s="779"/>
      <c r="Y36" s="779"/>
      <c r="Z36" s="779"/>
      <c r="AA36" s="779" t="s">
        <v>568</v>
      </c>
      <c r="AB36" s="779"/>
      <c r="AC36" s="779"/>
      <c r="AD36" s="779"/>
      <c r="AE36" s="780"/>
      <c r="AF36" s="781" t="s">
        <v>112</v>
      </c>
      <c r="AG36" s="782"/>
      <c r="AH36" s="782"/>
      <c r="AI36" s="782"/>
      <c r="AJ36" s="783"/>
      <c r="AK36" s="849">
        <v>426</v>
      </c>
      <c r="AL36" s="850"/>
      <c r="AM36" s="850"/>
      <c r="AN36" s="850"/>
      <c r="AO36" s="850"/>
      <c r="AP36" s="850">
        <v>3916</v>
      </c>
      <c r="AQ36" s="850"/>
      <c r="AR36" s="850"/>
      <c r="AS36" s="850"/>
      <c r="AT36" s="850"/>
      <c r="AU36" s="850">
        <v>2992</v>
      </c>
      <c r="AV36" s="850"/>
      <c r="AW36" s="850"/>
      <c r="AX36" s="850"/>
      <c r="AY36" s="850"/>
      <c r="AZ36" s="850" t="s">
        <v>550</v>
      </c>
      <c r="BA36" s="850"/>
      <c r="BB36" s="850"/>
      <c r="BC36" s="850"/>
      <c r="BD36" s="850"/>
      <c r="BE36" s="847" t="s">
        <v>390</v>
      </c>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66</v>
      </c>
      <c r="R37" s="779"/>
      <c r="S37" s="779"/>
      <c r="T37" s="779"/>
      <c r="U37" s="779"/>
      <c r="V37" s="779">
        <v>66</v>
      </c>
      <c r="W37" s="779"/>
      <c r="X37" s="779"/>
      <c r="Y37" s="779"/>
      <c r="Z37" s="779"/>
      <c r="AA37" s="779" t="s">
        <v>569</v>
      </c>
      <c r="AB37" s="779"/>
      <c r="AC37" s="779"/>
      <c r="AD37" s="779"/>
      <c r="AE37" s="780"/>
      <c r="AF37" s="781">
        <v>675</v>
      </c>
      <c r="AG37" s="782"/>
      <c r="AH37" s="782"/>
      <c r="AI37" s="782"/>
      <c r="AJ37" s="783"/>
      <c r="AK37" s="849">
        <v>25</v>
      </c>
      <c r="AL37" s="850"/>
      <c r="AM37" s="850"/>
      <c r="AN37" s="850"/>
      <c r="AO37" s="850"/>
      <c r="AP37" s="850" t="s">
        <v>550</v>
      </c>
      <c r="AQ37" s="850"/>
      <c r="AR37" s="850"/>
      <c r="AS37" s="850"/>
      <c r="AT37" s="850"/>
      <c r="AU37" s="850" t="s">
        <v>550</v>
      </c>
      <c r="AV37" s="850"/>
      <c r="AW37" s="850"/>
      <c r="AX37" s="850"/>
      <c r="AY37" s="850"/>
      <c r="AZ37" s="850" t="s">
        <v>550</v>
      </c>
      <c r="BA37" s="850"/>
      <c r="BB37" s="850"/>
      <c r="BC37" s="850"/>
      <c r="BD37" s="850"/>
      <c r="BE37" s="847" t="s">
        <v>390</v>
      </c>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395</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3528</v>
      </c>
      <c r="AG63" s="861"/>
      <c r="AH63" s="861"/>
      <c r="AI63" s="861"/>
      <c r="AJ63" s="862"/>
      <c r="AK63" s="863"/>
      <c r="AL63" s="858"/>
      <c r="AM63" s="858"/>
      <c r="AN63" s="858"/>
      <c r="AO63" s="858"/>
      <c r="AP63" s="861">
        <v>21871</v>
      </c>
      <c r="AQ63" s="861"/>
      <c r="AR63" s="861"/>
      <c r="AS63" s="861"/>
      <c r="AT63" s="861"/>
      <c r="AU63" s="861">
        <v>13343</v>
      </c>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398</v>
      </c>
      <c r="R66" s="738"/>
      <c r="S66" s="738"/>
      <c r="T66" s="738"/>
      <c r="U66" s="739"/>
      <c r="V66" s="737" t="s">
        <v>399</v>
      </c>
      <c r="W66" s="738"/>
      <c r="X66" s="738"/>
      <c r="Y66" s="738"/>
      <c r="Z66" s="739"/>
      <c r="AA66" s="737" t="s">
        <v>400</v>
      </c>
      <c r="AB66" s="738"/>
      <c r="AC66" s="738"/>
      <c r="AD66" s="738"/>
      <c r="AE66" s="739"/>
      <c r="AF66" s="871" t="s">
        <v>401</v>
      </c>
      <c r="AG66" s="833"/>
      <c r="AH66" s="833"/>
      <c r="AI66" s="833"/>
      <c r="AJ66" s="872"/>
      <c r="AK66" s="737" t="s">
        <v>402</v>
      </c>
      <c r="AL66" s="761"/>
      <c r="AM66" s="761"/>
      <c r="AN66" s="761"/>
      <c r="AO66" s="762"/>
      <c r="AP66" s="737" t="s">
        <v>403</v>
      </c>
      <c r="AQ66" s="738"/>
      <c r="AR66" s="738"/>
      <c r="AS66" s="738"/>
      <c r="AT66" s="739"/>
      <c r="AU66" s="737" t="s">
        <v>404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551</v>
      </c>
      <c r="C68" s="889"/>
      <c r="D68" s="889"/>
      <c r="E68" s="889"/>
      <c r="F68" s="889"/>
      <c r="G68" s="889"/>
      <c r="H68" s="889"/>
      <c r="I68" s="889"/>
      <c r="J68" s="889"/>
      <c r="K68" s="889"/>
      <c r="L68" s="889"/>
      <c r="M68" s="889"/>
      <c r="N68" s="889"/>
      <c r="O68" s="889"/>
      <c r="P68" s="890"/>
      <c r="Q68" s="891">
        <v>4911</v>
      </c>
      <c r="R68" s="892"/>
      <c r="S68" s="892"/>
      <c r="T68" s="892"/>
      <c r="U68" s="893"/>
      <c r="V68" s="885">
        <v>4274</v>
      </c>
      <c r="W68" s="885"/>
      <c r="X68" s="885"/>
      <c r="Y68" s="885"/>
      <c r="Z68" s="885"/>
      <c r="AA68" s="885">
        <v>638</v>
      </c>
      <c r="AB68" s="885"/>
      <c r="AC68" s="885"/>
      <c r="AD68" s="885"/>
      <c r="AE68" s="885"/>
      <c r="AF68" s="885">
        <v>638</v>
      </c>
      <c r="AG68" s="885"/>
      <c r="AH68" s="885"/>
      <c r="AI68" s="885"/>
      <c r="AJ68" s="885"/>
      <c r="AK68" s="885" t="s">
        <v>567</v>
      </c>
      <c r="AL68" s="885"/>
      <c r="AM68" s="885"/>
      <c r="AN68" s="885"/>
      <c r="AO68" s="885"/>
      <c r="AP68" s="885" t="s">
        <v>550</v>
      </c>
      <c r="AQ68" s="885"/>
      <c r="AR68" s="885"/>
      <c r="AS68" s="885"/>
      <c r="AT68" s="885"/>
      <c r="AU68" s="885" t="s">
        <v>550</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4" t="s">
        <v>552</v>
      </c>
      <c r="C69" s="895"/>
      <c r="D69" s="895"/>
      <c r="E69" s="895"/>
      <c r="F69" s="895"/>
      <c r="G69" s="895"/>
      <c r="H69" s="895"/>
      <c r="I69" s="895"/>
      <c r="J69" s="895"/>
      <c r="K69" s="895"/>
      <c r="L69" s="895"/>
      <c r="M69" s="895"/>
      <c r="N69" s="895"/>
      <c r="O69" s="895"/>
      <c r="P69" s="896"/>
      <c r="Q69" s="897">
        <v>159</v>
      </c>
      <c r="R69" s="898"/>
      <c r="S69" s="898"/>
      <c r="T69" s="898"/>
      <c r="U69" s="849"/>
      <c r="V69" s="850">
        <v>146</v>
      </c>
      <c r="W69" s="850"/>
      <c r="X69" s="850"/>
      <c r="Y69" s="850"/>
      <c r="Z69" s="850"/>
      <c r="AA69" s="850">
        <v>12</v>
      </c>
      <c r="AB69" s="850"/>
      <c r="AC69" s="850"/>
      <c r="AD69" s="850"/>
      <c r="AE69" s="850"/>
      <c r="AF69" s="850">
        <v>12</v>
      </c>
      <c r="AG69" s="850"/>
      <c r="AH69" s="850"/>
      <c r="AI69" s="850"/>
      <c r="AJ69" s="850"/>
      <c r="AK69" s="850">
        <v>49</v>
      </c>
      <c r="AL69" s="850"/>
      <c r="AM69" s="850"/>
      <c r="AN69" s="850"/>
      <c r="AO69" s="850"/>
      <c r="AP69" s="850" t="s">
        <v>550</v>
      </c>
      <c r="AQ69" s="850"/>
      <c r="AR69" s="850"/>
      <c r="AS69" s="850"/>
      <c r="AT69" s="850"/>
      <c r="AU69" s="850" t="s">
        <v>550</v>
      </c>
      <c r="AV69" s="850"/>
      <c r="AW69" s="850"/>
      <c r="AX69" s="850"/>
      <c r="AY69" s="850"/>
      <c r="AZ69" s="899"/>
      <c r="BA69" s="899"/>
      <c r="BB69" s="899"/>
      <c r="BC69" s="899"/>
      <c r="BD69" s="900"/>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4" t="s">
        <v>553</v>
      </c>
      <c r="C70" s="895"/>
      <c r="D70" s="895"/>
      <c r="E70" s="895"/>
      <c r="F70" s="895"/>
      <c r="G70" s="895"/>
      <c r="H70" s="895"/>
      <c r="I70" s="895"/>
      <c r="J70" s="895"/>
      <c r="K70" s="895"/>
      <c r="L70" s="895"/>
      <c r="M70" s="895"/>
      <c r="N70" s="895"/>
      <c r="O70" s="895"/>
      <c r="P70" s="896"/>
      <c r="Q70" s="897">
        <v>2405</v>
      </c>
      <c r="R70" s="898"/>
      <c r="S70" s="898"/>
      <c r="T70" s="898"/>
      <c r="U70" s="849"/>
      <c r="V70" s="850">
        <v>2405</v>
      </c>
      <c r="W70" s="850"/>
      <c r="X70" s="850"/>
      <c r="Y70" s="850"/>
      <c r="Z70" s="850"/>
      <c r="AA70" s="850">
        <v>1</v>
      </c>
      <c r="AB70" s="850"/>
      <c r="AC70" s="850"/>
      <c r="AD70" s="850"/>
      <c r="AE70" s="850"/>
      <c r="AF70" s="850">
        <v>1</v>
      </c>
      <c r="AG70" s="850"/>
      <c r="AH70" s="850"/>
      <c r="AI70" s="850"/>
      <c r="AJ70" s="850"/>
      <c r="AK70" s="850" t="s">
        <v>550</v>
      </c>
      <c r="AL70" s="850"/>
      <c r="AM70" s="850"/>
      <c r="AN70" s="850"/>
      <c r="AO70" s="850"/>
      <c r="AP70" s="850" t="s">
        <v>566</v>
      </c>
      <c r="AQ70" s="850"/>
      <c r="AR70" s="850"/>
      <c r="AS70" s="850"/>
      <c r="AT70" s="850"/>
      <c r="AU70" s="850" t="s">
        <v>566</v>
      </c>
      <c r="AV70" s="850"/>
      <c r="AW70" s="850"/>
      <c r="AX70" s="850"/>
      <c r="AY70" s="850"/>
      <c r="AZ70" s="899"/>
      <c r="BA70" s="899"/>
      <c r="BB70" s="899"/>
      <c r="BC70" s="899"/>
      <c r="BD70" s="900"/>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4" t="s">
        <v>554</v>
      </c>
      <c r="C71" s="895"/>
      <c r="D71" s="895"/>
      <c r="E71" s="895"/>
      <c r="F71" s="895"/>
      <c r="G71" s="895"/>
      <c r="H71" s="895"/>
      <c r="I71" s="895"/>
      <c r="J71" s="895"/>
      <c r="K71" s="895"/>
      <c r="L71" s="895"/>
      <c r="M71" s="895"/>
      <c r="N71" s="895"/>
      <c r="O71" s="895"/>
      <c r="P71" s="896"/>
      <c r="Q71" s="897">
        <v>928</v>
      </c>
      <c r="R71" s="898"/>
      <c r="S71" s="898"/>
      <c r="T71" s="898"/>
      <c r="U71" s="849"/>
      <c r="V71" s="850">
        <v>865</v>
      </c>
      <c r="W71" s="850"/>
      <c r="X71" s="850"/>
      <c r="Y71" s="850"/>
      <c r="Z71" s="850"/>
      <c r="AA71" s="850">
        <v>63</v>
      </c>
      <c r="AB71" s="850"/>
      <c r="AC71" s="850"/>
      <c r="AD71" s="850"/>
      <c r="AE71" s="850"/>
      <c r="AF71" s="850">
        <v>63</v>
      </c>
      <c r="AG71" s="850"/>
      <c r="AH71" s="850"/>
      <c r="AI71" s="850"/>
      <c r="AJ71" s="850"/>
      <c r="AK71" s="850" t="s">
        <v>550</v>
      </c>
      <c r="AL71" s="850"/>
      <c r="AM71" s="850"/>
      <c r="AN71" s="850"/>
      <c r="AO71" s="850"/>
      <c r="AP71" s="850" t="s">
        <v>566</v>
      </c>
      <c r="AQ71" s="850"/>
      <c r="AR71" s="850"/>
      <c r="AS71" s="850"/>
      <c r="AT71" s="850"/>
      <c r="AU71" s="850" t="s">
        <v>566</v>
      </c>
      <c r="AV71" s="850"/>
      <c r="AW71" s="850"/>
      <c r="AX71" s="850"/>
      <c r="AY71" s="850"/>
      <c r="AZ71" s="899"/>
      <c r="BA71" s="899"/>
      <c r="BB71" s="899"/>
      <c r="BC71" s="899"/>
      <c r="BD71" s="900"/>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4" t="s">
        <v>555</v>
      </c>
      <c r="C72" s="895"/>
      <c r="D72" s="895"/>
      <c r="E72" s="895"/>
      <c r="F72" s="895"/>
      <c r="G72" s="895"/>
      <c r="H72" s="895"/>
      <c r="I72" s="895"/>
      <c r="J72" s="895"/>
      <c r="K72" s="895"/>
      <c r="L72" s="895"/>
      <c r="M72" s="895"/>
      <c r="N72" s="895"/>
      <c r="O72" s="895"/>
      <c r="P72" s="896"/>
      <c r="Q72" s="897">
        <v>338866</v>
      </c>
      <c r="R72" s="898"/>
      <c r="S72" s="898"/>
      <c r="T72" s="898"/>
      <c r="U72" s="849"/>
      <c r="V72" s="850">
        <v>326466</v>
      </c>
      <c r="W72" s="850"/>
      <c r="X72" s="850"/>
      <c r="Y72" s="850"/>
      <c r="Z72" s="850"/>
      <c r="AA72" s="850">
        <v>12400</v>
      </c>
      <c r="AB72" s="850"/>
      <c r="AC72" s="850"/>
      <c r="AD72" s="850"/>
      <c r="AE72" s="850"/>
      <c r="AF72" s="850">
        <v>12400</v>
      </c>
      <c r="AG72" s="850"/>
      <c r="AH72" s="850"/>
      <c r="AI72" s="850"/>
      <c r="AJ72" s="850"/>
      <c r="AK72" s="850" t="s">
        <v>550</v>
      </c>
      <c r="AL72" s="850"/>
      <c r="AM72" s="850"/>
      <c r="AN72" s="850"/>
      <c r="AO72" s="850"/>
      <c r="AP72" s="850" t="s">
        <v>566</v>
      </c>
      <c r="AQ72" s="850"/>
      <c r="AR72" s="850"/>
      <c r="AS72" s="850"/>
      <c r="AT72" s="850"/>
      <c r="AU72" s="850" t="s">
        <v>566</v>
      </c>
      <c r="AV72" s="850"/>
      <c r="AW72" s="850"/>
      <c r="AX72" s="850"/>
      <c r="AY72" s="850"/>
      <c r="AZ72" s="899"/>
      <c r="BA72" s="899"/>
      <c r="BB72" s="899"/>
      <c r="BC72" s="899"/>
      <c r="BD72" s="900"/>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4" t="s">
        <v>556</v>
      </c>
      <c r="C73" s="895"/>
      <c r="D73" s="895"/>
      <c r="E73" s="895"/>
      <c r="F73" s="895"/>
      <c r="G73" s="895"/>
      <c r="H73" s="895"/>
      <c r="I73" s="895"/>
      <c r="J73" s="895"/>
      <c r="K73" s="895"/>
      <c r="L73" s="895"/>
      <c r="M73" s="895"/>
      <c r="N73" s="895"/>
      <c r="O73" s="895"/>
      <c r="P73" s="896"/>
      <c r="Q73" s="897">
        <v>23</v>
      </c>
      <c r="R73" s="898"/>
      <c r="S73" s="898"/>
      <c r="T73" s="898"/>
      <c r="U73" s="849"/>
      <c r="V73" s="850">
        <v>52</v>
      </c>
      <c r="W73" s="850"/>
      <c r="X73" s="850"/>
      <c r="Y73" s="850"/>
      <c r="Z73" s="850"/>
      <c r="AA73" s="850">
        <v>-30</v>
      </c>
      <c r="AB73" s="850"/>
      <c r="AC73" s="850"/>
      <c r="AD73" s="850"/>
      <c r="AE73" s="850"/>
      <c r="AF73" s="850">
        <v>4</v>
      </c>
      <c r="AG73" s="850"/>
      <c r="AH73" s="850"/>
      <c r="AI73" s="850"/>
      <c r="AJ73" s="850"/>
      <c r="AK73" s="850" t="s">
        <v>550</v>
      </c>
      <c r="AL73" s="850"/>
      <c r="AM73" s="850"/>
      <c r="AN73" s="850"/>
      <c r="AO73" s="850"/>
      <c r="AP73" s="850" t="s">
        <v>566</v>
      </c>
      <c r="AQ73" s="850"/>
      <c r="AR73" s="850"/>
      <c r="AS73" s="850"/>
      <c r="AT73" s="850"/>
      <c r="AU73" s="850" t="s">
        <v>566</v>
      </c>
      <c r="AV73" s="850"/>
      <c r="AW73" s="850"/>
      <c r="AX73" s="850"/>
      <c r="AY73" s="850"/>
      <c r="AZ73" s="899"/>
      <c r="BA73" s="899"/>
      <c r="BB73" s="899"/>
      <c r="BC73" s="899"/>
      <c r="BD73" s="900"/>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4" t="s">
        <v>557</v>
      </c>
      <c r="C74" s="895"/>
      <c r="D74" s="895"/>
      <c r="E74" s="895"/>
      <c r="F74" s="895"/>
      <c r="G74" s="895"/>
      <c r="H74" s="895"/>
      <c r="I74" s="895"/>
      <c r="J74" s="895"/>
      <c r="K74" s="895"/>
      <c r="L74" s="895"/>
      <c r="M74" s="895"/>
      <c r="N74" s="895"/>
      <c r="O74" s="895"/>
      <c r="P74" s="896"/>
      <c r="Q74" s="901">
        <v>1050</v>
      </c>
      <c r="R74" s="850"/>
      <c r="S74" s="850"/>
      <c r="T74" s="850"/>
      <c r="U74" s="850"/>
      <c r="V74" s="850">
        <v>98</v>
      </c>
      <c r="W74" s="850"/>
      <c r="X74" s="850"/>
      <c r="Y74" s="850"/>
      <c r="Z74" s="850"/>
      <c r="AA74" s="850">
        <v>953</v>
      </c>
      <c r="AB74" s="850"/>
      <c r="AC74" s="850"/>
      <c r="AD74" s="850"/>
      <c r="AE74" s="850"/>
      <c r="AF74" s="850">
        <v>919</v>
      </c>
      <c r="AG74" s="850"/>
      <c r="AH74" s="850"/>
      <c r="AI74" s="850"/>
      <c r="AJ74" s="850"/>
      <c r="AK74" s="850">
        <v>16</v>
      </c>
      <c r="AL74" s="850"/>
      <c r="AM74" s="850"/>
      <c r="AN74" s="850"/>
      <c r="AO74" s="850"/>
      <c r="AP74" s="850">
        <v>125</v>
      </c>
      <c r="AQ74" s="850"/>
      <c r="AR74" s="850"/>
      <c r="AS74" s="850"/>
      <c r="AT74" s="850"/>
      <c r="AU74" s="850">
        <v>8</v>
      </c>
      <c r="AV74" s="850"/>
      <c r="AW74" s="850"/>
      <c r="AX74" s="850"/>
      <c r="AY74" s="850"/>
      <c r="AZ74" s="899"/>
      <c r="BA74" s="899"/>
      <c r="BB74" s="899"/>
      <c r="BC74" s="899"/>
      <c r="BD74" s="900"/>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4"/>
      <c r="C75" s="895"/>
      <c r="D75" s="895"/>
      <c r="E75" s="895"/>
      <c r="F75" s="895"/>
      <c r="G75" s="895"/>
      <c r="H75" s="895"/>
      <c r="I75" s="895"/>
      <c r="J75" s="895"/>
      <c r="K75" s="895"/>
      <c r="L75" s="895"/>
      <c r="M75" s="895"/>
      <c r="N75" s="895"/>
      <c r="O75" s="895"/>
      <c r="P75" s="896"/>
      <c r="Q75" s="897"/>
      <c r="R75" s="898"/>
      <c r="S75" s="898"/>
      <c r="T75" s="898"/>
      <c r="U75" s="849"/>
      <c r="V75" s="902"/>
      <c r="W75" s="898"/>
      <c r="X75" s="898"/>
      <c r="Y75" s="898"/>
      <c r="Z75" s="849"/>
      <c r="AA75" s="902"/>
      <c r="AB75" s="898"/>
      <c r="AC75" s="898"/>
      <c r="AD75" s="898"/>
      <c r="AE75" s="849"/>
      <c r="AF75" s="902"/>
      <c r="AG75" s="898"/>
      <c r="AH75" s="898"/>
      <c r="AI75" s="898"/>
      <c r="AJ75" s="849"/>
      <c r="AK75" s="902"/>
      <c r="AL75" s="898"/>
      <c r="AM75" s="898"/>
      <c r="AN75" s="898"/>
      <c r="AO75" s="849"/>
      <c r="AP75" s="902"/>
      <c r="AQ75" s="898"/>
      <c r="AR75" s="898"/>
      <c r="AS75" s="898"/>
      <c r="AT75" s="849"/>
      <c r="AU75" s="902"/>
      <c r="AV75" s="898"/>
      <c r="AW75" s="898"/>
      <c r="AX75" s="898"/>
      <c r="AY75" s="849"/>
      <c r="AZ75" s="899"/>
      <c r="BA75" s="899"/>
      <c r="BB75" s="899"/>
      <c r="BC75" s="899"/>
      <c r="BD75" s="900"/>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897"/>
      <c r="R76" s="898"/>
      <c r="S76" s="898"/>
      <c r="T76" s="898"/>
      <c r="U76" s="849"/>
      <c r="V76" s="902"/>
      <c r="W76" s="898"/>
      <c r="X76" s="898"/>
      <c r="Y76" s="898"/>
      <c r="Z76" s="849"/>
      <c r="AA76" s="902"/>
      <c r="AB76" s="898"/>
      <c r="AC76" s="898"/>
      <c r="AD76" s="898"/>
      <c r="AE76" s="849"/>
      <c r="AF76" s="902"/>
      <c r="AG76" s="898"/>
      <c r="AH76" s="898"/>
      <c r="AI76" s="898"/>
      <c r="AJ76" s="849"/>
      <c r="AK76" s="902"/>
      <c r="AL76" s="898"/>
      <c r="AM76" s="898"/>
      <c r="AN76" s="898"/>
      <c r="AO76" s="849"/>
      <c r="AP76" s="902"/>
      <c r="AQ76" s="898"/>
      <c r="AR76" s="898"/>
      <c r="AS76" s="898"/>
      <c r="AT76" s="849"/>
      <c r="AU76" s="902"/>
      <c r="AV76" s="898"/>
      <c r="AW76" s="898"/>
      <c r="AX76" s="898"/>
      <c r="AY76" s="849"/>
      <c r="AZ76" s="899"/>
      <c r="BA76" s="899"/>
      <c r="BB76" s="899"/>
      <c r="BC76" s="899"/>
      <c r="BD76" s="900"/>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897"/>
      <c r="R77" s="898"/>
      <c r="S77" s="898"/>
      <c r="T77" s="898"/>
      <c r="U77" s="849"/>
      <c r="V77" s="902"/>
      <c r="W77" s="898"/>
      <c r="X77" s="898"/>
      <c r="Y77" s="898"/>
      <c r="Z77" s="849"/>
      <c r="AA77" s="902"/>
      <c r="AB77" s="898"/>
      <c r="AC77" s="898"/>
      <c r="AD77" s="898"/>
      <c r="AE77" s="849"/>
      <c r="AF77" s="902"/>
      <c r="AG77" s="898"/>
      <c r="AH77" s="898"/>
      <c r="AI77" s="898"/>
      <c r="AJ77" s="849"/>
      <c r="AK77" s="902"/>
      <c r="AL77" s="898"/>
      <c r="AM77" s="898"/>
      <c r="AN77" s="898"/>
      <c r="AO77" s="849"/>
      <c r="AP77" s="902"/>
      <c r="AQ77" s="898"/>
      <c r="AR77" s="898"/>
      <c r="AS77" s="898"/>
      <c r="AT77" s="849"/>
      <c r="AU77" s="902"/>
      <c r="AV77" s="898"/>
      <c r="AW77" s="898"/>
      <c r="AX77" s="898"/>
      <c r="AY77" s="849"/>
      <c r="AZ77" s="899"/>
      <c r="BA77" s="899"/>
      <c r="BB77" s="899"/>
      <c r="BC77" s="899"/>
      <c r="BD77" s="900"/>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901"/>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9"/>
      <c r="BA78" s="899"/>
      <c r="BB78" s="899"/>
      <c r="BC78" s="899"/>
      <c r="BD78" s="900"/>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901"/>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9"/>
      <c r="BA79" s="899"/>
      <c r="BB79" s="899"/>
      <c r="BC79" s="899"/>
      <c r="BD79" s="900"/>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901"/>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9"/>
      <c r="BA80" s="899"/>
      <c r="BB80" s="899"/>
      <c r="BC80" s="899"/>
      <c r="BD80" s="900"/>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901"/>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9"/>
      <c r="BA81" s="899"/>
      <c r="BB81" s="899"/>
      <c r="BC81" s="899"/>
      <c r="BD81" s="900"/>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901"/>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9"/>
      <c r="BA82" s="899"/>
      <c r="BB82" s="899"/>
      <c r="BC82" s="899"/>
      <c r="BD82" s="900"/>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901"/>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9"/>
      <c r="BA83" s="899"/>
      <c r="BB83" s="899"/>
      <c r="BC83" s="899"/>
      <c r="BD83" s="900"/>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901"/>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9"/>
      <c r="BA84" s="899"/>
      <c r="BB84" s="899"/>
      <c r="BC84" s="899"/>
      <c r="BD84" s="900"/>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901"/>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9"/>
      <c r="BA85" s="899"/>
      <c r="BB85" s="899"/>
      <c r="BC85" s="899"/>
      <c r="BD85" s="900"/>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901"/>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9"/>
      <c r="BA86" s="899"/>
      <c r="BB86" s="899"/>
      <c r="BC86" s="899"/>
      <c r="BD86" s="900"/>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369</v>
      </c>
      <c r="B88" s="810" t="s">
        <v>405</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14037</v>
      </c>
      <c r="AG88" s="861"/>
      <c r="AH88" s="861"/>
      <c r="AI88" s="861"/>
      <c r="AJ88" s="861"/>
      <c r="AK88" s="858"/>
      <c r="AL88" s="858"/>
      <c r="AM88" s="858"/>
      <c r="AN88" s="858"/>
      <c r="AO88" s="858"/>
      <c r="AP88" s="861">
        <v>125</v>
      </c>
      <c r="AQ88" s="861"/>
      <c r="AR88" s="861"/>
      <c r="AS88" s="861"/>
      <c r="AT88" s="861"/>
      <c r="AU88" s="861">
        <v>8</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406</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267</v>
      </c>
      <c r="CS102" s="869"/>
      <c r="CT102" s="869"/>
      <c r="CU102" s="869"/>
      <c r="CV102" s="914"/>
      <c r="CW102" s="913">
        <v>6677</v>
      </c>
      <c r="CX102" s="869"/>
      <c r="CY102" s="869"/>
      <c r="CZ102" s="869"/>
      <c r="DA102" s="914"/>
      <c r="DB102" s="913">
        <v>61</v>
      </c>
      <c r="DC102" s="869"/>
      <c r="DD102" s="869"/>
      <c r="DE102" s="869"/>
      <c r="DF102" s="914"/>
      <c r="DG102" s="913" t="s">
        <v>550</v>
      </c>
      <c r="DH102" s="869"/>
      <c r="DI102" s="869"/>
      <c r="DJ102" s="869"/>
      <c r="DK102" s="914"/>
      <c r="DL102" s="913">
        <v>105</v>
      </c>
      <c r="DM102" s="869"/>
      <c r="DN102" s="869"/>
      <c r="DO102" s="869"/>
      <c r="DP102" s="914"/>
      <c r="DQ102" s="913">
        <v>11</v>
      </c>
      <c r="DR102" s="869"/>
      <c r="DS102" s="869"/>
      <c r="DT102" s="869"/>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407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408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411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412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413</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414</v>
      </c>
      <c r="AB109" s="916"/>
      <c r="AC109" s="916"/>
      <c r="AD109" s="916"/>
      <c r="AE109" s="917"/>
      <c r="AF109" s="915" t="s">
        <v>287</v>
      </c>
      <c r="AG109" s="916"/>
      <c r="AH109" s="916"/>
      <c r="AI109" s="916"/>
      <c r="AJ109" s="917"/>
      <c r="AK109" s="915" t="s">
        <v>286</v>
      </c>
      <c r="AL109" s="916"/>
      <c r="AM109" s="916"/>
      <c r="AN109" s="916"/>
      <c r="AO109" s="917"/>
      <c r="AP109" s="915" t="s">
        <v>415</v>
      </c>
      <c r="AQ109" s="916"/>
      <c r="AR109" s="916"/>
      <c r="AS109" s="916"/>
      <c r="AT109" s="918"/>
      <c r="AU109" s="935" t="s">
        <v>413</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414</v>
      </c>
      <c r="BR109" s="916"/>
      <c r="BS109" s="916"/>
      <c r="BT109" s="916"/>
      <c r="BU109" s="917"/>
      <c r="BV109" s="915" t="s">
        <v>287</v>
      </c>
      <c r="BW109" s="916"/>
      <c r="BX109" s="916"/>
      <c r="BY109" s="916"/>
      <c r="BZ109" s="917"/>
      <c r="CA109" s="915" t="s">
        <v>286</v>
      </c>
      <c r="CB109" s="916"/>
      <c r="CC109" s="916"/>
      <c r="CD109" s="916"/>
      <c r="CE109" s="917"/>
      <c r="CF109" s="936" t="s">
        <v>415</v>
      </c>
      <c r="CG109" s="936"/>
      <c r="CH109" s="936"/>
      <c r="CI109" s="936"/>
      <c r="CJ109" s="936"/>
      <c r="CK109" s="915" t="s">
        <v>416</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414</v>
      </c>
      <c r="DH109" s="916"/>
      <c r="DI109" s="916"/>
      <c r="DJ109" s="916"/>
      <c r="DK109" s="917"/>
      <c r="DL109" s="915" t="s">
        <v>287</v>
      </c>
      <c r="DM109" s="916"/>
      <c r="DN109" s="916"/>
      <c r="DO109" s="916"/>
      <c r="DP109" s="917"/>
      <c r="DQ109" s="915" t="s">
        <v>286</v>
      </c>
      <c r="DR109" s="916"/>
      <c r="DS109" s="916"/>
      <c r="DT109" s="916"/>
      <c r="DU109" s="917"/>
      <c r="DV109" s="915" t="s">
        <v>415</v>
      </c>
      <c r="DW109" s="916"/>
      <c r="DX109" s="916"/>
      <c r="DY109" s="916"/>
      <c r="DZ109" s="918"/>
    </row>
    <row r="110" spans="1:131" s="199" customFormat="1" ht="26.25" customHeight="1" x14ac:dyDescent="0.15">
      <c r="A110" s="919" t="s">
        <v>417</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1713052</v>
      </c>
      <c r="AB110" s="923"/>
      <c r="AC110" s="923"/>
      <c r="AD110" s="923"/>
      <c r="AE110" s="924"/>
      <c r="AF110" s="925">
        <v>1554915</v>
      </c>
      <c r="AG110" s="923"/>
      <c r="AH110" s="923"/>
      <c r="AI110" s="923"/>
      <c r="AJ110" s="924"/>
      <c r="AK110" s="925">
        <v>1459876</v>
      </c>
      <c r="AL110" s="923"/>
      <c r="AM110" s="923"/>
      <c r="AN110" s="923"/>
      <c r="AO110" s="924"/>
      <c r="AP110" s="926">
        <v>17.7</v>
      </c>
      <c r="AQ110" s="927"/>
      <c r="AR110" s="927"/>
      <c r="AS110" s="927"/>
      <c r="AT110" s="928"/>
      <c r="AU110" s="929" t="s">
        <v>61</v>
      </c>
      <c r="AV110" s="930"/>
      <c r="AW110" s="930"/>
      <c r="AX110" s="930"/>
      <c r="AY110" s="930"/>
      <c r="AZ110" s="971" t="s">
        <v>418</v>
      </c>
      <c r="BA110" s="920"/>
      <c r="BB110" s="920"/>
      <c r="BC110" s="920"/>
      <c r="BD110" s="920"/>
      <c r="BE110" s="920"/>
      <c r="BF110" s="920"/>
      <c r="BG110" s="920"/>
      <c r="BH110" s="920"/>
      <c r="BI110" s="920"/>
      <c r="BJ110" s="920"/>
      <c r="BK110" s="920"/>
      <c r="BL110" s="920"/>
      <c r="BM110" s="920"/>
      <c r="BN110" s="920"/>
      <c r="BO110" s="920"/>
      <c r="BP110" s="921"/>
      <c r="BQ110" s="957">
        <v>13587501</v>
      </c>
      <c r="BR110" s="958"/>
      <c r="BS110" s="958"/>
      <c r="BT110" s="958"/>
      <c r="BU110" s="958"/>
      <c r="BV110" s="958">
        <v>13330452</v>
      </c>
      <c r="BW110" s="958"/>
      <c r="BX110" s="958"/>
      <c r="BY110" s="958"/>
      <c r="BZ110" s="958"/>
      <c r="CA110" s="958">
        <v>13365422</v>
      </c>
      <c r="CB110" s="958"/>
      <c r="CC110" s="958"/>
      <c r="CD110" s="958"/>
      <c r="CE110" s="958"/>
      <c r="CF110" s="972">
        <v>162.30000000000001</v>
      </c>
      <c r="CG110" s="973"/>
      <c r="CH110" s="973"/>
      <c r="CI110" s="973"/>
      <c r="CJ110" s="973"/>
      <c r="CK110" s="974" t="s">
        <v>419</v>
      </c>
      <c r="CL110" s="975"/>
      <c r="CM110" s="954" t="s">
        <v>420</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112</v>
      </c>
      <c r="DH110" s="958"/>
      <c r="DI110" s="958"/>
      <c r="DJ110" s="958"/>
      <c r="DK110" s="958"/>
      <c r="DL110" s="958" t="s">
        <v>112</v>
      </c>
      <c r="DM110" s="958"/>
      <c r="DN110" s="958"/>
      <c r="DO110" s="958"/>
      <c r="DP110" s="958"/>
      <c r="DQ110" s="958" t="s">
        <v>112</v>
      </c>
      <c r="DR110" s="958"/>
      <c r="DS110" s="958"/>
      <c r="DT110" s="958"/>
      <c r="DU110" s="958"/>
      <c r="DV110" s="959" t="s">
        <v>112</v>
      </c>
      <c r="DW110" s="959"/>
      <c r="DX110" s="959"/>
      <c r="DY110" s="959"/>
      <c r="DZ110" s="960"/>
    </row>
    <row r="111" spans="1:131" s="199" customFormat="1" ht="26.25" customHeight="1" x14ac:dyDescent="0.15">
      <c r="A111" s="961" t="s">
        <v>421</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112</v>
      </c>
      <c r="AB111" s="965"/>
      <c r="AC111" s="965"/>
      <c r="AD111" s="965"/>
      <c r="AE111" s="966"/>
      <c r="AF111" s="967" t="s">
        <v>112</v>
      </c>
      <c r="AG111" s="965"/>
      <c r="AH111" s="965"/>
      <c r="AI111" s="965"/>
      <c r="AJ111" s="966"/>
      <c r="AK111" s="967" t="s">
        <v>112</v>
      </c>
      <c r="AL111" s="965"/>
      <c r="AM111" s="965"/>
      <c r="AN111" s="965"/>
      <c r="AO111" s="966"/>
      <c r="AP111" s="968" t="s">
        <v>112</v>
      </c>
      <c r="AQ111" s="969"/>
      <c r="AR111" s="969"/>
      <c r="AS111" s="969"/>
      <c r="AT111" s="970"/>
      <c r="AU111" s="931"/>
      <c r="AV111" s="932"/>
      <c r="AW111" s="932"/>
      <c r="AX111" s="932"/>
      <c r="AY111" s="932"/>
      <c r="AZ111" s="980" t="s">
        <v>422</v>
      </c>
      <c r="BA111" s="981"/>
      <c r="BB111" s="981"/>
      <c r="BC111" s="981"/>
      <c r="BD111" s="981"/>
      <c r="BE111" s="981"/>
      <c r="BF111" s="981"/>
      <c r="BG111" s="981"/>
      <c r="BH111" s="981"/>
      <c r="BI111" s="981"/>
      <c r="BJ111" s="981"/>
      <c r="BK111" s="981"/>
      <c r="BL111" s="981"/>
      <c r="BM111" s="981"/>
      <c r="BN111" s="981"/>
      <c r="BO111" s="981"/>
      <c r="BP111" s="982"/>
      <c r="BQ111" s="950" t="s">
        <v>112</v>
      </c>
      <c r="BR111" s="951"/>
      <c r="BS111" s="951"/>
      <c r="BT111" s="951"/>
      <c r="BU111" s="951"/>
      <c r="BV111" s="951" t="s">
        <v>112</v>
      </c>
      <c r="BW111" s="951"/>
      <c r="BX111" s="951"/>
      <c r="BY111" s="951"/>
      <c r="BZ111" s="951"/>
      <c r="CA111" s="951" t="s">
        <v>112</v>
      </c>
      <c r="CB111" s="951"/>
      <c r="CC111" s="951"/>
      <c r="CD111" s="951"/>
      <c r="CE111" s="951"/>
      <c r="CF111" s="945" t="s">
        <v>112</v>
      </c>
      <c r="CG111" s="946"/>
      <c r="CH111" s="946"/>
      <c r="CI111" s="946"/>
      <c r="CJ111" s="946"/>
      <c r="CK111" s="976"/>
      <c r="CL111" s="977"/>
      <c r="CM111" s="947" t="s">
        <v>423</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112</v>
      </c>
      <c r="DH111" s="951"/>
      <c r="DI111" s="951"/>
      <c r="DJ111" s="951"/>
      <c r="DK111" s="951"/>
      <c r="DL111" s="951" t="s">
        <v>112</v>
      </c>
      <c r="DM111" s="951"/>
      <c r="DN111" s="951"/>
      <c r="DO111" s="951"/>
      <c r="DP111" s="951"/>
      <c r="DQ111" s="951" t="s">
        <v>112</v>
      </c>
      <c r="DR111" s="951"/>
      <c r="DS111" s="951"/>
      <c r="DT111" s="951"/>
      <c r="DU111" s="951"/>
      <c r="DV111" s="952" t="s">
        <v>112</v>
      </c>
      <c r="DW111" s="952"/>
      <c r="DX111" s="952"/>
      <c r="DY111" s="952"/>
      <c r="DZ111" s="953"/>
    </row>
    <row r="112" spans="1:131" s="199" customFormat="1" ht="26.25" customHeight="1" x14ac:dyDescent="0.15">
      <c r="A112" s="983" t="s">
        <v>424</v>
      </c>
      <c r="B112" s="984"/>
      <c r="C112" s="981" t="s">
        <v>425</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v>10000</v>
      </c>
      <c r="AB112" s="990"/>
      <c r="AC112" s="990"/>
      <c r="AD112" s="990"/>
      <c r="AE112" s="991"/>
      <c r="AF112" s="992">
        <v>10000</v>
      </c>
      <c r="AG112" s="990"/>
      <c r="AH112" s="990"/>
      <c r="AI112" s="990"/>
      <c r="AJ112" s="991"/>
      <c r="AK112" s="992">
        <v>10000</v>
      </c>
      <c r="AL112" s="990"/>
      <c r="AM112" s="990"/>
      <c r="AN112" s="990"/>
      <c r="AO112" s="991"/>
      <c r="AP112" s="993">
        <v>0.1</v>
      </c>
      <c r="AQ112" s="994"/>
      <c r="AR112" s="994"/>
      <c r="AS112" s="994"/>
      <c r="AT112" s="995"/>
      <c r="AU112" s="931"/>
      <c r="AV112" s="932"/>
      <c r="AW112" s="932"/>
      <c r="AX112" s="932"/>
      <c r="AY112" s="932"/>
      <c r="AZ112" s="980" t="s">
        <v>426</v>
      </c>
      <c r="BA112" s="981"/>
      <c r="BB112" s="981"/>
      <c r="BC112" s="981"/>
      <c r="BD112" s="981"/>
      <c r="BE112" s="981"/>
      <c r="BF112" s="981"/>
      <c r="BG112" s="981"/>
      <c r="BH112" s="981"/>
      <c r="BI112" s="981"/>
      <c r="BJ112" s="981"/>
      <c r="BK112" s="981"/>
      <c r="BL112" s="981"/>
      <c r="BM112" s="981"/>
      <c r="BN112" s="981"/>
      <c r="BO112" s="981"/>
      <c r="BP112" s="982"/>
      <c r="BQ112" s="950">
        <v>13693925</v>
      </c>
      <c r="BR112" s="951"/>
      <c r="BS112" s="951"/>
      <c r="BT112" s="951"/>
      <c r="BU112" s="951"/>
      <c r="BV112" s="951">
        <v>13476061</v>
      </c>
      <c r="BW112" s="951"/>
      <c r="BX112" s="951"/>
      <c r="BY112" s="951"/>
      <c r="BZ112" s="951"/>
      <c r="CA112" s="951">
        <v>13342813</v>
      </c>
      <c r="CB112" s="951"/>
      <c r="CC112" s="951"/>
      <c r="CD112" s="951"/>
      <c r="CE112" s="951"/>
      <c r="CF112" s="945">
        <v>162</v>
      </c>
      <c r="CG112" s="946"/>
      <c r="CH112" s="946"/>
      <c r="CI112" s="946"/>
      <c r="CJ112" s="946"/>
      <c r="CK112" s="976"/>
      <c r="CL112" s="977"/>
      <c r="CM112" s="947" t="s">
        <v>427</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112</v>
      </c>
      <c r="DH112" s="951"/>
      <c r="DI112" s="951"/>
      <c r="DJ112" s="951"/>
      <c r="DK112" s="951"/>
      <c r="DL112" s="951" t="s">
        <v>112</v>
      </c>
      <c r="DM112" s="951"/>
      <c r="DN112" s="951"/>
      <c r="DO112" s="951"/>
      <c r="DP112" s="951"/>
      <c r="DQ112" s="951" t="s">
        <v>112</v>
      </c>
      <c r="DR112" s="951"/>
      <c r="DS112" s="951"/>
      <c r="DT112" s="951"/>
      <c r="DU112" s="951"/>
      <c r="DV112" s="952" t="s">
        <v>112</v>
      </c>
      <c r="DW112" s="952"/>
      <c r="DX112" s="952"/>
      <c r="DY112" s="952"/>
      <c r="DZ112" s="953"/>
    </row>
    <row r="113" spans="1:130" s="199" customFormat="1" ht="26.25" customHeight="1" x14ac:dyDescent="0.15">
      <c r="A113" s="985"/>
      <c r="B113" s="986"/>
      <c r="C113" s="981" t="s">
        <v>428</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748710</v>
      </c>
      <c r="AB113" s="965"/>
      <c r="AC113" s="965"/>
      <c r="AD113" s="965"/>
      <c r="AE113" s="966"/>
      <c r="AF113" s="967">
        <v>716066</v>
      </c>
      <c r="AG113" s="965"/>
      <c r="AH113" s="965"/>
      <c r="AI113" s="965"/>
      <c r="AJ113" s="966"/>
      <c r="AK113" s="967">
        <v>746301</v>
      </c>
      <c r="AL113" s="965"/>
      <c r="AM113" s="965"/>
      <c r="AN113" s="965"/>
      <c r="AO113" s="966"/>
      <c r="AP113" s="968">
        <v>9.1</v>
      </c>
      <c r="AQ113" s="969"/>
      <c r="AR113" s="969"/>
      <c r="AS113" s="969"/>
      <c r="AT113" s="970"/>
      <c r="AU113" s="931"/>
      <c r="AV113" s="932"/>
      <c r="AW113" s="932"/>
      <c r="AX113" s="932"/>
      <c r="AY113" s="932"/>
      <c r="AZ113" s="980" t="s">
        <v>429</v>
      </c>
      <c r="BA113" s="981"/>
      <c r="BB113" s="981"/>
      <c r="BC113" s="981"/>
      <c r="BD113" s="981"/>
      <c r="BE113" s="981"/>
      <c r="BF113" s="981"/>
      <c r="BG113" s="981"/>
      <c r="BH113" s="981"/>
      <c r="BI113" s="981"/>
      <c r="BJ113" s="981"/>
      <c r="BK113" s="981"/>
      <c r="BL113" s="981"/>
      <c r="BM113" s="981"/>
      <c r="BN113" s="981"/>
      <c r="BO113" s="981"/>
      <c r="BP113" s="982"/>
      <c r="BQ113" s="950">
        <v>12656</v>
      </c>
      <c r="BR113" s="951"/>
      <c r="BS113" s="951"/>
      <c r="BT113" s="951"/>
      <c r="BU113" s="951"/>
      <c r="BV113" s="951">
        <v>10128</v>
      </c>
      <c r="BW113" s="951"/>
      <c r="BX113" s="951"/>
      <c r="BY113" s="951"/>
      <c r="BZ113" s="951"/>
      <c r="CA113" s="951">
        <v>7500</v>
      </c>
      <c r="CB113" s="951"/>
      <c r="CC113" s="951"/>
      <c r="CD113" s="951"/>
      <c r="CE113" s="951"/>
      <c r="CF113" s="945">
        <v>0.1</v>
      </c>
      <c r="CG113" s="946"/>
      <c r="CH113" s="946"/>
      <c r="CI113" s="946"/>
      <c r="CJ113" s="946"/>
      <c r="CK113" s="976"/>
      <c r="CL113" s="977"/>
      <c r="CM113" s="947" t="s">
        <v>430</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112</v>
      </c>
      <c r="DH113" s="990"/>
      <c r="DI113" s="990"/>
      <c r="DJ113" s="990"/>
      <c r="DK113" s="991"/>
      <c r="DL113" s="992" t="s">
        <v>112</v>
      </c>
      <c r="DM113" s="990"/>
      <c r="DN113" s="990"/>
      <c r="DO113" s="990"/>
      <c r="DP113" s="991"/>
      <c r="DQ113" s="992" t="s">
        <v>112</v>
      </c>
      <c r="DR113" s="990"/>
      <c r="DS113" s="990"/>
      <c r="DT113" s="990"/>
      <c r="DU113" s="991"/>
      <c r="DV113" s="993" t="s">
        <v>112</v>
      </c>
      <c r="DW113" s="994"/>
      <c r="DX113" s="994"/>
      <c r="DY113" s="994"/>
      <c r="DZ113" s="995"/>
    </row>
    <row r="114" spans="1:130" s="199" customFormat="1" ht="26.25" customHeight="1" x14ac:dyDescent="0.15">
      <c r="A114" s="985"/>
      <c r="B114" s="986"/>
      <c r="C114" s="981" t="s">
        <v>431</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112</v>
      </c>
      <c r="AB114" s="990"/>
      <c r="AC114" s="990"/>
      <c r="AD114" s="990"/>
      <c r="AE114" s="991"/>
      <c r="AF114" s="992" t="s">
        <v>112</v>
      </c>
      <c r="AG114" s="990"/>
      <c r="AH114" s="990"/>
      <c r="AI114" s="990"/>
      <c r="AJ114" s="991"/>
      <c r="AK114" s="992" t="s">
        <v>112</v>
      </c>
      <c r="AL114" s="990"/>
      <c r="AM114" s="990"/>
      <c r="AN114" s="990"/>
      <c r="AO114" s="991"/>
      <c r="AP114" s="993" t="s">
        <v>112</v>
      </c>
      <c r="AQ114" s="994"/>
      <c r="AR114" s="994"/>
      <c r="AS114" s="994"/>
      <c r="AT114" s="995"/>
      <c r="AU114" s="931"/>
      <c r="AV114" s="932"/>
      <c r="AW114" s="932"/>
      <c r="AX114" s="932"/>
      <c r="AY114" s="932"/>
      <c r="AZ114" s="980" t="s">
        <v>432</v>
      </c>
      <c r="BA114" s="981"/>
      <c r="BB114" s="981"/>
      <c r="BC114" s="981"/>
      <c r="BD114" s="981"/>
      <c r="BE114" s="981"/>
      <c r="BF114" s="981"/>
      <c r="BG114" s="981"/>
      <c r="BH114" s="981"/>
      <c r="BI114" s="981"/>
      <c r="BJ114" s="981"/>
      <c r="BK114" s="981"/>
      <c r="BL114" s="981"/>
      <c r="BM114" s="981"/>
      <c r="BN114" s="981"/>
      <c r="BO114" s="981"/>
      <c r="BP114" s="982"/>
      <c r="BQ114" s="950">
        <v>2856100</v>
      </c>
      <c r="BR114" s="951"/>
      <c r="BS114" s="951"/>
      <c r="BT114" s="951"/>
      <c r="BU114" s="951"/>
      <c r="BV114" s="951">
        <v>2719428</v>
      </c>
      <c r="BW114" s="951"/>
      <c r="BX114" s="951"/>
      <c r="BY114" s="951"/>
      <c r="BZ114" s="951"/>
      <c r="CA114" s="951">
        <v>2768225</v>
      </c>
      <c r="CB114" s="951"/>
      <c r="CC114" s="951"/>
      <c r="CD114" s="951"/>
      <c r="CE114" s="951"/>
      <c r="CF114" s="945">
        <v>33.6</v>
      </c>
      <c r="CG114" s="946"/>
      <c r="CH114" s="946"/>
      <c r="CI114" s="946"/>
      <c r="CJ114" s="946"/>
      <c r="CK114" s="976"/>
      <c r="CL114" s="977"/>
      <c r="CM114" s="947" t="s">
        <v>433</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112</v>
      </c>
      <c r="DH114" s="990"/>
      <c r="DI114" s="990"/>
      <c r="DJ114" s="990"/>
      <c r="DK114" s="991"/>
      <c r="DL114" s="992" t="s">
        <v>112</v>
      </c>
      <c r="DM114" s="990"/>
      <c r="DN114" s="990"/>
      <c r="DO114" s="990"/>
      <c r="DP114" s="991"/>
      <c r="DQ114" s="992" t="s">
        <v>112</v>
      </c>
      <c r="DR114" s="990"/>
      <c r="DS114" s="990"/>
      <c r="DT114" s="990"/>
      <c r="DU114" s="991"/>
      <c r="DV114" s="993" t="s">
        <v>112</v>
      </c>
      <c r="DW114" s="994"/>
      <c r="DX114" s="994"/>
      <c r="DY114" s="994"/>
      <c r="DZ114" s="995"/>
    </row>
    <row r="115" spans="1:130" s="199" customFormat="1" ht="26.25" customHeight="1" x14ac:dyDescent="0.15">
      <c r="A115" s="985"/>
      <c r="B115" s="986"/>
      <c r="C115" s="981" t="s">
        <v>434</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112</v>
      </c>
      <c r="AB115" s="965"/>
      <c r="AC115" s="965"/>
      <c r="AD115" s="965"/>
      <c r="AE115" s="966"/>
      <c r="AF115" s="967" t="s">
        <v>112</v>
      </c>
      <c r="AG115" s="965"/>
      <c r="AH115" s="965"/>
      <c r="AI115" s="965"/>
      <c r="AJ115" s="966"/>
      <c r="AK115" s="967" t="s">
        <v>112</v>
      </c>
      <c r="AL115" s="965"/>
      <c r="AM115" s="965"/>
      <c r="AN115" s="965"/>
      <c r="AO115" s="966"/>
      <c r="AP115" s="968" t="s">
        <v>112</v>
      </c>
      <c r="AQ115" s="969"/>
      <c r="AR115" s="969"/>
      <c r="AS115" s="969"/>
      <c r="AT115" s="970"/>
      <c r="AU115" s="931"/>
      <c r="AV115" s="932"/>
      <c r="AW115" s="932"/>
      <c r="AX115" s="932"/>
      <c r="AY115" s="932"/>
      <c r="AZ115" s="980" t="s">
        <v>435</v>
      </c>
      <c r="BA115" s="981"/>
      <c r="BB115" s="981"/>
      <c r="BC115" s="981"/>
      <c r="BD115" s="981"/>
      <c r="BE115" s="981"/>
      <c r="BF115" s="981"/>
      <c r="BG115" s="981"/>
      <c r="BH115" s="981"/>
      <c r="BI115" s="981"/>
      <c r="BJ115" s="981"/>
      <c r="BK115" s="981"/>
      <c r="BL115" s="981"/>
      <c r="BM115" s="981"/>
      <c r="BN115" s="981"/>
      <c r="BO115" s="981"/>
      <c r="BP115" s="982"/>
      <c r="BQ115" s="950">
        <v>13517</v>
      </c>
      <c r="BR115" s="951"/>
      <c r="BS115" s="951"/>
      <c r="BT115" s="951"/>
      <c r="BU115" s="951"/>
      <c r="BV115" s="951">
        <v>12017</v>
      </c>
      <c r="BW115" s="951"/>
      <c r="BX115" s="951"/>
      <c r="BY115" s="951"/>
      <c r="BZ115" s="951"/>
      <c r="CA115" s="951">
        <v>10517</v>
      </c>
      <c r="CB115" s="951"/>
      <c r="CC115" s="951"/>
      <c r="CD115" s="951"/>
      <c r="CE115" s="951"/>
      <c r="CF115" s="945">
        <v>0.1</v>
      </c>
      <c r="CG115" s="946"/>
      <c r="CH115" s="946"/>
      <c r="CI115" s="946"/>
      <c r="CJ115" s="946"/>
      <c r="CK115" s="976"/>
      <c r="CL115" s="977"/>
      <c r="CM115" s="980" t="s">
        <v>436</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112</v>
      </c>
      <c r="DH115" s="990"/>
      <c r="DI115" s="990"/>
      <c r="DJ115" s="990"/>
      <c r="DK115" s="991"/>
      <c r="DL115" s="992" t="s">
        <v>112</v>
      </c>
      <c r="DM115" s="990"/>
      <c r="DN115" s="990"/>
      <c r="DO115" s="990"/>
      <c r="DP115" s="991"/>
      <c r="DQ115" s="992" t="s">
        <v>112</v>
      </c>
      <c r="DR115" s="990"/>
      <c r="DS115" s="990"/>
      <c r="DT115" s="990"/>
      <c r="DU115" s="991"/>
      <c r="DV115" s="993" t="s">
        <v>112</v>
      </c>
      <c r="DW115" s="994"/>
      <c r="DX115" s="994"/>
      <c r="DY115" s="994"/>
      <c r="DZ115" s="995"/>
    </row>
    <row r="116" spans="1:130" s="199" customFormat="1" ht="26.25" customHeight="1" x14ac:dyDescent="0.15">
      <c r="A116" s="987"/>
      <c r="B116" s="988"/>
      <c r="C116" s="996" t="s">
        <v>437</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155</v>
      </c>
      <c r="AB116" s="990"/>
      <c r="AC116" s="990"/>
      <c r="AD116" s="990"/>
      <c r="AE116" s="991"/>
      <c r="AF116" s="992">
        <v>147</v>
      </c>
      <c r="AG116" s="990"/>
      <c r="AH116" s="990"/>
      <c r="AI116" s="990"/>
      <c r="AJ116" s="991"/>
      <c r="AK116" s="992">
        <v>139</v>
      </c>
      <c r="AL116" s="990"/>
      <c r="AM116" s="990"/>
      <c r="AN116" s="990"/>
      <c r="AO116" s="991"/>
      <c r="AP116" s="993">
        <v>0</v>
      </c>
      <c r="AQ116" s="994"/>
      <c r="AR116" s="994"/>
      <c r="AS116" s="994"/>
      <c r="AT116" s="995"/>
      <c r="AU116" s="931"/>
      <c r="AV116" s="932"/>
      <c r="AW116" s="932"/>
      <c r="AX116" s="932"/>
      <c r="AY116" s="932"/>
      <c r="AZ116" s="998" t="s">
        <v>438</v>
      </c>
      <c r="BA116" s="999"/>
      <c r="BB116" s="999"/>
      <c r="BC116" s="999"/>
      <c r="BD116" s="999"/>
      <c r="BE116" s="999"/>
      <c r="BF116" s="999"/>
      <c r="BG116" s="999"/>
      <c r="BH116" s="999"/>
      <c r="BI116" s="999"/>
      <c r="BJ116" s="999"/>
      <c r="BK116" s="999"/>
      <c r="BL116" s="999"/>
      <c r="BM116" s="999"/>
      <c r="BN116" s="999"/>
      <c r="BO116" s="999"/>
      <c r="BP116" s="1000"/>
      <c r="BQ116" s="950" t="s">
        <v>112</v>
      </c>
      <c r="BR116" s="951"/>
      <c r="BS116" s="951"/>
      <c r="BT116" s="951"/>
      <c r="BU116" s="951"/>
      <c r="BV116" s="951" t="s">
        <v>112</v>
      </c>
      <c r="BW116" s="951"/>
      <c r="BX116" s="951"/>
      <c r="BY116" s="951"/>
      <c r="BZ116" s="951"/>
      <c r="CA116" s="951" t="s">
        <v>112</v>
      </c>
      <c r="CB116" s="951"/>
      <c r="CC116" s="951"/>
      <c r="CD116" s="951"/>
      <c r="CE116" s="951"/>
      <c r="CF116" s="945" t="s">
        <v>112</v>
      </c>
      <c r="CG116" s="946"/>
      <c r="CH116" s="946"/>
      <c r="CI116" s="946"/>
      <c r="CJ116" s="946"/>
      <c r="CK116" s="976"/>
      <c r="CL116" s="977"/>
      <c r="CM116" s="947" t="s">
        <v>439</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112</v>
      </c>
      <c r="DH116" s="990"/>
      <c r="DI116" s="990"/>
      <c r="DJ116" s="990"/>
      <c r="DK116" s="991"/>
      <c r="DL116" s="992" t="s">
        <v>112</v>
      </c>
      <c r="DM116" s="990"/>
      <c r="DN116" s="990"/>
      <c r="DO116" s="990"/>
      <c r="DP116" s="991"/>
      <c r="DQ116" s="992" t="s">
        <v>112</v>
      </c>
      <c r="DR116" s="990"/>
      <c r="DS116" s="990"/>
      <c r="DT116" s="990"/>
      <c r="DU116" s="991"/>
      <c r="DV116" s="993" t="s">
        <v>112</v>
      </c>
      <c r="DW116" s="994"/>
      <c r="DX116" s="994"/>
      <c r="DY116" s="994"/>
      <c r="DZ116" s="995"/>
    </row>
    <row r="117" spans="1:130" s="199" customFormat="1" ht="26.25" customHeight="1" x14ac:dyDescent="0.15">
      <c r="A117" s="935" t="s">
        <v>170</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440</v>
      </c>
      <c r="Z117" s="917"/>
      <c r="AA117" s="1007">
        <v>2471917</v>
      </c>
      <c r="AB117" s="1008"/>
      <c r="AC117" s="1008"/>
      <c r="AD117" s="1008"/>
      <c r="AE117" s="1009"/>
      <c r="AF117" s="1010">
        <v>2281128</v>
      </c>
      <c r="AG117" s="1008"/>
      <c r="AH117" s="1008"/>
      <c r="AI117" s="1008"/>
      <c r="AJ117" s="1009"/>
      <c r="AK117" s="1010">
        <v>2216316</v>
      </c>
      <c r="AL117" s="1008"/>
      <c r="AM117" s="1008"/>
      <c r="AN117" s="1008"/>
      <c r="AO117" s="1009"/>
      <c r="AP117" s="1011"/>
      <c r="AQ117" s="1012"/>
      <c r="AR117" s="1012"/>
      <c r="AS117" s="1012"/>
      <c r="AT117" s="1013"/>
      <c r="AU117" s="931"/>
      <c r="AV117" s="932"/>
      <c r="AW117" s="932"/>
      <c r="AX117" s="932"/>
      <c r="AY117" s="932"/>
      <c r="AZ117" s="998" t="s">
        <v>441</v>
      </c>
      <c r="BA117" s="999"/>
      <c r="BB117" s="999"/>
      <c r="BC117" s="999"/>
      <c r="BD117" s="999"/>
      <c r="BE117" s="999"/>
      <c r="BF117" s="999"/>
      <c r="BG117" s="999"/>
      <c r="BH117" s="999"/>
      <c r="BI117" s="999"/>
      <c r="BJ117" s="999"/>
      <c r="BK117" s="999"/>
      <c r="BL117" s="999"/>
      <c r="BM117" s="999"/>
      <c r="BN117" s="999"/>
      <c r="BO117" s="999"/>
      <c r="BP117" s="1000"/>
      <c r="BQ117" s="950" t="s">
        <v>442</v>
      </c>
      <c r="BR117" s="951"/>
      <c r="BS117" s="951"/>
      <c r="BT117" s="951"/>
      <c r="BU117" s="951"/>
      <c r="BV117" s="951" t="s">
        <v>442</v>
      </c>
      <c r="BW117" s="951"/>
      <c r="BX117" s="951"/>
      <c r="BY117" s="951"/>
      <c r="BZ117" s="951"/>
      <c r="CA117" s="951" t="s">
        <v>442</v>
      </c>
      <c r="CB117" s="951"/>
      <c r="CC117" s="951"/>
      <c r="CD117" s="951"/>
      <c r="CE117" s="951"/>
      <c r="CF117" s="945" t="s">
        <v>442</v>
      </c>
      <c r="CG117" s="946"/>
      <c r="CH117" s="946"/>
      <c r="CI117" s="946"/>
      <c r="CJ117" s="946"/>
      <c r="CK117" s="976"/>
      <c r="CL117" s="977"/>
      <c r="CM117" s="947" t="s">
        <v>443</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442</v>
      </c>
      <c r="DH117" s="990"/>
      <c r="DI117" s="990"/>
      <c r="DJ117" s="990"/>
      <c r="DK117" s="991"/>
      <c r="DL117" s="992" t="s">
        <v>442</v>
      </c>
      <c r="DM117" s="990"/>
      <c r="DN117" s="990"/>
      <c r="DO117" s="990"/>
      <c r="DP117" s="991"/>
      <c r="DQ117" s="992" t="s">
        <v>442</v>
      </c>
      <c r="DR117" s="990"/>
      <c r="DS117" s="990"/>
      <c r="DT117" s="990"/>
      <c r="DU117" s="991"/>
      <c r="DV117" s="993" t="s">
        <v>442</v>
      </c>
      <c r="DW117" s="994"/>
      <c r="DX117" s="994"/>
      <c r="DY117" s="994"/>
      <c r="DZ117" s="995"/>
    </row>
    <row r="118" spans="1:130" s="199" customFormat="1" ht="26.25" customHeight="1" x14ac:dyDescent="0.15">
      <c r="A118" s="935" t="s">
        <v>416</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414</v>
      </c>
      <c r="AB118" s="916"/>
      <c r="AC118" s="916"/>
      <c r="AD118" s="916"/>
      <c r="AE118" s="917"/>
      <c r="AF118" s="915" t="s">
        <v>287</v>
      </c>
      <c r="AG118" s="916"/>
      <c r="AH118" s="916"/>
      <c r="AI118" s="916"/>
      <c r="AJ118" s="917"/>
      <c r="AK118" s="915" t="s">
        <v>286</v>
      </c>
      <c r="AL118" s="916"/>
      <c r="AM118" s="916"/>
      <c r="AN118" s="916"/>
      <c r="AO118" s="917"/>
      <c r="AP118" s="1002" t="s">
        <v>415</v>
      </c>
      <c r="AQ118" s="1003"/>
      <c r="AR118" s="1003"/>
      <c r="AS118" s="1003"/>
      <c r="AT118" s="1004"/>
      <c r="AU118" s="931"/>
      <c r="AV118" s="932"/>
      <c r="AW118" s="932"/>
      <c r="AX118" s="932"/>
      <c r="AY118" s="932"/>
      <c r="AZ118" s="1005" t="s">
        <v>444</v>
      </c>
      <c r="BA118" s="996"/>
      <c r="BB118" s="996"/>
      <c r="BC118" s="996"/>
      <c r="BD118" s="996"/>
      <c r="BE118" s="996"/>
      <c r="BF118" s="996"/>
      <c r="BG118" s="996"/>
      <c r="BH118" s="996"/>
      <c r="BI118" s="996"/>
      <c r="BJ118" s="996"/>
      <c r="BK118" s="996"/>
      <c r="BL118" s="996"/>
      <c r="BM118" s="996"/>
      <c r="BN118" s="996"/>
      <c r="BO118" s="996"/>
      <c r="BP118" s="997"/>
      <c r="BQ118" s="1028" t="s">
        <v>112</v>
      </c>
      <c r="BR118" s="1029"/>
      <c r="BS118" s="1029"/>
      <c r="BT118" s="1029"/>
      <c r="BU118" s="1029"/>
      <c r="BV118" s="1029" t="s">
        <v>112</v>
      </c>
      <c r="BW118" s="1029"/>
      <c r="BX118" s="1029"/>
      <c r="BY118" s="1029"/>
      <c r="BZ118" s="1029"/>
      <c r="CA118" s="1029" t="s">
        <v>112</v>
      </c>
      <c r="CB118" s="1029"/>
      <c r="CC118" s="1029"/>
      <c r="CD118" s="1029"/>
      <c r="CE118" s="1029"/>
      <c r="CF118" s="945" t="s">
        <v>112</v>
      </c>
      <c r="CG118" s="946"/>
      <c r="CH118" s="946"/>
      <c r="CI118" s="946"/>
      <c r="CJ118" s="946"/>
      <c r="CK118" s="976"/>
      <c r="CL118" s="977"/>
      <c r="CM118" s="947" t="s">
        <v>445</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112</v>
      </c>
      <c r="DH118" s="990"/>
      <c r="DI118" s="990"/>
      <c r="DJ118" s="990"/>
      <c r="DK118" s="991"/>
      <c r="DL118" s="992" t="s">
        <v>112</v>
      </c>
      <c r="DM118" s="990"/>
      <c r="DN118" s="990"/>
      <c r="DO118" s="990"/>
      <c r="DP118" s="991"/>
      <c r="DQ118" s="992" t="s">
        <v>112</v>
      </c>
      <c r="DR118" s="990"/>
      <c r="DS118" s="990"/>
      <c r="DT118" s="990"/>
      <c r="DU118" s="991"/>
      <c r="DV118" s="993" t="s">
        <v>112</v>
      </c>
      <c r="DW118" s="994"/>
      <c r="DX118" s="994"/>
      <c r="DY118" s="994"/>
      <c r="DZ118" s="995"/>
    </row>
    <row r="119" spans="1:130" s="199" customFormat="1" ht="26.25" customHeight="1" x14ac:dyDescent="0.15">
      <c r="A119" s="1089" t="s">
        <v>419</v>
      </c>
      <c r="B119" s="975"/>
      <c r="C119" s="954" t="s">
        <v>420</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933"/>
      <c r="AV119" s="934"/>
      <c r="AW119" s="934"/>
      <c r="AX119" s="934"/>
      <c r="AY119" s="934"/>
      <c r="AZ119" s="230" t="s">
        <v>170</v>
      </c>
      <c r="BA119" s="230"/>
      <c r="BB119" s="230"/>
      <c r="BC119" s="230"/>
      <c r="BD119" s="230"/>
      <c r="BE119" s="230"/>
      <c r="BF119" s="230"/>
      <c r="BG119" s="230"/>
      <c r="BH119" s="230"/>
      <c r="BI119" s="230"/>
      <c r="BJ119" s="230"/>
      <c r="BK119" s="230"/>
      <c r="BL119" s="230"/>
      <c r="BM119" s="230"/>
      <c r="BN119" s="230"/>
      <c r="BO119" s="1006" t="s">
        <v>446</v>
      </c>
      <c r="BP119" s="1037"/>
      <c r="BQ119" s="1028">
        <v>30163699</v>
      </c>
      <c r="BR119" s="1029"/>
      <c r="BS119" s="1029"/>
      <c r="BT119" s="1029"/>
      <c r="BU119" s="1029"/>
      <c r="BV119" s="1029">
        <v>29548086</v>
      </c>
      <c r="BW119" s="1029"/>
      <c r="BX119" s="1029"/>
      <c r="BY119" s="1029"/>
      <c r="BZ119" s="1029"/>
      <c r="CA119" s="1029">
        <v>29494477</v>
      </c>
      <c r="CB119" s="1029"/>
      <c r="CC119" s="1029"/>
      <c r="CD119" s="1029"/>
      <c r="CE119" s="1029"/>
      <c r="CF119" s="1030"/>
      <c r="CG119" s="1031"/>
      <c r="CH119" s="1031"/>
      <c r="CI119" s="1031"/>
      <c r="CJ119" s="1032"/>
      <c r="CK119" s="978"/>
      <c r="CL119" s="979"/>
      <c r="CM119" s="1033" t="s">
        <v>447</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112</v>
      </c>
      <c r="DH119" s="1015"/>
      <c r="DI119" s="1015"/>
      <c r="DJ119" s="1015"/>
      <c r="DK119" s="1016"/>
      <c r="DL119" s="1014" t="s">
        <v>112</v>
      </c>
      <c r="DM119" s="1015"/>
      <c r="DN119" s="1015"/>
      <c r="DO119" s="1015"/>
      <c r="DP119" s="1016"/>
      <c r="DQ119" s="1014" t="s">
        <v>112</v>
      </c>
      <c r="DR119" s="1015"/>
      <c r="DS119" s="1015"/>
      <c r="DT119" s="1015"/>
      <c r="DU119" s="1016"/>
      <c r="DV119" s="1017" t="s">
        <v>112</v>
      </c>
      <c r="DW119" s="1018"/>
      <c r="DX119" s="1018"/>
      <c r="DY119" s="1018"/>
      <c r="DZ119" s="1019"/>
    </row>
    <row r="120" spans="1:130" s="199" customFormat="1" ht="26.25" customHeight="1" x14ac:dyDescent="0.15">
      <c r="A120" s="1090"/>
      <c r="B120" s="977"/>
      <c r="C120" s="947" t="s">
        <v>423</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112</v>
      </c>
      <c r="AB120" s="990"/>
      <c r="AC120" s="990"/>
      <c r="AD120" s="990"/>
      <c r="AE120" s="991"/>
      <c r="AF120" s="992" t="s">
        <v>112</v>
      </c>
      <c r="AG120" s="990"/>
      <c r="AH120" s="990"/>
      <c r="AI120" s="990"/>
      <c r="AJ120" s="991"/>
      <c r="AK120" s="992" t="s">
        <v>112</v>
      </c>
      <c r="AL120" s="990"/>
      <c r="AM120" s="990"/>
      <c r="AN120" s="990"/>
      <c r="AO120" s="991"/>
      <c r="AP120" s="993" t="s">
        <v>112</v>
      </c>
      <c r="AQ120" s="994"/>
      <c r="AR120" s="994"/>
      <c r="AS120" s="994"/>
      <c r="AT120" s="995"/>
      <c r="AU120" s="1020" t="s">
        <v>448</v>
      </c>
      <c r="AV120" s="1021"/>
      <c r="AW120" s="1021"/>
      <c r="AX120" s="1021"/>
      <c r="AY120" s="1022"/>
      <c r="AZ120" s="971" t="s">
        <v>449</v>
      </c>
      <c r="BA120" s="920"/>
      <c r="BB120" s="920"/>
      <c r="BC120" s="920"/>
      <c r="BD120" s="920"/>
      <c r="BE120" s="920"/>
      <c r="BF120" s="920"/>
      <c r="BG120" s="920"/>
      <c r="BH120" s="920"/>
      <c r="BI120" s="920"/>
      <c r="BJ120" s="920"/>
      <c r="BK120" s="920"/>
      <c r="BL120" s="920"/>
      <c r="BM120" s="920"/>
      <c r="BN120" s="920"/>
      <c r="BO120" s="920"/>
      <c r="BP120" s="921"/>
      <c r="BQ120" s="957">
        <v>5223530</v>
      </c>
      <c r="BR120" s="958"/>
      <c r="BS120" s="958"/>
      <c r="BT120" s="958"/>
      <c r="BU120" s="958"/>
      <c r="BV120" s="958">
        <v>5007902</v>
      </c>
      <c r="BW120" s="958"/>
      <c r="BX120" s="958"/>
      <c r="BY120" s="958"/>
      <c r="BZ120" s="958"/>
      <c r="CA120" s="958">
        <v>4668372</v>
      </c>
      <c r="CB120" s="958"/>
      <c r="CC120" s="958"/>
      <c r="CD120" s="958"/>
      <c r="CE120" s="958"/>
      <c r="CF120" s="972">
        <v>56.7</v>
      </c>
      <c r="CG120" s="973"/>
      <c r="CH120" s="973"/>
      <c r="CI120" s="973"/>
      <c r="CJ120" s="973"/>
      <c r="CK120" s="1038" t="s">
        <v>450</v>
      </c>
      <c r="CL120" s="1039"/>
      <c r="CM120" s="1039"/>
      <c r="CN120" s="1039"/>
      <c r="CO120" s="1040"/>
      <c r="CP120" s="1046" t="s">
        <v>391</v>
      </c>
      <c r="CQ120" s="1047"/>
      <c r="CR120" s="1047"/>
      <c r="CS120" s="1047"/>
      <c r="CT120" s="1047"/>
      <c r="CU120" s="1047"/>
      <c r="CV120" s="1047"/>
      <c r="CW120" s="1047"/>
      <c r="CX120" s="1047"/>
      <c r="CY120" s="1047"/>
      <c r="CZ120" s="1047"/>
      <c r="DA120" s="1047"/>
      <c r="DB120" s="1047"/>
      <c r="DC120" s="1047"/>
      <c r="DD120" s="1047"/>
      <c r="DE120" s="1047"/>
      <c r="DF120" s="1048"/>
      <c r="DG120" s="957">
        <v>6263201</v>
      </c>
      <c r="DH120" s="958"/>
      <c r="DI120" s="958"/>
      <c r="DJ120" s="958"/>
      <c r="DK120" s="958"/>
      <c r="DL120" s="958">
        <v>6444243</v>
      </c>
      <c r="DM120" s="958"/>
      <c r="DN120" s="958"/>
      <c r="DO120" s="958"/>
      <c r="DP120" s="958"/>
      <c r="DQ120" s="958">
        <v>6559195</v>
      </c>
      <c r="DR120" s="958"/>
      <c r="DS120" s="958"/>
      <c r="DT120" s="958"/>
      <c r="DU120" s="958"/>
      <c r="DV120" s="959">
        <v>79.7</v>
      </c>
      <c r="DW120" s="959"/>
      <c r="DX120" s="959"/>
      <c r="DY120" s="959"/>
      <c r="DZ120" s="960"/>
    </row>
    <row r="121" spans="1:130" s="199" customFormat="1" ht="26.25" customHeight="1" x14ac:dyDescent="0.15">
      <c r="A121" s="1090"/>
      <c r="B121" s="977"/>
      <c r="C121" s="998" t="s">
        <v>451</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112</v>
      </c>
      <c r="AB121" s="990"/>
      <c r="AC121" s="990"/>
      <c r="AD121" s="990"/>
      <c r="AE121" s="991"/>
      <c r="AF121" s="992" t="s">
        <v>112</v>
      </c>
      <c r="AG121" s="990"/>
      <c r="AH121" s="990"/>
      <c r="AI121" s="990"/>
      <c r="AJ121" s="991"/>
      <c r="AK121" s="992" t="s">
        <v>112</v>
      </c>
      <c r="AL121" s="990"/>
      <c r="AM121" s="990"/>
      <c r="AN121" s="990"/>
      <c r="AO121" s="991"/>
      <c r="AP121" s="993" t="s">
        <v>112</v>
      </c>
      <c r="AQ121" s="994"/>
      <c r="AR121" s="994"/>
      <c r="AS121" s="994"/>
      <c r="AT121" s="995"/>
      <c r="AU121" s="1023"/>
      <c r="AV121" s="1024"/>
      <c r="AW121" s="1024"/>
      <c r="AX121" s="1024"/>
      <c r="AY121" s="1025"/>
      <c r="AZ121" s="980" t="s">
        <v>452</v>
      </c>
      <c r="BA121" s="981"/>
      <c r="BB121" s="981"/>
      <c r="BC121" s="981"/>
      <c r="BD121" s="981"/>
      <c r="BE121" s="981"/>
      <c r="BF121" s="981"/>
      <c r="BG121" s="981"/>
      <c r="BH121" s="981"/>
      <c r="BI121" s="981"/>
      <c r="BJ121" s="981"/>
      <c r="BK121" s="981"/>
      <c r="BL121" s="981"/>
      <c r="BM121" s="981"/>
      <c r="BN121" s="981"/>
      <c r="BO121" s="981"/>
      <c r="BP121" s="982"/>
      <c r="BQ121" s="950">
        <v>751804</v>
      </c>
      <c r="BR121" s="951"/>
      <c r="BS121" s="951"/>
      <c r="BT121" s="951"/>
      <c r="BU121" s="951"/>
      <c r="BV121" s="951">
        <v>751610</v>
      </c>
      <c r="BW121" s="951"/>
      <c r="BX121" s="951"/>
      <c r="BY121" s="951"/>
      <c r="BZ121" s="951"/>
      <c r="CA121" s="951">
        <v>752444</v>
      </c>
      <c r="CB121" s="951"/>
      <c r="CC121" s="951"/>
      <c r="CD121" s="951"/>
      <c r="CE121" s="951"/>
      <c r="CF121" s="945">
        <v>9.1</v>
      </c>
      <c r="CG121" s="946"/>
      <c r="CH121" s="946"/>
      <c r="CI121" s="946"/>
      <c r="CJ121" s="946"/>
      <c r="CK121" s="1041"/>
      <c r="CL121" s="1042"/>
      <c r="CM121" s="1042"/>
      <c r="CN121" s="1042"/>
      <c r="CO121" s="1043"/>
      <c r="CP121" s="1051" t="s">
        <v>392</v>
      </c>
      <c r="CQ121" s="1052"/>
      <c r="CR121" s="1052"/>
      <c r="CS121" s="1052"/>
      <c r="CT121" s="1052"/>
      <c r="CU121" s="1052"/>
      <c r="CV121" s="1052"/>
      <c r="CW121" s="1052"/>
      <c r="CX121" s="1052"/>
      <c r="CY121" s="1052"/>
      <c r="CZ121" s="1052"/>
      <c r="DA121" s="1052"/>
      <c r="DB121" s="1052"/>
      <c r="DC121" s="1052"/>
      <c r="DD121" s="1052"/>
      <c r="DE121" s="1052"/>
      <c r="DF121" s="1053"/>
      <c r="DG121" s="950">
        <v>3341325</v>
      </c>
      <c r="DH121" s="951"/>
      <c r="DI121" s="951"/>
      <c r="DJ121" s="951"/>
      <c r="DK121" s="951"/>
      <c r="DL121" s="951">
        <v>3174426</v>
      </c>
      <c r="DM121" s="951"/>
      <c r="DN121" s="951"/>
      <c r="DO121" s="951"/>
      <c r="DP121" s="951"/>
      <c r="DQ121" s="951">
        <v>2992168</v>
      </c>
      <c r="DR121" s="951"/>
      <c r="DS121" s="951"/>
      <c r="DT121" s="951"/>
      <c r="DU121" s="951"/>
      <c r="DV121" s="952">
        <v>36.299999999999997</v>
      </c>
      <c r="DW121" s="952"/>
      <c r="DX121" s="952"/>
      <c r="DY121" s="952"/>
      <c r="DZ121" s="953"/>
    </row>
    <row r="122" spans="1:130" s="199" customFormat="1" ht="26.25" customHeight="1" x14ac:dyDescent="0.15">
      <c r="A122" s="1090"/>
      <c r="B122" s="977"/>
      <c r="C122" s="947" t="s">
        <v>433</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112</v>
      </c>
      <c r="AB122" s="990"/>
      <c r="AC122" s="990"/>
      <c r="AD122" s="990"/>
      <c r="AE122" s="991"/>
      <c r="AF122" s="992" t="s">
        <v>112</v>
      </c>
      <c r="AG122" s="990"/>
      <c r="AH122" s="990"/>
      <c r="AI122" s="990"/>
      <c r="AJ122" s="991"/>
      <c r="AK122" s="992" t="s">
        <v>112</v>
      </c>
      <c r="AL122" s="990"/>
      <c r="AM122" s="990"/>
      <c r="AN122" s="990"/>
      <c r="AO122" s="991"/>
      <c r="AP122" s="993" t="s">
        <v>112</v>
      </c>
      <c r="AQ122" s="994"/>
      <c r="AR122" s="994"/>
      <c r="AS122" s="994"/>
      <c r="AT122" s="995"/>
      <c r="AU122" s="1023"/>
      <c r="AV122" s="1024"/>
      <c r="AW122" s="1024"/>
      <c r="AX122" s="1024"/>
      <c r="AY122" s="1025"/>
      <c r="AZ122" s="1005" t="s">
        <v>453</v>
      </c>
      <c r="BA122" s="996"/>
      <c r="BB122" s="996"/>
      <c r="BC122" s="996"/>
      <c r="BD122" s="996"/>
      <c r="BE122" s="996"/>
      <c r="BF122" s="996"/>
      <c r="BG122" s="996"/>
      <c r="BH122" s="996"/>
      <c r="BI122" s="996"/>
      <c r="BJ122" s="996"/>
      <c r="BK122" s="996"/>
      <c r="BL122" s="996"/>
      <c r="BM122" s="996"/>
      <c r="BN122" s="996"/>
      <c r="BO122" s="996"/>
      <c r="BP122" s="997"/>
      <c r="BQ122" s="1028">
        <v>17418880</v>
      </c>
      <c r="BR122" s="1029"/>
      <c r="BS122" s="1029"/>
      <c r="BT122" s="1029"/>
      <c r="BU122" s="1029"/>
      <c r="BV122" s="1029">
        <v>17360386</v>
      </c>
      <c r="BW122" s="1029"/>
      <c r="BX122" s="1029"/>
      <c r="BY122" s="1029"/>
      <c r="BZ122" s="1029"/>
      <c r="CA122" s="1029">
        <v>17533711</v>
      </c>
      <c r="CB122" s="1029"/>
      <c r="CC122" s="1029"/>
      <c r="CD122" s="1029"/>
      <c r="CE122" s="1029"/>
      <c r="CF122" s="1049">
        <v>212.9</v>
      </c>
      <c r="CG122" s="1050"/>
      <c r="CH122" s="1050"/>
      <c r="CI122" s="1050"/>
      <c r="CJ122" s="1050"/>
      <c r="CK122" s="1041"/>
      <c r="CL122" s="1042"/>
      <c r="CM122" s="1042"/>
      <c r="CN122" s="1042"/>
      <c r="CO122" s="1043"/>
      <c r="CP122" s="1051" t="s">
        <v>389</v>
      </c>
      <c r="CQ122" s="1052"/>
      <c r="CR122" s="1052"/>
      <c r="CS122" s="1052"/>
      <c r="CT122" s="1052"/>
      <c r="CU122" s="1052"/>
      <c r="CV122" s="1052"/>
      <c r="CW122" s="1052"/>
      <c r="CX122" s="1052"/>
      <c r="CY122" s="1052"/>
      <c r="CZ122" s="1052"/>
      <c r="DA122" s="1052"/>
      <c r="DB122" s="1052"/>
      <c r="DC122" s="1052"/>
      <c r="DD122" s="1052"/>
      <c r="DE122" s="1052"/>
      <c r="DF122" s="1053"/>
      <c r="DG122" s="950">
        <v>1693570</v>
      </c>
      <c r="DH122" s="951"/>
      <c r="DI122" s="951"/>
      <c r="DJ122" s="951"/>
      <c r="DK122" s="951"/>
      <c r="DL122" s="951">
        <v>1778079</v>
      </c>
      <c r="DM122" s="951"/>
      <c r="DN122" s="951"/>
      <c r="DO122" s="951"/>
      <c r="DP122" s="951"/>
      <c r="DQ122" s="951">
        <v>1895475</v>
      </c>
      <c r="DR122" s="951"/>
      <c r="DS122" s="951"/>
      <c r="DT122" s="951"/>
      <c r="DU122" s="951"/>
      <c r="DV122" s="952">
        <v>23</v>
      </c>
      <c r="DW122" s="952"/>
      <c r="DX122" s="952"/>
      <c r="DY122" s="952"/>
      <c r="DZ122" s="953"/>
    </row>
    <row r="123" spans="1:130" s="199" customFormat="1" ht="26.25" customHeight="1" x14ac:dyDescent="0.15">
      <c r="A123" s="1090"/>
      <c r="B123" s="977"/>
      <c r="C123" s="947" t="s">
        <v>439</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112</v>
      </c>
      <c r="AB123" s="990"/>
      <c r="AC123" s="990"/>
      <c r="AD123" s="990"/>
      <c r="AE123" s="991"/>
      <c r="AF123" s="992" t="s">
        <v>112</v>
      </c>
      <c r="AG123" s="990"/>
      <c r="AH123" s="990"/>
      <c r="AI123" s="990"/>
      <c r="AJ123" s="991"/>
      <c r="AK123" s="992" t="s">
        <v>112</v>
      </c>
      <c r="AL123" s="990"/>
      <c r="AM123" s="990"/>
      <c r="AN123" s="990"/>
      <c r="AO123" s="991"/>
      <c r="AP123" s="993" t="s">
        <v>112</v>
      </c>
      <c r="AQ123" s="994"/>
      <c r="AR123" s="994"/>
      <c r="AS123" s="994"/>
      <c r="AT123" s="995"/>
      <c r="AU123" s="1026"/>
      <c r="AV123" s="1027"/>
      <c r="AW123" s="1027"/>
      <c r="AX123" s="1027"/>
      <c r="AY123" s="1027"/>
      <c r="AZ123" s="230" t="s">
        <v>170</v>
      </c>
      <c r="BA123" s="230"/>
      <c r="BB123" s="230"/>
      <c r="BC123" s="230"/>
      <c r="BD123" s="230"/>
      <c r="BE123" s="230"/>
      <c r="BF123" s="230"/>
      <c r="BG123" s="230"/>
      <c r="BH123" s="230"/>
      <c r="BI123" s="230"/>
      <c r="BJ123" s="230"/>
      <c r="BK123" s="230"/>
      <c r="BL123" s="230"/>
      <c r="BM123" s="230"/>
      <c r="BN123" s="230"/>
      <c r="BO123" s="1006" t="s">
        <v>454</v>
      </c>
      <c r="BP123" s="1037"/>
      <c r="BQ123" s="1096">
        <v>23394214</v>
      </c>
      <c r="BR123" s="1097"/>
      <c r="BS123" s="1097"/>
      <c r="BT123" s="1097"/>
      <c r="BU123" s="1097"/>
      <c r="BV123" s="1097">
        <v>23119898</v>
      </c>
      <c r="BW123" s="1097"/>
      <c r="BX123" s="1097"/>
      <c r="BY123" s="1097"/>
      <c r="BZ123" s="1097"/>
      <c r="CA123" s="1097">
        <v>22954527</v>
      </c>
      <c r="CB123" s="1097"/>
      <c r="CC123" s="1097"/>
      <c r="CD123" s="1097"/>
      <c r="CE123" s="1097"/>
      <c r="CF123" s="1030"/>
      <c r="CG123" s="1031"/>
      <c r="CH123" s="1031"/>
      <c r="CI123" s="1031"/>
      <c r="CJ123" s="1032"/>
      <c r="CK123" s="1041"/>
      <c r="CL123" s="1042"/>
      <c r="CM123" s="1042"/>
      <c r="CN123" s="1042"/>
      <c r="CO123" s="1043"/>
      <c r="CP123" s="1051" t="s">
        <v>388</v>
      </c>
      <c r="CQ123" s="1052"/>
      <c r="CR123" s="1052"/>
      <c r="CS123" s="1052"/>
      <c r="CT123" s="1052"/>
      <c r="CU123" s="1052"/>
      <c r="CV123" s="1052"/>
      <c r="CW123" s="1052"/>
      <c r="CX123" s="1052"/>
      <c r="CY123" s="1052"/>
      <c r="CZ123" s="1052"/>
      <c r="DA123" s="1052"/>
      <c r="DB123" s="1052"/>
      <c r="DC123" s="1052"/>
      <c r="DD123" s="1052"/>
      <c r="DE123" s="1052"/>
      <c r="DF123" s="1053"/>
      <c r="DG123" s="989">
        <v>2016186</v>
      </c>
      <c r="DH123" s="990"/>
      <c r="DI123" s="990"/>
      <c r="DJ123" s="990"/>
      <c r="DK123" s="991"/>
      <c r="DL123" s="992">
        <v>1726775</v>
      </c>
      <c r="DM123" s="990"/>
      <c r="DN123" s="990"/>
      <c r="DO123" s="990"/>
      <c r="DP123" s="991"/>
      <c r="DQ123" s="992">
        <v>1455631</v>
      </c>
      <c r="DR123" s="990"/>
      <c r="DS123" s="990"/>
      <c r="DT123" s="990"/>
      <c r="DU123" s="991"/>
      <c r="DV123" s="993">
        <v>17.7</v>
      </c>
      <c r="DW123" s="994"/>
      <c r="DX123" s="994"/>
      <c r="DY123" s="994"/>
      <c r="DZ123" s="995"/>
    </row>
    <row r="124" spans="1:130" s="199" customFormat="1" ht="26.25" customHeight="1" thickBot="1" x14ac:dyDescent="0.2">
      <c r="A124" s="1090"/>
      <c r="B124" s="977"/>
      <c r="C124" s="947" t="s">
        <v>443</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112</v>
      </c>
      <c r="AB124" s="990"/>
      <c r="AC124" s="990"/>
      <c r="AD124" s="990"/>
      <c r="AE124" s="991"/>
      <c r="AF124" s="992" t="s">
        <v>112</v>
      </c>
      <c r="AG124" s="990"/>
      <c r="AH124" s="990"/>
      <c r="AI124" s="990"/>
      <c r="AJ124" s="991"/>
      <c r="AK124" s="992" t="s">
        <v>112</v>
      </c>
      <c r="AL124" s="990"/>
      <c r="AM124" s="990"/>
      <c r="AN124" s="990"/>
      <c r="AO124" s="991"/>
      <c r="AP124" s="993" t="s">
        <v>112</v>
      </c>
      <c r="AQ124" s="994"/>
      <c r="AR124" s="994"/>
      <c r="AS124" s="994"/>
      <c r="AT124" s="995"/>
      <c r="AU124" s="1092" t="s">
        <v>455</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84.2</v>
      </c>
      <c r="BR124" s="1059"/>
      <c r="BS124" s="1059"/>
      <c r="BT124" s="1059"/>
      <c r="BU124" s="1059"/>
      <c r="BV124" s="1059">
        <v>77.5</v>
      </c>
      <c r="BW124" s="1059"/>
      <c r="BX124" s="1059"/>
      <c r="BY124" s="1059"/>
      <c r="BZ124" s="1059"/>
      <c r="CA124" s="1059">
        <v>79.400000000000006</v>
      </c>
      <c r="CB124" s="1059"/>
      <c r="CC124" s="1059"/>
      <c r="CD124" s="1059"/>
      <c r="CE124" s="1059"/>
      <c r="CF124" s="1060"/>
      <c r="CG124" s="1061"/>
      <c r="CH124" s="1061"/>
      <c r="CI124" s="1061"/>
      <c r="CJ124" s="1062"/>
      <c r="CK124" s="1044"/>
      <c r="CL124" s="1044"/>
      <c r="CM124" s="1044"/>
      <c r="CN124" s="1044"/>
      <c r="CO124" s="1045"/>
      <c r="CP124" s="1051" t="s">
        <v>456</v>
      </c>
      <c r="CQ124" s="1052"/>
      <c r="CR124" s="1052"/>
      <c r="CS124" s="1052"/>
      <c r="CT124" s="1052"/>
      <c r="CU124" s="1052"/>
      <c r="CV124" s="1052"/>
      <c r="CW124" s="1052"/>
      <c r="CX124" s="1052"/>
      <c r="CY124" s="1052"/>
      <c r="CZ124" s="1052"/>
      <c r="DA124" s="1052"/>
      <c r="DB124" s="1052"/>
      <c r="DC124" s="1052"/>
      <c r="DD124" s="1052"/>
      <c r="DE124" s="1052"/>
      <c r="DF124" s="1053"/>
      <c r="DG124" s="1036">
        <v>379643</v>
      </c>
      <c r="DH124" s="1015"/>
      <c r="DI124" s="1015"/>
      <c r="DJ124" s="1015"/>
      <c r="DK124" s="1016"/>
      <c r="DL124" s="1014">
        <v>352538</v>
      </c>
      <c r="DM124" s="1015"/>
      <c r="DN124" s="1015"/>
      <c r="DO124" s="1015"/>
      <c r="DP124" s="1016"/>
      <c r="DQ124" s="1014">
        <v>440344</v>
      </c>
      <c r="DR124" s="1015"/>
      <c r="DS124" s="1015"/>
      <c r="DT124" s="1015"/>
      <c r="DU124" s="1016"/>
      <c r="DV124" s="1017">
        <v>5.3</v>
      </c>
      <c r="DW124" s="1018"/>
      <c r="DX124" s="1018"/>
      <c r="DY124" s="1018"/>
      <c r="DZ124" s="1019"/>
    </row>
    <row r="125" spans="1:130" s="199" customFormat="1" ht="26.25" customHeight="1" x14ac:dyDescent="0.15">
      <c r="A125" s="1090"/>
      <c r="B125" s="977"/>
      <c r="C125" s="947" t="s">
        <v>445</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112</v>
      </c>
      <c r="AB125" s="990"/>
      <c r="AC125" s="990"/>
      <c r="AD125" s="990"/>
      <c r="AE125" s="991"/>
      <c r="AF125" s="992" t="s">
        <v>112</v>
      </c>
      <c r="AG125" s="990"/>
      <c r="AH125" s="990"/>
      <c r="AI125" s="990"/>
      <c r="AJ125" s="991"/>
      <c r="AK125" s="992" t="s">
        <v>112</v>
      </c>
      <c r="AL125" s="990"/>
      <c r="AM125" s="990"/>
      <c r="AN125" s="990"/>
      <c r="AO125" s="991"/>
      <c r="AP125" s="993" t="s">
        <v>112</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457</v>
      </c>
      <c r="CL125" s="1039"/>
      <c r="CM125" s="1039"/>
      <c r="CN125" s="1039"/>
      <c r="CO125" s="1040"/>
      <c r="CP125" s="971" t="s">
        <v>458</v>
      </c>
      <c r="CQ125" s="920"/>
      <c r="CR125" s="920"/>
      <c r="CS125" s="920"/>
      <c r="CT125" s="920"/>
      <c r="CU125" s="920"/>
      <c r="CV125" s="920"/>
      <c r="CW125" s="920"/>
      <c r="CX125" s="920"/>
      <c r="CY125" s="920"/>
      <c r="CZ125" s="920"/>
      <c r="DA125" s="920"/>
      <c r="DB125" s="920"/>
      <c r="DC125" s="920"/>
      <c r="DD125" s="920"/>
      <c r="DE125" s="920"/>
      <c r="DF125" s="921"/>
      <c r="DG125" s="957" t="s">
        <v>112</v>
      </c>
      <c r="DH125" s="958"/>
      <c r="DI125" s="958"/>
      <c r="DJ125" s="958"/>
      <c r="DK125" s="958"/>
      <c r="DL125" s="958" t="s">
        <v>112</v>
      </c>
      <c r="DM125" s="958"/>
      <c r="DN125" s="958"/>
      <c r="DO125" s="958"/>
      <c r="DP125" s="958"/>
      <c r="DQ125" s="958" t="s">
        <v>112</v>
      </c>
      <c r="DR125" s="958"/>
      <c r="DS125" s="958"/>
      <c r="DT125" s="958"/>
      <c r="DU125" s="958"/>
      <c r="DV125" s="959" t="s">
        <v>112</v>
      </c>
      <c r="DW125" s="959"/>
      <c r="DX125" s="959"/>
      <c r="DY125" s="959"/>
      <c r="DZ125" s="960"/>
    </row>
    <row r="126" spans="1:130" s="199" customFormat="1" ht="26.25" customHeight="1" thickBot="1" x14ac:dyDescent="0.2">
      <c r="A126" s="1090"/>
      <c r="B126" s="977"/>
      <c r="C126" s="947" t="s">
        <v>447</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112</v>
      </c>
      <c r="AB126" s="990"/>
      <c r="AC126" s="990"/>
      <c r="AD126" s="990"/>
      <c r="AE126" s="991"/>
      <c r="AF126" s="992" t="s">
        <v>112</v>
      </c>
      <c r="AG126" s="990"/>
      <c r="AH126" s="990"/>
      <c r="AI126" s="990"/>
      <c r="AJ126" s="991"/>
      <c r="AK126" s="992" t="s">
        <v>112</v>
      </c>
      <c r="AL126" s="990"/>
      <c r="AM126" s="990"/>
      <c r="AN126" s="990"/>
      <c r="AO126" s="991"/>
      <c r="AP126" s="993" t="s">
        <v>112</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459</v>
      </c>
      <c r="CQ126" s="981"/>
      <c r="CR126" s="981"/>
      <c r="CS126" s="981"/>
      <c r="CT126" s="981"/>
      <c r="CU126" s="981"/>
      <c r="CV126" s="981"/>
      <c r="CW126" s="981"/>
      <c r="CX126" s="981"/>
      <c r="CY126" s="981"/>
      <c r="CZ126" s="981"/>
      <c r="DA126" s="981"/>
      <c r="DB126" s="981"/>
      <c r="DC126" s="981"/>
      <c r="DD126" s="981"/>
      <c r="DE126" s="981"/>
      <c r="DF126" s="982"/>
      <c r="DG126" s="950" t="s">
        <v>112</v>
      </c>
      <c r="DH126" s="951"/>
      <c r="DI126" s="951"/>
      <c r="DJ126" s="951"/>
      <c r="DK126" s="951"/>
      <c r="DL126" s="951" t="s">
        <v>112</v>
      </c>
      <c r="DM126" s="951"/>
      <c r="DN126" s="951"/>
      <c r="DO126" s="951"/>
      <c r="DP126" s="951"/>
      <c r="DQ126" s="951" t="s">
        <v>112</v>
      </c>
      <c r="DR126" s="951"/>
      <c r="DS126" s="951"/>
      <c r="DT126" s="951"/>
      <c r="DU126" s="951"/>
      <c r="DV126" s="952" t="s">
        <v>112</v>
      </c>
      <c r="DW126" s="952"/>
      <c r="DX126" s="952"/>
      <c r="DY126" s="952"/>
      <c r="DZ126" s="953"/>
    </row>
    <row r="127" spans="1:130" s="199" customFormat="1" ht="26.25" customHeight="1" x14ac:dyDescent="0.15">
      <c r="A127" s="1091"/>
      <c r="B127" s="979"/>
      <c r="C127" s="1033" t="s">
        <v>460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112</v>
      </c>
      <c r="AB127" s="990"/>
      <c r="AC127" s="990"/>
      <c r="AD127" s="990"/>
      <c r="AE127" s="991"/>
      <c r="AF127" s="992" t="s">
        <v>112</v>
      </c>
      <c r="AG127" s="990"/>
      <c r="AH127" s="990"/>
      <c r="AI127" s="990"/>
      <c r="AJ127" s="991"/>
      <c r="AK127" s="992" t="s">
        <v>112</v>
      </c>
      <c r="AL127" s="990"/>
      <c r="AM127" s="990"/>
      <c r="AN127" s="990"/>
      <c r="AO127" s="991"/>
      <c r="AP127" s="993" t="s">
        <v>112</v>
      </c>
      <c r="AQ127" s="994"/>
      <c r="AR127" s="994"/>
      <c r="AS127" s="994"/>
      <c r="AT127" s="995"/>
      <c r="AU127" s="235"/>
      <c r="AV127" s="235"/>
      <c r="AW127" s="235"/>
      <c r="AX127" s="1063" t="s">
        <v>461</v>
      </c>
      <c r="AY127" s="1064"/>
      <c r="AZ127" s="1064"/>
      <c r="BA127" s="1064"/>
      <c r="BB127" s="1064"/>
      <c r="BC127" s="1064"/>
      <c r="BD127" s="1064"/>
      <c r="BE127" s="1065"/>
      <c r="BF127" s="1066" t="s">
        <v>462</v>
      </c>
      <c r="BG127" s="1064"/>
      <c r="BH127" s="1064"/>
      <c r="BI127" s="1064"/>
      <c r="BJ127" s="1064"/>
      <c r="BK127" s="1064"/>
      <c r="BL127" s="1065"/>
      <c r="BM127" s="1066" t="s">
        <v>463</v>
      </c>
      <c r="BN127" s="1064"/>
      <c r="BO127" s="1064"/>
      <c r="BP127" s="1064"/>
      <c r="BQ127" s="1064"/>
      <c r="BR127" s="1064"/>
      <c r="BS127" s="1065"/>
      <c r="BT127" s="1066" t="s">
        <v>464</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465</v>
      </c>
      <c r="CQ127" s="981"/>
      <c r="CR127" s="981"/>
      <c r="CS127" s="981"/>
      <c r="CT127" s="981"/>
      <c r="CU127" s="981"/>
      <c r="CV127" s="981"/>
      <c r="CW127" s="981"/>
      <c r="CX127" s="981"/>
      <c r="CY127" s="981"/>
      <c r="CZ127" s="981"/>
      <c r="DA127" s="981"/>
      <c r="DB127" s="981"/>
      <c r="DC127" s="981"/>
      <c r="DD127" s="981"/>
      <c r="DE127" s="981"/>
      <c r="DF127" s="982"/>
      <c r="DG127" s="950" t="s">
        <v>112</v>
      </c>
      <c r="DH127" s="951"/>
      <c r="DI127" s="951"/>
      <c r="DJ127" s="951"/>
      <c r="DK127" s="951"/>
      <c r="DL127" s="951" t="s">
        <v>112</v>
      </c>
      <c r="DM127" s="951"/>
      <c r="DN127" s="951"/>
      <c r="DO127" s="951"/>
      <c r="DP127" s="951"/>
      <c r="DQ127" s="951" t="s">
        <v>112</v>
      </c>
      <c r="DR127" s="951"/>
      <c r="DS127" s="951"/>
      <c r="DT127" s="951"/>
      <c r="DU127" s="951"/>
      <c r="DV127" s="952" t="s">
        <v>112</v>
      </c>
      <c r="DW127" s="952"/>
      <c r="DX127" s="952"/>
      <c r="DY127" s="952"/>
      <c r="DZ127" s="953"/>
    </row>
    <row r="128" spans="1:130" s="199" customFormat="1" ht="26.25" customHeight="1" thickBot="1" x14ac:dyDescent="0.2">
      <c r="A128" s="1074" t="s">
        <v>466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467</v>
      </c>
      <c r="X128" s="1076"/>
      <c r="Y128" s="1076"/>
      <c r="Z128" s="1077"/>
      <c r="AA128" s="1078">
        <v>57501</v>
      </c>
      <c r="AB128" s="1079"/>
      <c r="AC128" s="1079"/>
      <c r="AD128" s="1079"/>
      <c r="AE128" s="1080"/>
      <c r="AF128" s="1081">
        <v>55693</v>
      </c>
      <c r="AG128" s="1079"/>
      <c r="AH128" s="1079"/>
      <c r="AI128" s="1079"/>
      <c r="AJ128" s="1080"/>
      <c r="AK128" s="1081">
        <v>56149</v>
      </c>
      <c r="AL128" s="1079"/>
      <c r="AM128" s="1079"/>
      <c r="AN128" s="1079"/>
      <c r="AO128" s="1080"/>
      <c r="AP128" s="1082"/>
      <c r="AQ128" s="1083"/>
      <c r="AR128" s="1083"/>
      <c r="AS128" s="1083"/>
      <c r="AT128" s="1084"/>
      <c r="AU128" s="235"/>
      <c r="AV128" s="235"/>
      <c r="AW128" s="235"/>
      <c r="AX128" s="919" t="s">
        <v>468</v>
      </c>
      <c r="AY128" s="920"/>
      <c r="AZ128" s="920"/>
      <c r="BA128" s="920"/>
      <c r="BB128" s="920"/>
      <c r="BC128" s="920"/>
      <c r="BD128" s="920"/>
      <c r="BE128" s="921"/>
      <c r="BF128" s="1085" t="s">
        <v>112</v>
      </c>
      <c r="BG128" s="1086"/>
      <c r="BH128" s="1086"/>
      <c r="BI128" s="1086"/>
      <c r="BJ128" s="1086"/>
      <c r="BK128" s="1086"/>
      <c r="BL128" s="1087"/>
      <c r="BM128" s="1085">
        <v>13.41</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469</v>
      </c>
      <c r="CQ128" s="1068"/>
      <c r="CR128" s="1068"/>
      <c r="CS128" s="1068"/>
      <c r="CT128" s="1068"/>
      <c r="CU128" s="1068"/>
      <c r="CV128" s="1068"/>
      <c r="CW128" s="1068"/>
      <c r="CX128" s="1068"/>
      <c r="CY128" s="1068"/>
      <c r="CZ128" s="1068"/>
      <c r="DA128" s="1068"/>
      <c r="DB128" s="1068"/>
      <c r="DC128" s="1068"/>
      <c r="DD128" s="1068"/>
      <c r="DE128" s="1068"/>
      <c r="DF128" s="1069"/>
      <c r="DG128" s="1070">
        <v>13517</v>
      </c>
      <c r="DH128" s="1071"/>
      <c r="DI128" s="1071"/>
      <c r="DJ128" s="1071"/>
      <c r="DK128" s="1071"/>
      <c r="DL128" s="1071">
        <v>12017</v>
      </c>
      <c r="DM128" s="1071"/>
      <c r="DN128" s="1071"/>
      <c r="DO128" s="1071"/>
      <c r="DP128" s="1071"/>
      <c r="DQ128" s="1071">
        <v>10517</v>
      </c>
      <c r="DR128" s="1071"/>
      <c r="DS128" s="1071"/>
      <c r="DT128" s="1071"/>
      <c r="DU128" s="1071"/>
      <c r="DV128" s="1072">
        <v>0.1</v>
      </c>
      <c r="DW128" s="1072"/>
      <c r="DX128" s="1072"/>
      <c r="DY128" s="1072"/>
      <c r="DZ128" s="1073"/>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470</v>
      </c>
      <c r="X129" s="1105"/>
      <c r="Y129" s="1105"/>
      <c r="Z129" s="1106"/>
      <c r="AA129" s="989">
        <v>9461892</v>
      </c>
      <c r="AB129" s="990"/>
      <c r="AC129" s="990"/>
      <c r="AD129" s="990"/>
      <c r="AE129" s="991"/>
      <c r="AF129" s="992">
        <v>9648725</v>
      </c>
      <c r="AG129" s="990"/>
      <c r="AH129" s="990"/>
      <c r="AI129" s="990"/>
      <c r="AJ129" s="991"/>
      <c r="AK129" s="992">
        <v>9557701</v>
      </c>
      <c r="AL129" s="990"/>
      <c r="AM129" s="990"/>
      <c r="AN129" s="990"/>
      <c r="AO129" s="991"/>
      <c r="AP129" s="1107"/>
      <c r="AQ129" s="1108"/>
      <c r="AR129" s="1108"/>
      <c r="AS129" s="1108"/>
      <c r="AT129" s="1109"/>
      <c r="AU129" s="237"/>
      <c r="AV129" s="237"/>
      <c r="AW129" s="237"/>
      <c r="AX129" s="1098" t="s">
        <v>471</v>
      </c>
      <c r="AY129" s="981"/>
      <c r="AZ129" s="981"/>
      <c r="BA129" s="981"/>
      <c r="BB129" s="981"/>
      <c r="BC129" s="981"/>
      <c r="BD129" s="981"/>
      <c r="BE129" s="982"/>
      <c r="BF129" s="1099" t="s">
        <v>112</v>
      </c>
      <c r="BG129" s="1100"/>
      <c r="BH129" s="1100"/>
      <c r="BI129" s="1100"/>
      <c r="BJ129" s="1100"/>
      <c r="BK129" s="1100"/>
      <c r="BL129" s="1101"/>
      <c r="BM129" s="1099">
        <v>18.41</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472</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473</v>
      </c>
      <c r="X130" s="1105"/>
      <c r="Y130" s="1105"/>
      <c r="Z130" s="1106"/>
      <c r="AA130" s="989">
        <v>1425341</v>
      </c>
      <c r="AB130" s="990"/>
      <c r="AC130" s="990"/>
      <c r="AD130" s="990"/>
      <c r="AE130" s="991"/>
      <c r="AF130" s="992">
        <v>1363551</v>
      </c>
      <c r="AG130" s="990"/>
      <c r="AH130" s="990"/>
      <c r="AI130" s="990"/>
      <c r="AJ130" s="991"/>
      <c r="AK130" s="992">
        <v>1323100</v>
      </c>
      <c r="AL130" s="990"/>
      <c r="AM130" s="990"/>
      <c r="AN130" s="990"/>
      <c r="AO130" s="991"/>
      <c r="AP130" s="1107"/>
      <c r="AQ130" s="1108"/>
      <c r="AR130" s="1108"/>
      <c r="AS130" s="1108"/>
      <c r="AT130" s="1109"/>
      <c r="AU130" s="237"/>
      <c r="AV130" s="237"/>
      <c r="AW130" s="237"/>
      <c r="AX130" s="1098" t="s">
        <v>474</v>
      </c>
      <c r="AY130" s="981"/>
      <c r="AZ130" s="981"/>
      <c r="BA130" s="981"/>
      <c r="BB130" s="981"/>
      <c r="BC130" s="981"/>
      <c r="BD130" s="981"/>
      <c r="BE130" s="982"/>
      <c r="BF130" s="1135">
        <v>10.9</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475</v>
      </c>
      <c r="X131" s="1143"/>
      <c r="Y131" s="1143"/>
      <c r="Z131" s="1144"/>
      <c r="AA131" s="1036">
        <v>8036551</v>
      </c>
      <c r="AB131" s="1015"/>
      <c r="AC131" s="1015"/>
      <c r="AD131" s="1015"/>
      <c r="AE131" s="1016"/>
      <c r="AF131" s="1014">
        <v>8285174</v>
      </c>
      <c r="AG131" s="1015"/>
      <c r="AH131" s="1015"/>
      <c r="AI131" s="1015"/>
      <c r="AJ131" s="1016"/>
      <c r="AK131" s="1014">
        <v>8234601</v>
      </c>
      <c r="AL131" s="1015"/>
      <c r="AM131" s="1015"/>
      <c r="AN131" s="1015"/>
      <c r="AO131" s="1016"/>
      <c r="AP131" s="1145"/>
      <c r="AQ131" s="1146"/>
      <c r="AR131" s="1146"/>
      <c r="AS131" s="1146"/>
      <c r="AT131" s="1147"/>
      <c r="AU131" s="237"/>
      <c r="AV131" s="237"/>
      <c r="AW131" s="237"/>
      <c r="AX131" s="1117" t="s">
        <v>476</v>
      </c>
      <c r="AY131" s="1068"/>
      <c r="AZ131" s="1068"/>
      <c r="BA131" s="1068"/>
      <c r="BB131" s="1068"/>
      <c r="BC131" s="1068"/>
      <c r="BD131" s="1068"/>
      <c r="BE131" s="1069"/>
      <c r="BF131" s="1118">
        <v>79.400000000000006</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477</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478</v>
      </c>
      <c r="W132" s="1128"/>
      <c r="X132" s="1128"/>
      <c r="Y132" s="1128"/>
      <c r="Z132" s="1129"/>
      <c r="AA132" s="1130">
        <v>12.30720741</v>
      </c>
      <c r="AB132" s="1131"/>
      <c r="AC132" s="1131"/>
      <c r="AD132" s="1131"/>
      <c r="AE132" s="1132"/>
      <c r="AF132" s="1133">
        <v>10.40272661</v>
      </c>
      <c r="AG132" s="1131"/>
      <c r="AH132" s="1131"/>
      <c r="AI132" s="1131"/>
      <c r="AJ132" s="1132"/>
      <c r="AK132" s="1133">
        <v>10.16524055</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479</v>
      </c>
      <c r="W133" s="1111"/>
      <c r="X133" s="1111"/>
      <c r="Y133" s="1111"/>
      <c r="Z133" s="1112"/>
      <c r="AA133" s="1113">
        <v>13.4</v>
      </c>
      <c r="AB133" s="1114"/>
      <c r="AC133" s="1114"/>
      <c r="AD133" s="1114"/>
      <c r="AE133" s="1115"/>
      <c r="AF133" s="1113">
        <v>12.1</v>
      </c>
      <c r="AG133" s="1114"/>
      <c r="AH133" s="1114"/>
      <c r="AI133" s="1114"/>
      <c r="AJ133" s="1115"/>
      <c r="AK133" s="1113">
        <v>10.9</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1" t="s">
        <v>482</v>
      </c>
      <c r="L7" s="256"/>
      <c r="M7" s="257" t="s">
        <v>483</v>
      </c>
      <c r="N7" s="258"/>
    </row>
    <row r="8" spans="1:16" x14ac:dyDescent="0.15">
      <c r="A8" s="250"/>
      <c r="B8" s="246"/>
      <c r="C8" s="246"/>
      <c r="D8" s="246"/>
      <c r="E8" s="246"/>
      <c r="F8" s="246"/>
      <c r="G8" s="259"/>
      <c r="H8" s="260"/>
      <c r="I8" s="260"/>
      <c r="J8" s="261"/>
      <c r="K8" s="1152"/>
      <c r="L8" s="262" t="s">
        <v>484</v>
      </c>
      <c r="M8" s="263" t="s">
        <v>485</v>
      </c>
      <c r="N8" s="264" t="s">
        <v>486</v>
      </c>
    </row>
    <row r="9" spans="1:16" x14ac:dyDescent="0.15">
      <c r="A9" s="250"/>
      <c r="B9" s="246"/>
      <c r="C9" s="246"/>
      <c r="D9" s="246"/>
      <c r="E9" s="246"/>
      <c r="F9" s="246"/>
      <c r="G9" s="1153" t="s">
        <v>487</v>
      </c>
      <c r="H9" s="1154"/>
      <c r="I9" s="1154"/>
      <c r="J9" s="1155"/>
      <c r="K9" s="265">
        <v>3205352</v>
      </c>
      <c r="L9" s="266">
        <v>92909</v>
      </c>
      <c r="M9" s="267">
        <v>88814</v>
      </c>
      <c r="N9" s="268">
        <v>4.5999999999999996</v>
      </c>
    </row>
    <row r="10" spans="1:16" x14ac:dyDescent="0.15">
      <c r="A10" s="250"/>
      <c r="B10" s="246"/>
      <c r="C10" s="246"/>
      <c r="D10" s="246"/>
      <c r="E10" s="246"/>
      <c r="F10" s="246"/>
      <c r="G10" s="1153" t="s">
        <v>488</v>
      </c>
      <c r="H10" s="1154"/>
      <c r="I10" s="1154"/>
      <c r="J10" s="1155"/>
      <c r="K10" s="269">
        <v>50474</v>
      </c>
      <c r="L10" s="270">
        <v>1463</v>
      </c>
      <c r="M10" s="271">
        <v>7348</v>
      </c>
      <c r="N10" s="272">
        <v>-80.099999999999994</v>
      </c>
    </row>
    <row r="11" spans="1:16" ht="13.5" customHeight="1" x14ac:dyDescent="0.15">
      <c r="A11" s="250"/>
      <c r="B11" s="246"/>
      <c r="C11" s="246"/>
      <c r="D11" s="246"/>
      <c r="E11" s="246"/>
      <c r="F11" s="246"/>
      <c r="G11" s="1153" t="s">
        <v>489</v>
      </c>
      <c r="H11" s="1154"/>
      <c r="I11" s="1154"/>
      <c r="J11" s="1155"/>
      <c r="K11" s="269">
        <v>218</v>
      </c>
      <c r="L11" s="270">
        <v>6</v>
      </c>
      <c r="M11" s="271">
        <v>9064</v>
      </c>
      <c r="N11" s="272">
        <v>-99.9</v>
      </c>
    </row>
    <row r="12" spans="1:16" ht="13.5" customHeight="1" x14ac:dyDescent="0.15">
      <c r="A12" s="250"/>
      <c r="B12" s="246"/>
      <c r="C12" s="246"/>
      <c r="D12" s="246"/>
      <c r="E12" s="246"/>
      <c r="F12" s="246"/>
      <c r="G12" s="1153" t="s">
        <v>490</v>
      </c>
      <c r="H12" s="1154"/>
      <c r="I12" s="1154"/>
      <c r="J12" s="1155"/>
      <c r="K12" s="269" t="s">
        <v>491</v>
      </c>
      <c r="L12" s="270" t="s">
        <v>491</v>
      </c>
      <c r="M12" s="271">
        <v>917</v>
      </c>
      <c r="N12" s="272" t="s">
        <v>491</v>
      </c>
    </row>
    <row r="13" spans="1:16" ht="13.5" customHeight="1" x14ac:dyDescent="0.15">
      <c r="A13" s="250"/>
      <c r="B13" s="246"/>
      <c r="C13" s="246"/>
      <c r="D13" s="246"/>
      <c r="E13" s="246"/>
      <c r="F13" s="246"/>
      <c r="G13" s="1153" t="s">
        <v>492</v>
      </c>
      <c r="H13" s="1154"/>
      <c r="I13" s="1154"/>
      <c r="J13" s="1155"/>
      <c r="K13" s="269" t="s">
        <v>491</v>
      </c>
      <c r="L13" s="270" t="s">
        <v>491</v>
      </c>
      <c r="M13" s="271">
        <v>11</v>
      </c>
      <c r="N13" s="272" t="s">
        <v>491</v>
      </c>
    </row>
    <row r="14" spans="1:16" ht="13.5" customHeight="1" x14ac:dyDescent="0.15">
      <c r="A14" s="250"/>
      <c r="B14" s="246"/>
      <c r="C14" s="246"/>
      <c r="D14" s="246"/>
      <c r="E14" s="246"/>
      <c r="F14" s="246"/>
      <c r="G14" s="1153" t="s">
        <v>493</v>
      </c>
      <c r="H14" s="1154"/>
      <c r="I14" s="1154"/>
      <c r="J14" s="1155"/>
      <c r="K14" s="269">
        <v>111375</v>
      </c>
      <c r="L14" s="270">
        <v>3228</v>
      </c>
      <c r="M14" s="271">
        <v>3976</v>
      </c>
      <c r="N14" s="272">
        <v>-18.8</v>
      </c>
    </row>
    <row r="15" spans="1:16" ht="13.5" customHeight="1" x14ac:dyDescent="0.15">
      <c r="A15" s="250"/>
      <c r="B15" s="246"/>
      <c r="C15" s="246"/>
      <c r="D15" s="246"/>
      <c r="E15" s="246"/>
      <c r="F15" s="246"/>
      <c r="G15" s="1153" t="s">
        <v>494</v>
      </c>
      <c r="H15" s="1154"/>
      <c r="I15" s="1154"/>
      <c r="J15" s="1155"/>
      <c r="K15" s="269">
        <v>55269</v>
      </c>
      <c r="L15" s="270">
        <v>1602</v>
      </c>
      <c r="M15" s="271">
        <v>2094</v>
      </c>
      <c r="N15" s="272">
        <v>-23.5</v>
      </c>
    </row>
    <row r="16" spans="1:16" x14ac:dyDescent="0.15">
      <c r="A16" s="250"/>
      <c r="B16" s="246"/>
      <c r="C16" s="246"/>
      <c r="D16" s="246"/>
      <c r="E16" s="246"/>
      <c r="F16" s="246"/>
      <c r="G16" s="1156" t="s">
        <v>495</v>
      </c>
      <c r="H16" s="1157"/>
      <c r="I16" s="1157"/>
      <c r="J16" s="1158"/>
      <c r="K16" s="270">
        <v>-284227</v>
      </c>
      <c r="L16" s="270">
        <v>-8238</v>
      </c>
      <c r="M16" s="271">
        <v>-9674</v>
      </c>
      <c r="N16" s="272">
        <v>-14.8</v>
      </c>
    </row>
    <row r="17" spans="1:16" x14ac:dyDescent="0.15">
      <c r="A17" s="250"/>
      <c r="B17" s="246"/>
      <c r="C17" s="246"/>
      <c r="D17" s="246"/>
      <c r="E17" s="246"/>
      <c r="F17" s="246"/>
      <c r="G17" s="1156" t="s">
        <v>170</v>
      </c>
      <c r="H17" s="1157"/>
      <c r="I17" s="1157"/>
      <c r="J17" s="1158"/>
      <c r="K17" s="270">
        <v>3138461</v>
      </c>
      <c r="L17" s="270">
        <v>90970</v>
      </c>
      <c r="M17" s="271">
        <v>102550</v>
      </c>
      <c r="N17" s="272">
        <v>-11.3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48" t="s">
        <v>500</v>
      </c>
      <c r="H21" s="1149"/>
      <c r="I21" s="1149"/>
      <c r="J21" s="1150"/>
      <c r="K21" s="282">
        <v>9.74</v>
      </c>
      <c r="L21" s="283">
        <v>9.9600000000000009</v>
      </c>
      <c r="M21" s="284">
        <v>-0.22</v>
      </c>
      <c r="N21" s="251"/>
      <c r="O21" s="285"/>
      <c r="P21" s="281"/>
    </row>
    <row r="22" spans="1:16" s="286" customFormat="1" x14ac:dyDescent="0.15">
      <c r="A22" s="281"/>
      <c r="B22" s="251"/>
      <c r="C22" s="251"/>
      <c r="D22" s="251"/>
      <c r="E22" s="251"/>
      <c r="F22" s="251"/>
      <c r="G22" s="1148" t="s">
        <v>501</v>
      </c>
      <c r="H22" s="1149"/>
      <c r="I22" s="1149"/>
      <c r="J22" s="1150"/>
      <c r="K22" s="287">
        <v>97.8</v>
      </c>
      <c r="L22" s="288">
        <v>97.8</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1" t="s">
        <v>482</v>
      </c>
      <c r="L30" s="256"/>
      <c r="M30" s="257" t="s">
        <v>483</v>
      </c>
      <c r="N30" s="258"/>
    </row>
    <row r="31" spans="1:16" x14ac:dyDescent="0.15">
      <c r="A31" s="250"/>
      <c r="B31" s="246"/>
      <c r="C31" s="246"/>
      <c r="D31" s="246"/>
      <c r="E31" s="246"/>
      <c r="F31" s="246"/>
      <c r="G31" s="259"/>
      <c r="H31" s="260"/>
      <c r="I31" s="260"/>
      <c r="J31" s="261"/>
      <c r="K31" s="1152"/>
      <c r="L31" s="262" t="s">
        <v>484</v>
      </c>
      <c r="M31" s="263" t="s">
        <v>485</v>
      </c>
      <c r="N31" s="264" t="s">
        <v>486</v>
      </c>
    </row>
    <row r="32" spans="1:16" ht="27" customHeight="1" x14ac:dyDescent="0.15">
      <c r="A32" s="250"/>
      <c r="B32" s="246"/>
      <c r="C32" s="246"/>
      <c r="D32" s="246"/>
      <c r="E32" s="246"/>
      <c r="F32" s="246"/>
      <c r="G32" s="1164" t="s">
        <v>505</v>
      </c>
      <c r="H32" s="1165"/>
      <c r="I32" s="1165"/>
      <c r="J32" s="1166"/>
      <c r="K32" s="296">
        <v>1459876</v>
      </c>
      <c r="L32" s="296">
        <v>42315</v>
      </c>
      <c r="M32" s="297">
        <v>68120</v>
      </c>
      <c r="N32" s="298">
        <v>-37.9</v>
      </c>
    </row>
    <row r="33" spans="1:16" ht="13.5" customHeight="1" x14ac:dyDescent="0.15">
      <c r="A33" s="250"/>
      <c r="B33" s="246"/>
      <c r="C33" s="246"/>
      <c r="D33" s="246"/>
      <c r="E33" s="246"/>
      <c r="F33" s="246"/>
      <c r="G33" s="1164" t="s">
        <v>506</v>
      </c>
      <c r="H33" s="1165"/>
      <c r="I33" s="1165"/>
      <c r="J33" s="1166"/>
      <c r="K33" s="296" t="s">
        <v>491</v>
      </c>
      <c r="L33" s="296" t="s">
        <v>491</v>
      </c>
      <c r="M33" s="297" t="s">
        <v>491</v>
      </c>
      <c r="N33" s="298" t="s">
        <v>491</v>
      </c>
    </row>
    <row r="34" spans="1:16" ht="27" customHeight="1" x14ac:dyDescent="0.15">
      <c r="A34" s="250"/>
      <c r="B34" s="246"/>
      <c r="C34" s="246"/>
      <c r="D34" s="246"/>
      <c r="E34" s="246"/>
      <c r="F34" s="246"/>
      <c r="G34" s="1164" t="s">
        <v>507</v>
      </c>
      <c r="H34" s="1165"/>
      <c r="I34" s="1165"/>
      <c r="J34" s="1166"/>
      <c r="K34" s="296">
        <v>10000</v>
      </c>
      <c r="L34" s="296">
        <v>290</v>
      </c>
      <c r="M34" s="297">
        <v>13</v>
      </c>
      <c r="N34" s="298">
        <v>2130.8000000000002</v>
      </c>
    </row>
    <row r="35" spans="1:16" ht="27" customHeight="1" x14ac:dyDescent="0.15">
      <c r="A35" s="250"/>
      <c r="B35" s="246"/>
      <c r="C35" s="246"/>
      <c r="D35" s="246"/>
      <c r="E35" s="246"/>
      <c r="F35" s="246"/>
      <c r="G35" s="1164" t="s">
        <v>508</v>
      </c>
      <c r="H35" s="1165"/>
      <c r="I35" s="1165"/>
      <c r="J35" s="1166"/>
      <c r="K35" s="296">
        <v>746301</v>
      </c>
      <c r="L35" s="296">
        <v>21632</v>
      </c>
      <c r="M35" s="297">
        <v>17609</v>
      </c>
      <c r="N35" s="298">
        <v>22.8</v>
      </c>
    </row>
    <row r="36" spans="1:16" ht="27" customHeight="1" x14ac:dyDescent="0.15">
      <c r="A36" s="250"/>
      <c r="B36" s="246"/>
      <c r="C36" s="246"/>
      <c r="D36" s="246"/>
      <c r="E36" s="246"/>
      <c r="F36" s="246"/>
      <c r="G36" s="1164" t="s">
        <v>509</v>
      </c>
      <c r="H36" s="1165"/>
      <c r="I36" s="1165"/>
      <c r="J36" s="1166"/>
      <c r="K36" s="296" t="s">
        <v>491</v>
      </c>
      <c r="L36" s="296" t="s">
        <v>491</v>
      </c>
      <c r="M36" s="297">
        <v>2944</v>
      </c>
      <c r="N36" s="298" t="s">
        <v>491</v>
      </c>
    </row>
    <row r="37" spans="1:16" ht="13.5" customHeight="1" x14ac:dyDescent="0.15">
      <c r="A37" s="250"/>
      <c r="B37" s="246"/>
      <c r="C37" s="246"/>
      <c r="D37" s="246"/>
      <c r="E37" s="246"/>
      <c r="F37" s="246"/>
      <c r="G37" s="1164" t="s">
        <v>510</v>
      </c>
      <c r="H37" s="1165"/>
      <c r="I37" s="1165"/>
      <c r="J37" s="1166"/>
      <c r="K37" s="296" t="s">
        <v>491</v>
      </c>
      <c r="L37" s="296" t="s">
        <v>491</v>
      </c>
      <c r="M37" s="297">
        <v>1200</v>
      </c>
      <c r="N37" s="298" t="s">
        <v>491</v>
      </c>
    </row>
    <row r="38" spans="1:16" ht="27" customHeight="1" x14ac:dyDescent="0.15">
      <c r="A38" s="250"/>
      <c r="B38" s="246"/>
      <c r="C38" s="246"/>
      <c r="D38" s="246"/>
      <c r="E38" s="246"/>
      <c r="F38" s="246"/>
      <c r="G38" s="1167" t="s">
        <v>511</v>
      </c>
      <c r="H38" s="1168"/>
      <c r="I38" s="1168"/>
      <c r="J38" s="1169"/>
      <c r="K38" s="299">
        <v>139</v>
      </c>
      <c r="L38" s="299">
        <v>4</v>
      </c>
      <c r="M38" s="300">
        <v>5</v>
      </c>
      <c r="N38" s="301">
        <v>-20</v>
      </c>
      <c r="O38" s="295"/>
    </row>
    <row r="39" spans="1:16" x14ac:dyDescent="0.15">
      <c r="A39" s="250"/>
      <c r="B39" s="246"/>
      <c r="C39" s="246"/>
      <c r="D39" s="246"/>
      <c r="E39" s="246"/>
      <c r="F39" s="246"/>
      <c r="G39" s="1167" t="s">
        <v>512</v>
      </c>
      <c r="H39" s="1168"/>
      <c r="I39" s="1168"/>
      <c r="J39" s="1169"/>
      <c r="K39" s="302">
        <v>-56149</v>
      </c>
      <c r="L39" s="302">
        <v>-1628</v>
      </c>
      <c r="M39" s="303">
        <v>-3946</v>
      </c>
      <c r="N39" s="304">
        <v>-58.7</v>
      </c>
      <c r="O39" s="295"/>
    </row>
    <row r="40" spans="1:16" ht="27" customHeight="1" x14ac:dyDescent="0.15">
      <c r="A40" s="250"/>
      <c r="B40" s="246"/>
      <c r="C40" s="246"/>
      <c r="D40" s="246"/>
      <c r="E40" s="246"/>
      <c r="F40" s="246"/>
      <c r="G40" s="1164" t="s">
        <v>513</v>
      </c>
      <c r="H40" s="1165"/>
      <c r="I40" s="1165"/>
      <c r="J40" s="1166"/>
      <c r="K40" s="302">
        <v>-1323100</v>
      </c>
      <c r="L40" s="302">
        <v>-38351</v>
      </c>
      <c r="M40" s="303">
        <v>-59158</v>
      </c>
      <c r="N40" s="304">
        <v>-35.200000000000003</v>
      </c>
      <c r="O40" s="295"/>
    </row>
    <row r="41" spans="1:16" x14ac:dyDescent="0.15">
      <c r="A41" s="250"/>
      <c r="B41" s="246"/>
      <c r="C41" s="246"/>
      <c r="D41" s="246"/>
      <c r="E41" s="246"/>
      <c r="F41" s="246"/>
      <c r="G41" s="1170" t="s">
        <v>281</v>
      </c>
      <c r="H41" s="1171"/>
      <c r="I41" s="1171"/>
      <c r="J41" s="1172"/>
      <c r="K41" s="296">
        <v>837067</v>
      </c>
      <c r="L41" s="302">
        <v>24263</v>
      </c>
      <c r="M41" s="303">
        <v>26787</v>
      </c>
      <c r="N41" s="304">
        <v>-9.4</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59" t="s">
        <v>482</v>
      </c>
      <c r="J49" s="1161" t="s">
        <v>517</v>
      </c>
      <c r="K49" s="1162"/>
      <c r="L49" s="1162"/>
      <c r="M49" s="1162"/>
      <c r="N49" s="1163"/>
    </row>
    <row r="50" spans="1:14" x14ac:dyDescent="0.15">
      <c r="A50" s="250"/>
      <c r="B50" s="246"/>
      <c r="C50" s="246"/>
      <c r="D50" s="246"/>
      <c r="E50" s="246"/>
      <c r="F50" s="246"/>
      <c r="G50" s="314"/>
      <c r="H50" s="315"/>
      <c r="I50" s="1160"/>
      <c r="J50" s="316" t="s">
        <v>518</v>
      </c>
      <c r="K50" s="317" t="s">
        <v>519</v>
      </c>
      <c r="L50" s="318" t="s">
        <v>520</v>
      </c>
      <c r="M50" s="319" t="s">
        <v>521</v>
      </c>
      <c r="N50" s="320" t="s">
        <v>522</v>
      </c>
    </row>
    <row r="51" spans="1:14" x14ac:dyDescent="0.15">
      <c r="A51" s="250"/>
      <c r="B51" s="246"/>
      <c r="C51" s="246"/>
      <c r="D51" s="246"/>
      <c r="E51" s="246"/>
      <c r="F51" s="246"/>
      <c r="G51" s="312" t="s">
        <v>523</v>
      </c>
      <c r="H51" s="313"/>
      <c r="I51" s="321">
        <v>1962834</v>
      </c>
      <c r="J51" s="322">
        <v>54445</v>
      </c>
      <c r="K51" s="323">
        <v>32</v>
      </c>
      <c r="L51" s="324">
        <v>75709</v>
      </c>
      <c r="M51" s="325">
        <v>12.7</v>
      </c>
      <c r="N51" s="326">
        <v>19.3</v>
      </c>
    </row>
    <row r="52" spans="1:14" x14ac:dyDescent="0.15">
      <c r="A52" s="250"/>
      <c r="B52" s="246"/>
      <c r="C52" s="246"/>
      <c r="D52" s="246"/>
      <c r="E52" s="246"/>
      <c r="F52" s="246"/>
      <c r="G52" s="327"/>
      <c r="H52" s="328" t="s">
        <v>524</v>
      </c>
      <c r="I52" s="329">
        <v>924232</v>
      </c>
      <c r="J52" s="330">
        <v>25636</v>
      </c>
      <c r="K52" s="331">
        <v>32.6</v>
      </c>
      <c r="L52" s="332">
        <v>35212</v>
      </c>
      <c r="M52" s="333">
        <v>0</v>
      </c>
      <c r="N52" s="334">
        <v>32.6</v>
      </c>
    </row>
    <row r="53" spans="1:14" x14ac:dyDescent="0.15">
      <c r="A53" s="250"/>
      <c r="B53" s="246"/>
      <c r="C53" s="246"/>
      <c r="D53" s="246"/>
      <c r="E53" s="246"/>
      <c r="F53" s="246"/>
      <c r="G53" s="312" t="s">
        <v>525</v>
      </c>
      <c r="H53" s="313"/>
      <c r="I53" s="321">
        <v>3105999</v>
      </c>
      <c r="J53" s="322">
        <v>86731</v>
      </c>
      <c r="K53" s="323">
        <v>59.3</v>
      </c>
      <c r="L53" s="324">
        <v>90961</v>
      </c>
      <c r="M53" s="325">
        <v>20.100000000000001</v>
      </c>
      <c r="N53" s="326">
        <v>39.200000000000003</v>
      </c>
    </row>
    <row r="54" spans="1:14" x14ac:dyDescent="0.15">
      <c r="A54" s="250"/>
      <c r="B54" s="246"/>
      <c r="C54" s="246"/>
      <c r="D54" s="246"/>
      <c r="E54" s="246"/>
      <c r="F54" s="246"/>
      <c r="G54" s="327"/>
      <c r="H54" s="328" t="s">
        <v>524</v>
      </c>
      <c r="I54" s="329">
        <v>1274081</v>
      </c>
      <c r="J54" s="330">
        <v>35577</v>
      </c>
      <c r="K54" s="331">
        <v>38.799999999999997</v>
      </c>
      <c r="L54" s="332">
        <v>37720</v>
      </c>
      <c r="M54" s="333">
        <v>7.1</v>
      </c>
      <c r="N54" s="334">
        <v>31.7</v>
      </c>
    </row>
    <row r="55" spans="1:14" x14ac:dyDescent="0.15">
      <c r="A55" s="250"/>
      <c r="B55" s="246"/>
      <c r="C55" s="246"/>
      <c r="D55" s="246"/>
      <c r="E55" s="246"/>
      <c r="F55" s="246"/>
      <c r="G55" s="312" t="s">
        <v>526</v>
      </c>
      <c r="H55" s="313"/>
      <c r="I55" s="321">
        <v>3331722</v>
      </c>
      <c r="J55" s="322">
        <v>94066</v>
      </c>
      <c r="K55" s="323">
        <v>8.5</v>
      </c>
      <c r="L55" s="324">
        <v>106614</v>
      </c>
      <c r="M55" s="325">
        <v>17.2</v>
      </c>
      <c r="N55" s="326">
        <v>-8.6999999999999993</v>
      </c>
    </row>
    <row r="56" spans="1:14" x14ac:dyDescent="0.15">
      <c r="A56" s="250"/>
      <c r="B56" s="246"/>
      <c r="C56" s="246"/>
      <c r="D56" s="246"/>
      <c r="E56" s="246"/>
      <c r="F56" s="246"/>
      <c r="G56" s="327"/>
      <c r="H56" s="328" t="s">
        <v>524</v>
      </c>
      <c r="I56" s="329">
        <v>2132751</v>
      </c>
      <c r="J56" s="330">
        <v>60215</v>
      </c>
      <c r="K56" s="331">
        <v>69.3</v>
      </c>
      <c r="L56" s="332">
        <v>45545</v>
      </c>
      <c r="M56" s="333">
        <v>20.7</v>
      </c>
      <c r="N56" s="334">
        <v>48.6</v>
      </c>
    </row>
    <row r="57" spans="1:14" x14ac:dyDescent="0.15">
      <c r="A57" s="250"/>
      <c r="B57" s="246"/>
      <c r="C57" s="246"/>
      <c r="D57" s="246"/>
      <c r="E57" s="246"/>
      <c r="F57" s="246"/>
      <c r="G57" s="312" t="s">
        <v>527</v>
      </c>
      <c r="H57" s="313"/>
      <c r="I57" s="321">
        <v>1754955</v>
      </c>
      <c r="J57" s="322">
        <v>50215</v>
      </c>
      <c r="K57" s="323">
        <v>-46.6</v>
      </c>
      <c r="L57" s="324">
        <v>85459</v>
      </c>
      <c r="M57" s="325">
        <v>-19.8</v>
      </c>
      <c r="N57" s="326">
        <v>-26.8</v>
      </c>
    </row>
    <row r="58" spans="1:14" x14ac:dyDescent="0.15">
      <c r="A58" s="250"/>
      <c r="B58" s="246"/>
      <c r="C58" s="246"/>
      <c r="D58" s="246"/>
      <c r="E58" s="246"/>
      <c r="F58" s="246"/>
      <c r="G58" s="327"/>
      <c r="H58" s="328" t="s">
        <v>524</v>
      </c>
      <c r="I58" s="329">
        <v>1350104</v>
      </c>
      <c r="J58" s="330">
        <v>38631</v>
      </c>
      <c r="K58" s="331">
        <v>-35.799999999999997</v>
      </c>
      <c r="L58" s="332">
        <v>44378</v>
      </c>
      <c r="M58" s="333">
        <v>-2.6</v>
      </c>
      <c r="N58" s="334">
        <v>-33.200000000000003</v>
      </c>
    </row>
    <row r="59" spans="1:14" x14ac:dyDescent="0.15">
      <c r="A59" s="250"/>
      <c r="B59" s="246"/>
      <c r="C59" s="246"/>
      <c r="D59" s="246"/>
      <c r="E59" s="246"/>
      <c r="F59" s="246"/>
      <c r="G59" s="312" t="s">
        <v>528</v>
      </c>
      <c r="H59" s="313"/>
      <c r="I59" s="321">
        <v>2248973</v>
      </c>
      <c r="J59" s="322">
        <v>65188</v>
      </c>
      <c r="K59" s="323">
        <v>29.8</v>
      </c>
      <c r="L59" s="324">
        <v>83280</v>
      </c>
      <c r="M59" s="325">
        <v>-2.5</v>
      </c>
      <c r="N59" s="326">
        <v>32.299999999999997</v>
      </c>
    </row>
    <row r="60" spans="1:14" x14ac:dyDescent="0.15">
      <c r="A60" s="250"/>
      <c r="B60" s="246"/>
      <c r="C60" s="246"/>
      <c r="D60" s="246"/>
      <c r="E60" s="246"/>
      <c r="F60" s="246"/>
      <c r="G60" s="327"/>
      <c r="H60" s="328" t="s">
        <v>524</v>
      </c>
      <c r="I60" s="335">
        <v>1658300</v>
      </c>
      <c r="J60" s="330">
        <v>48067</v>
      </c>
      <c r="K60" s="331">
        <v>24.4</v>
      </c>
      <c r="L60" s="332">
        <v>43123</v>
      </c>
      <c r="M60" s="333">
        <v>-2.8</v>
      </c>
      <c r="N60" s="334">
        <v>27.2</v>
      </c>
    </row>
    <row r="61" spans="1:14" x14ac:dyDescent="0.15">
      <c r="A61" s="250"/>
      <c r="B61" s="246"/>
      <c r="C61" s="246"/>
      <c r="D61" s="246"/>
      <c r="E61" s="246"/>
      <c r="F61" s="246"/>
      <c r="G61" s="312" t="s">
        <v>529</v>
      </c>
      <c r="H61" s="336"/>
      <c r="I61" s="337">
        <v>2480897</v>
      </c>
      <c r="J61" s="338">
        <v>70129</v>
      </c>
      <c r="K61" s="339">
        <v>16.600000000000001</v>
      </c>
      <c r="L61" s="340">
        <v>88405</v>
      </c>
      <c r="M61" s="341">
        <v>5.5</v>
      </c>
      <c r="N61" s="326">
        <v>11.1</v>
      </c>
    </row>
    <row r="62" spans="1:14" x14ac:dyDescent="0.15">
      <c r="A62" s="250"/>
      <c r="B62" s="246"/>
      <c r="C62" s="246"/>
      <c r="D62" s="246"/>
      <c r="E62" s="246"/>
      <c r="F62" s="246"/>
      <c r="G62" s="327"/>
      <c r="H62" s="328" t="s">
        <v>524</v>
      </c>
      <c r="I62" s="329">
        <v>1467894</v>
      </c>
      <c r="J62" s="330">
        <v>41625</v>
      </c>
      <c r="K62" s="331">
        <v>25.9</v>
      </c>
      <c r="L62" s="332">
        <v>41196</v>
      </c>
      <c r="M62" s="333">
        <v>4.5</v>
      </c>
      <c r="N62" s="334">
        <v>21.4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3" t="s">
        <v>3</v>
      </c>
      <c r="D47" s="1173"/>
      <c r="E47" s="1174"/>
      <c r="F47" s="11">
        <v>24.14</v>
      </c>
      <c r="G47" s="12">
        <v>24.68</v>
      </c>
      <c r="H47" s="12">
        <v>23.03</v>
      </c>
      <c r="I47" s="12">
        <v>22.25</v>
      </c>
      <c r="J47" s="13">
        <v>20.059999999999999</v>
      </c>
    </row>
    <row r="48" spans="2:10" ht="57.75" customHeight="1" x14ac:dyDescent="0.15">
      <c r="B48" s="14"/>
      <c r="C48" s="1175" t="s">
        <v>4</v>
      </c>
      <c r="D48" s="1175"/>
      <c r="E48" s="1176"/>
      <c r="F48" s="15">
        <v>0.84</v>
      </c>
      <c r="G48" s="16">
        <v>0.89</v>
      </c>
      <c r="H48" s="16">
        <v>0.02</v>
      </c>
      <c r="I48" s="16">
        <v>7.0000000000000007E-2</v>
      </c>
      <c r="J48" s="17">
        <v>0.1</v>
      </c>
    </row>
    <row r="49" spans="2:10" ht="57.75" customHeight="1" thickBot="1" x14ac:dyDescent="0.2">
      <c r="B49" s="18"/>
      <c r="C49" s="1177" t="s">
        <v>5</v>
      </c>
      <c r="D49" s="1177"/>
      <c r="E49" s="1178"/>
      <c r="F49" s="19">
        <v>0.87</v>
      </c>
      <c r="G49" s="20">
        <v>0.89</v>
      </c>
      <c r="H49" s="20" t="s">
        <v>536</v>
      </c>
      <c r="I49" s="20" t="s">
        <v>537</v>
      </c>
      <c r="J49" s="21" t="s">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2018-02-26T00:56:51Z</cp:lastPrinted>
  <dcterms:modified xsi:type="dcterms:W3CDTF">2018-11-16T06:56:13Z</dcterms:modified>
</cp:coreProperties>
</file>