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CO39" i="9"/>
  <c r="CO40" i="9" s="1"/>
  <c r="BE39" i="9"/>
  <c r="AM39" i="9"/>
  <c r="U39" i="9"/>
  <c r="C39" i="9"/>
  <c r="CO38" i="9"/>
  <c r="BE38" i="9"/>
  <c r="AM38" i="9"/>
  <c r="U38" i="9"/>
  <c r="C38" i="9"/>
  <c r="CO37" i="9"/>
  <c r="BE37" i="9"/>
  <c r="AM37" i="9"/>
  <c r="U37" i="9"/>
  <c r="C37" i="9"/>
  <c r="CO36" i="9"/>
  <c r="BE36" i="9"/>
  <c r="AM36" i="9"/>
  <c r="CO35" i="9"/>
  <c r="BW35" i="9"/>
  <c r="BW36" i="9" s="1"/>
  <c r="BW37" i="9" s="1"/>
  <c r="BW38" i="9" s="1"/>
  <c r="BW39" i="9" s="1"/>
  <c r="BW40" i="9" s="1"/>
  <c r="BW41" i="9" s="1"/>
  <c r="BW42" i="9" s="1"/>
  <c r="AM35" i="9"/>
  <c r="CO34" i="9"/>
  <c r="BW34" i="9"/>
  <c r="C34" i="9"/>
  <c r="C35" i="9" s="1"/>
  <c r="C36" i="9" s="1"/>
  <c r="U34" i="9" l="1"/>
  <c r="U35" i="9" s="1"/>
  <c r="U36" i="9" s="1"/>
  <c r="AM34"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<sst xmlns="http://schemas.openxmlformats.org/spreadsheetml/2006/main" count="996" uniqueCount="563">
  <si>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</si>
  <si>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</si>
  <si>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</si>
  <si>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</si>
  <si>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</si>
  <si>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</si>
  <si>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</si>
  <si>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</si>
  <si>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</si>
  <si>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</si>
  <si>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</si>
  <si>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</si>
  <si>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</si>
  <si>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</si>
  <si>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</si>
  <si>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</si>
  <si>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</si>
  <si>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</si>
  <si>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</si>
  <si>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</si>
  <si>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</si>
  <si>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</si>
  <si>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</si>
  <si>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</si>
  <si>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</si>
  <si>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</si>
  <si>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</si>
  <si>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</si>
  <si>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</si>
  <si>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</si>
  <si>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</si>
  <si>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</si>
  <si>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</si>
  <si>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</si>
  <si>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</si>
  <si>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</si>
  <si>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</si>
  <si>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</si>
  <si>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</si>
  <si>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</si>
  <si>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</si>
  <si>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</si>
  <si>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</si>
  <si>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</si>
  <si>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</si>
  <si>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</si>
  <si>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</si>
  <si>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</si>
  <si>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</si>
  <si>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</si>
  <si>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</si>
  <si>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</si>
  <si>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</si>
  <si>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</si>
  <si>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</si>
  <si>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</si>
  <si>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</si>
  <si>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</si>
  <si>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</si>
  <si>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</si>
  <si>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</si>
  <si>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</si>
  <si>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</si>
  <si>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</si>
  <si>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</si>
  <si>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</si>
  <si>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</si>
  <si>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</si>
  <si>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</si>
  <si>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</si>
  <si>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</si>
  <si>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</si>
  <si>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</si>
  <si>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</si>
  <si>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</si>
  <si>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</si>
  <si>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</si>
  <si>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</si>
  <si>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</si>
  <si>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</si>
  <si>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</si>
  <si>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</si>
  <si>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</si>
  <si>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</si>
  <si>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</si>
  <si>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</si>
  <si>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</si>
  <si>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</si>
  <si>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</si>
  <si>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</si>
  <si>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</si>
  <si>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</si>
  <si>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</si>
  <si>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</si>
  <si>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</si>
  <si>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</si>
  <si>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</si>
  <si>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</si>
  <si>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</si>
  <si>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</si>
  <si>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</si>
  <si>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</si>
  <si>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</si>
  <si>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</si>
  <si>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</si>
  <si>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</si>
  <si>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</si>
  <si>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</si>
  <si>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</si>
  <si>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</si>
  <si>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</si>
  <si>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</si>
  <si>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</si>
  <si>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</si>
  <si>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</si>
  <si>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</si>
  <si>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</si>
  <si>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</si>
  <si>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</si>
  <si>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</si>
  <si>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</si>
  <si>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</si>
  <si>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</si>
  <si>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</si>
  <si>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</si>
  <si>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</si>
  <si>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</si>
  <si>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</si>
  <si>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</si>
  <si>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</si>
  <si>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</si>
  <si>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</si>
  <si>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</si>
  <si>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</si>
  <si>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</si>
  <si>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</si>
  <si>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</si>
  <si>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</si>
  <si>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</si>
  <si>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</si>
  <si>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</si>
  <si>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</si>
  <si>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</si>
  <si>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</si>
  <si>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</si>
  <si>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</si>
  <si>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</si>
  <si>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</si>
  <si>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</si>
  <si>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</si>
  <si>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</si>
  <si>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</si>
  <si>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</si>
  <si>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</si>
  <si>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</si>
  <si>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</si>
  <si>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</si>
  <si>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</si>
  <si>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</si>
  <si>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</si>
  <si>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</si>
  <si>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</si>
  <si>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</si>
  <si>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</si>
  <si>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</si>
  <si>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</si>
  <si>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</si>
  <si>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</si>
  <si>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</si>
  <si>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</si>
  <si>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</si>
  <si>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</si>
  <si>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</si>
  <si>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</si>
  <si>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</si>
  <si>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</si>
  <si>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</si>
  <si>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</si>
  <si>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</si>
  <si>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</si>
  <si>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</si>
  <si>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</si>
  <si>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</si>
  <si>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</si>
  <si>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</si>
  <si>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</si>
  <si>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</si>
  <si>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</si>
  <si>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</si>
  <si>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</si>
  <si>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</si>
  <si>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</si>
  <si>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</si>
  <si>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</si>
  <si>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</si>
  <si>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京都府宇治市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</si>
  <si>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</si>
  <si>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</si>
  <si>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</si>
  <si>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</si>
  <si>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</si>
  <si>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</si>
  <si>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</si>
  <si>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</si>
  <si>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</si>
  <si>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</si>
  <si>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</si>
  <si>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</si>
  <si>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</si>
  <si>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</si>
  <si>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</si>
  <si>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</si>
  <si>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</si>
  <si>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</si>
  <si>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</si>
  <si>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</si>
  <si>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</si>
  <si>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</si>
  <si>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</si>
  <si>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</si>
  <si>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</si>
  <si>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</si>
  <si>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</si>
  <si>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</si>
  <si>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</si>
  <si>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</si>
  <si>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</si>
  <si>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</si>
  <si>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</si>
  <si>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</si>
  <si>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</si>
  <si>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</si>
  <si>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</si>
  <si>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</si>
  <si>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</si>
  <si>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</si>
  <si>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</si>
  <si>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</si>
  <si>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</si>
  <si>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</si>
  <si>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</si>
  <si>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</si>
  <si>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</si>
  <si>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</si>
  <si>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</si>
  <si>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</si>
  <si>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</si>
  <si>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</si>
  <si>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</si>
  <si>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</si>
  <si>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</si>
  <si>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</si>
  <si>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</si>
  <si>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</si>
  <si>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</si>
  <si>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</si>
  <si>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</si>
  <si>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</si>
  <si>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</si>
  <si>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</si>
  <si>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</si>
  <si>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</si>
  <si>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</si>
  <si>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</si>
  <si>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</si>
  <si>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</si>
  <si>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</si>
  <si>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</si>
  <si>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</si>
  <si>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</si>
  <si>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</si>
  <si>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</si>
  <si>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</si>
  <si>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</si>
  <si>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</si>
  <si>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</si>
  <si>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</si>
  <si>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</si>
  <si>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</si>
  <si>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</si>
  <si>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</si>
  <si>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</si>
  <si>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</si>
  <si>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</si>
  <si>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</si>
  <si>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</si>
  <si>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</si>
  <si>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</si>
  <si>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</si>
  <si>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</si>
  <si>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</si>
  <si>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</si>
  <si>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</si>
  <si>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</si>
  <si>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</si>
  <si>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</si>
  <si>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</si>
  <si>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</si>
  <si>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</si>
  <si>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</si>
  <si>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</si>
  <si>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</si>
  <si>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</si>
  <si>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</si>
  <si>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</si>
  <si>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</si>
  <si>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</si>
  <si>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</si>
  <si>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</si>
  <si>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</si>
  <si>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</si>
  <si>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</si>
  <si>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</si>
  <si>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</si>
  <si>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</si>
  <si>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</si>
  <si>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</si>
  <si>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</si>
  <si>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</si>
  <si>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</si>
  <si>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</si>
  <si>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</si>
  <si>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</si>
  <si>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</si>
  <si>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</si>
  <si>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</si>
  <si>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</si>
  <si>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</si>
  <si>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</si>
  <si>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</si>
  <si>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</si>
  <si>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</si>
  <si>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</si>
  <si>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</si>
  <si>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</si>
  <si>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</si>
  <si>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</si>
  <si>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</si>
  <si>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</si>
  <si>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</si>
  <si>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</si>
  <si>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</si>
  <si>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</si>
  <si>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</si>
  <si>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</si>
  <si>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京都府宇治市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</si>
  <si>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</si>
  <si>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</si>
  <si>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</si>
  <si>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</si>
  <si>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</si>
  <si>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</si>
  <si>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</si>
  <si>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</si>
  <si>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</si>
  <si>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</si>
  <si>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</si>
  <si>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</si>
  <si>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</si>
  <si>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</si>
  <si>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</si>
  <si>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</si>
  <si>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</si>
  <si>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</si>
  <si>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</si>
  <si>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</si>
  <si>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</si>
  <si>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</si>
  <si>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</si>
  <si>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</si>
  <si>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</si>
  <si>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</si>
  <si>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</si>
  <si>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</si>
  <si>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</si>
  <si>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</si>
  <si>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</si>
  <si>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</si>
  <si>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</si>
  <si>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</si>
  <si>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</si>
  <si>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</si>
  <si>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</si>
  <si>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</si>
  <si>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</si>
  <si>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</si>
  <si>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</si>
  <si>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</si>
  <si>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</si>
  <si>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</si>
  <si>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</si>
  <si>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</si>
  <si>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</si>
  <si>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</si>
  <si>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</si>
  <si>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</si>
  <si>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</si>
  <si>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</si>
  <si>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</si>
  <si>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</si>
  <si>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</si>
  <si>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</si>
  <si>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</si>
  <si>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</si>
  <si>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</si>
  <si>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</si>
  <si>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</si>
  <si>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</si>
  <si>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</si>
  <si>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</si>
  <si>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</si>
  <si>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</si>
  <si>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</si>
  <si>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</si>
  <si>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</si>
  <si>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</si>
  <si>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</si>
  <si>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</si>
  <si>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</si>
  <si>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</si>
  <si>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</si>
  <si>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</si>
  <si>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</si>
  <si>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</si>
  <si>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</si>
  <si>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</si>
  <si>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</si>
  <si>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</si>
  <si>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</si>
  <si>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</si>
  <si>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</si>
  <si>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</si>
  <si>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</si>
  <si>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</si>
  <si>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</si>
  <si>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</si>
  <si>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</si>
  <si>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</si>
  <si>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</si>
  <si>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</si>
  <si>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</si>
  <si>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</si>
  <si>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</si>
  <si>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</si>
  <si>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</si>
  <si>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</si>
  <si>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</si>
  <si>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</si>
  <si>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</si>
  <si>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</si>
  <si>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</si>
  <si>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</si>
  <si>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</si>
  <si>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</si>
  <si>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</si>
  <si>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</si>
  <si>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</si>
  <si>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</si>
  <si>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</si>
  <si>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</si>
  <si>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</si>
  <si>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</si>
  <si>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</si>
  <si>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</si>
  <si>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</si>
  <si>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</si>
  <si>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</si>
  <si>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</si>
  <si>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</si>
  <si>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</si>
  <si>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</si>
  <si>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</si>
  <si>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</si>
  <si>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</si>
  <si>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</si>
  <si>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</si>
  <si>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</si>
  <si>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</si>
  <si>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</si>
  <si>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</si>
  <si>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</si>
  <si>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</si>
  <si>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</si>
  <si>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</si>
  <si>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</si>
  <si>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</si>
  <si>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</si>
  <si>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</si>
  <si>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</si>
  <si>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</si>
  <si>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</si>
  <si>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</si>
  <si>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</si>
  <si>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</si>
  <si>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</si>
  <si>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</si>
  <si>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</si>
  <si>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</si>
  <si>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</si>
  <si>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</si>
  <si>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</si>
  <si>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</si>
  <si>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</si>
  <si>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</si>
  <si>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</si>
  <si>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</si>
  <si>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</si>
  <si>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</si>
  <si>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</si>
  <si>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</si>
  <si>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</si>
  <si>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</si>
  <si>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</si>
  <si>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</si>
  <si>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</si>
  <si>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</si>
  <si>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</si>
  <si>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</si>
  <si>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</si>
  <si>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</si>
  <si>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</si>
  <si>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</si>
  <si>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2.77</t>
  </si>
  <si>
    <t>▲ 2.23</t>
  </si>
  <si>
    <t>水道事業会計</t>
  </si>
  <si>
    <t>国民健康保険事業特別会計</t>
  </si>
  <si>
    <t>介護保険事業特別会計</t>
  </si>
  <si>
    <t>一般会計</t>
  </si>
  <si>
    <t>後期高齢者医療事業特別会計</t>
  </si>
  <si>
    <t>墓地公園事業特別会計</t>
  </si>
  <si>
    <t>飲料水供給施設事業特別会計</t>
  </si>
  <si>
    <t>簡易水道事業特別会計</t>
  </si>
  <si>
    <t>その他会計（赤字）</t>
  </si>
  <si>
    <t>その他会計（黒字）</t>
  </si>
  <si>
    <t>-</t>
    <phoneticPr fontId="2"/>
  </si>
  <si>
    <t>-</t>
    <phoneticPr fontId="2"/>
  </si>
  <si>
    <t>城南衛生管理組合</t>
    <phoneticPr fontId="2"/>
  </si>
  <si>
    <t>京都府住宅新築資金等貸付事業管理組合（一般会計）</t>
    <rPh sb="19" eb="21">
      <t>イッパン</t>
    </rPh>
    <rPh sb="21" eb="23">
      <t>カイケイ</t>
    </rPh>
    <phoneticPr fontId="2"/>
  </si>
  <si>
    <t>京都府住宅新築資金等貸付事業管理組合（特別会計）</t>
    <rPh sb="19" eb="21">
      <t>トクベツ</t>
    </rPh>
    <rPh sb="21" eb="23">
      <t>カイケイ</t>
    </rPh>
    <phoneticPr fontId="2"/>
  </si>
  <si>
    <t>京都府後期高齢者医療広域連合（一般会計）</t>
    <rPh sb="15" eb="17">
      <t>イッパン</t>
    </rPh>
    <rPh sb="17" eb="19">
      <t>カイケイ</t>
    </rPh>
    <phoneticPr fontId="2"/>
  </si>
  <si>
    <t>京都府後期高齢者医療広域連合（後期高齢者医療特別会計）</t>
    <rPh sb="15" eb="17">
      <t>コウキ</t>
    </rPh>
    <rPh sb="17" eb="20">
      <t>コウレイシャ</t>
    </rPh>
    <rPh sb="20" eb="22">
      <t>イリョウ</t>
    </rPh>
    <rPh sb="22" eb="24">
      <t>トクベツ</t>
    </rPh>
    <rPh sb="24" eb="26">
      <t>カイケイ</t>
    </rPh>
    <phoneticPr fontId="2"/>
  </si>
  <si>
    <t>京都地方税機構</t>
  </si>
  <si>
    <t>淀川・木津川水防事務組合</t>
  </si>
  <si>
    <t>京都府自治会館管理組合</t>
  </si>
  <si>
    <t xml:space="preserve">10
</t>
    <phoneticPr fontId="2"/>
  </si>
  <si>
    <t>▲ 20</t>
    <phoneticPr fontId="2"/>
  </si>
  <si>
    <t>-</t>
    <phoneticPr fontId="2"/>
  </si>
  <si>
    <t>-</t>
    <phoneticPr fontId="2"/>
  </si>
  <si>
    <t>-</t>
    <phoneticPr fontId="2"/>
  </si>
  <si>
    <t>宇治市体育協会</t>
    <phoneticPr fontId="2"/>
  </si>
  <si>
    <t xml:space="preserve">
宇治廃棄物処理公社</t>
    <phoneticPr fontId="2"/>
  </si>
  <si>
    <t xml:space="preserve">宇治市文化センター
</t>
    <phoneticPr fontId="2"/>
  </si>
  <si>
    <t xml:space="preserve">
宇治市公園公社</t>
    <phoneticPr fontId="2"/>
  </si>
  <si>
    <t xml:space="preserve">
宇治市霊園公社</t>
    <phoneticPr fontId="2"/>
  </si>
  <si>
    <t>宇治市福祉サービス公社</t>
    <phoneticPr fontId="2"/>
  </si>
  <si>
    <t xml:space="preserve">
宇治市野外活動センター</t>
    <phoneticPr fontId="2"/>
  </si>
  <si>
    <t>宇治市土地開発公社</t>
    <phoneticPr fontId="2"/>
  </si>
  <si>
    <t>宇治市文化財愛護協会</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</si>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</sst>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30043</c:v>
                </c:pt>
                <c:pt idx="1">
                  <c:v>43604</c:v>
                </c:pt>
                <c:pt idx="2">
                  <c:v>40400</c:v>
                </c:pt>
                <c:pt idx="3">
                  <c:v>28080</c:v>
                </c:pt>
                <c:pt idx="4">
                  <c:v>30101</c:v>
                </c:pt>
              </c:numCache>
            </c:numRef>
          </c:val>
          <c:smooth val="0"/>
        </c:ser>
        <c:dLbls>
          <c:showLegendKey val="0"/>
          <c:showVal val="0"/>
          <c:showCatName val="0"/>
          <c:showSerName val="0"/>
          <c:showPercent val="0"/>
          <c:showBubbleSize val="0"/>
        </c:dLbls>
        <c:marker val="1"/>
        <c:smooth val="0"/>
        <c:axId val="87343872"/>
        <c:axId val="87345792"/>
      </c:lineChart>
      <c:catAx>
        <c:axId val="87343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345792"/>
        <c:crosses val="autoZero"/>
        <c:auto val="1"/>
        <c:lblAlgn val="ctr"/>
        <c:lblOffset val="100"/>
        <c:tickLblSkip val="1"/>
        <c:tickMarkSkip val="1"/>
        <c:noMultiLvlLbl val="0"/>
      </c:catAx>
      <c:valAx>
        <c:axId val="873457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34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1.42</c:v>
                </c:pt>
                <c:pt idx="1">
                  <c:v>1.1100000000000001</c:v>
                </c:pt>
                <c:pt idx="2">
                  <c:v>1.08</c:v>
                </c:pt>
                <c:pt idx="3">
                  <c:v>1.01</c:v>
                </c:pt>
                <c:pt idx="4">
                  <c:v>0.91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9.77</c:v>
                </c:pt>
                <c:pt idx="1">
                  <c:v>7</c:v>
                </c:pt>
                <c:pt idx="2">
                  <c:v>8.75</c:v>
                </c:pt>
                <c:pt idx="3">
                  <c:v>6.58</c:v>
                </c:pt>
                <c:pt idx="4">
                  <c:v>7.16</c:v>
                </c:pt>
              </c:numCache>
            </c:numRef>
          </c:val>
        </c:ser>
        <c:dLbls>
          <c:showLegendKey val="0"/>
          <c:showVal val="0"/>
          <c:showCatName val="0"/>
          <c:showSerName val="0"/>
          <c:showPercent val="0"/>
          <c:showBubbleSize val="0"/>
        </c:dLbls>
        <c:gapWidth val="250"/>
        <c:overlap val="100"/>
        <c:axId val="120082432"/>
        <c:axId val="12008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0.98</c:v>
                </c:pt>
                <c:pt idx="1">
                  <c:v>-2.77</c:v>
                </c:pt>
                <c:pt idx="2">
                  <c:v>1.45</c:v>
                </c:pt>
                <c:pt idx="3">
                  <c:v>-2.23</c:v>
                </c:pt>
                <c:pt idx="4">
                  <c:v>0.51</c:v>
                </c:pt>
              </c:numCache>
            </c:numRef>
          </c:val>
          <c:smooth val="0"/>
        </c:ser>
        <c:dLbls>
          <c:showLegendKey val="0"/>
          <c:showVal val="0"/>
          <c:showCatName val="0"/>
          <c:showSerName val="0"/>
          <c:showPercent val="0"/>
          <c:showBubbleSize val="0"/>
        </c:dLbls>
        <c:marker val="1"/>
        <c:smooth val="0"/>
        <c:axId val="120082432"/>
        <c:axId val="120084352"/>
      </c:lineChart>
      <c:catAx>
        <c:axId val="1200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84352"/>
        <c:crosses val="autoZero"/>
        <c:auto val="1"/>
        <c:lblAlgn val="ctr"/>
        <c:lblOffset val="100"/>
        <c:tickLblSkip val="1"/>
        <c:tickMarkSkip val="1"/>
        <c:noMultiLvlLbl val="0"/>
      </c:catAx>
      <c:valAx>
        <c:axId val="12008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8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飲料水供給施設事業特別会計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0.2</c:v>
                </c:pt>
                <c:pt idx="6">
                  <c:v>#N/A</c:v>
                </c:pt>
                <c:pt idx="7">
                  <c:v>0.23</c:v>
                </c:pt>
                <c:pt idx="8">
                  <c:v>#N/A</c:v>
                </c:pt>
                <c:pt idx="9">
                  <c:v>0.03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1.42</c:v>
                </c:pt>
                <c:pt idx="2">
                  <c:v>#N/A</c:v>
                </c:pt>
                <c:pt idx="3">
                  <c:v>1.1100000000000001</c:v>
                </c:pt>
                <c:pt idx="4">
                  <c:v>#N/A</c:v>
                </c:pt>
                <c:pt idx="5">
                  <c:v>1.08</c:v>
                </c:pt>
                <c:pt idx="6">
                  <c:v>#N/A</c:v>
                </c:pt>
                <c:pt idx="7">
                  <c:v>1.01</c:v>
                </c:pt>
                <c:pt idx="8">
                  <c:v>#N/A</c:v>
                </c:pt>
                <c:pt idx="9">
                  <c:v>0.91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0.15</c:v>
                </c:pt>
                <c:pt idx="2">
                  <c:v>#N/A</c:v>
                </c:pt>
                <c:pt idx="3">
                  <c:v>0.06</c:v>
                </c:pt>
                <c:pt idx="4">
                  <c:v>#N/A</c:v>
                </c:pt>
                <c:pt idx="5">
                  <c:v>0.42</c:v>
                </c:pt>
                <c:pt idx="6">
                  <c:v>#N/A</c:v>
                </c:pt>
                <c:pt idx="7">
                  <c:v>0.82</c:v>
                </c:pt>
                <c:pt idx="8">
                  <c:v>#N/A</c:v>
                </c:pt>
                <c:pt idx="9">
                  <c:v>0.97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1.65</c:v>
                </c:pt>
                <c:pt idx="2">
                  <c:v>#N/A</c:v>
                </c:pt>
                <c:pt idx="3">
                  <c:v>1.36</c:v>
                </c:pt>
                <c:pt idx="4">
                  <c:v>#N/A</c:v>
                </c:pt>
                <c:pt idx="5">
                  <c:v>1.28</c:v>
                </c:pt>
                <c:pt idx="6">
                  <c:v>#N/A</c:v>
                </c:pt>
                <c:pt idx="7">
                  <c:v>2.14</c:v>
                </c:pt>
                <c:pt idx="8">
                  <c:v>#N/A</c:v>
                </c:pt>
                <c:pt idx="9">
                  <c:v>1.88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5.58</c:v>
                </c:pt>
                <c:pt idx="2">
                  <c:v>#N/A</c:v>
                </c:pt>
                <c:pt idx="3">
                  <c:v>5.05</c:v>
                </c:pt>
                <c:pt idx="4">
                  <c:v>#N/A</c:v>
                </c:pt>
                <c:pt idx="5">
                  <c:v>5.43</c:v>
                </c:pt>
                <c:pt idx="6">
                  <c:v>#N/A</c:v>
                </c:pt>
                <c:pt idx="7">
                  <c:v>5.48</c:v>
                </c:pt>
                <c:pt idx="8">
                  <c:v>#N/A</c:v>
                </c:pt>
                <c:pt idx="9">
                  <c:v>5.85</c:v>
                </c:pt>
              </c:numCache>
            </c:numRef>
          </c:val>
        </c:ser>
        <c:dLbls>
          <c:showLegendKey val="0"/>
          <c:showVal val="0"/>
          <c:showCatName val="0"/>
          <c:showSerName val="0"/>
          <c:showPercent val="0"/>
          <c:showBubbleSize val="0"/>
        </c:dLbls>
        <c:gapWidth val="150"/>
        <c:overlap val="100"/>
        <c:axId val="93411200"/>
        <c:axId val="93412736"/>
      </c:barChart>
      <c:catAx>
        <c:axId val="934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12736"/>
        <c:crosses val="autoZero"/>
        <c:auto val="1"/>
        <c:lblAlgn val="ctr"/>
        <c:lblOffset val="100"/>
        <c:tickLblSkip val="1"/>
        <c:tickMarkSkip val="1"/>
        <c:noMultiLvlLbl val="0"/>
      </c:catAx>
      <c:valAx>
        <c:axId val="9341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1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6410</c:v>
                </c:pt>
                <c:pt idx="5">
                  <c:v>6447</c:v>
                </c:pt>
                <c:pt idx="8">
                  <c:v>6208</c:v>
                </c:pt>
                <c:pt idx="11">
                  <c:v>6324</c:v>
                </c:pt>
                <c:pt idx="14">
                  <c:v>6629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455</c:v>
                </c:pt>
                <c:pt idx="3">
                  <c:v>109</c:v>
                </c:pt>
                <c:pt idx="6">
                  <c:v>323</c:v>
                </c:pt>
                <c:pt idx="9">
                  <c:v>274</c:v>
                </c:pt>
                <c:pt idx="12">
                  <c:v>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664</c:v>
                </c:pt>
                <c:pt idx="3">
                  <c:v>551</c:v>
                </c:pt>
                <c:pt idx="6">
                  <c:v>405</c:v>
                </c:pt>
                <c:pt idx="9">
                  <c:v>312</c:v>
                </c:pt>
                <c:pt idx="12">
                  <c:v>313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1881</c:v>
                </c:pt>
                <c:pt idx="3">
                  <c:v>1808</c:v>
                </c:pt>
                <c:pt idx="6">
                  <c:v>1630</c:v>
                </c:pt>
                <c:pt idx="9">
                  <c:v>1502</c:v>
                </c:pt>
                <c:pt idx="12">
                  <c:v>1518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5125</c:v>
                </c:pt>
                <c:pt idx="3">
                  <c:v>5062</c:v>
                </c:pt>
                <c:pt idx="6">
                  <c:v>5024</c:v>
                </c:pt>
                <c:pt idx="9">
                  <c:v>5129</c:v>
                </c:pt>
                <c:pt idx="12">
                  <c:v>5378</c:v>
                </c:pt>
              </c:numCache>
            </c:numRef>
          </c:val>
        </c:ser>
        <c:dLbls>
          <c:showLegendKey val="0"/>
          <c:showVal val="0"/>
          <c:showCatName val="0"/>
          <c:showSerName val="0"/>
          <c:showPercent val="0"/>
          <c:showBubbleSize val="0"/>
        </c:dLbls>
        <c:gapWidth val="100"/>
        <c:overlap val="100"/>
        <c:axId val="120362496"/>
        <c:axId val="120364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1715</c:v>
                </c:pt>
                <c:pt idx="2">
                  <c:v>#N/A</c:v>
                </c:pt>
                <c:pt idx="3">
                  <c:v>#N/A</c:v>
                </c:pt>
                <c:pt idx="4">
                  <c:v>1083</c:v>
                </c:pt>
                <c:pt idx="5">
                  <c:v>#N/A</c:v>
                </c:pt>
                <c:pt idx="6">
                  <c:v>#N/A</c:v>
                </c:pt>
                <c:pt idx="7">
                  <c:v>1174</c:v>
                </c:pt>
                <c:pt idx="8">
                  <c:v>#N/A</c:v>
                </c:pt>
                <c:pt idx="9">
                  <c:v>#N/A</c:v>
                </c:pt>
                <c:pt idx="10">
                  <c:v>893</c:v>
                </c:pt>
                <c:pt idx="11">
                  <c:v>#N/A</c:v>
                </c:pt>
                <c:pt idx="12">
                  <c:v>#N/A</c:v>
                </c:pt>
                <c:pt idx="13">
                  <c:v>678</c:v>
                </c:pt>
                <c:pt idx="14">
                  <c:v>#N/A</c:v>
                </c:pt>
              </c:numCache>
            </c:numRef>
          </c:val>
          <c:smooth val="0"/>
        </c:ser>
        <c:dLbls>
          <c:showLegendKey val="0"/>
          <c:showVal val="0"/>
          <c:showCatName val="0"/>
          <c:showSerName val="0"/>
          <c:showPercent val="0"/>
          <c:showBubbleSize val="0"/>
        </c:dLbls>
        <c:marker val="1"/>
        <c:smooth val="0"/>
        <c:axId val="120362496"/>
        <c:axId val="120364416"/>
      </c:lineChart>
      <c:catAx>
        <c:axId val="1203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64416"/>
        <c:crosses val="autoZero"/>
        <c:auto val="1"/>
        <c:lblAlgn val="ctr"/>
        <c:lblOffset val="100"/>
        <c:tickLblSkip val="1"/>
        <c:tickMarkSkip val="1"/>
        <c:noMultiLvlLbl val="0"/>
      </c:catAx>
      <c:valAx>
        <c:axId val="12036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6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52901</c:v>
                </c:pt>
                <c:pt idx="5">
                  <c:v>53803</c:v>
                </c:pt>
                <c:pt idx="8">
                  <c:v>55800</c:v>
                </c:pt>
                <c:pt idx="11">
                  <c:v>58778</c:v>
                </c:pt>
                <c:pt idx="14">
                  <c:v>61356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15360</c:v>
                </c:pt>
                <c:pt idx="5">
                  <c:v>16686</c:v>
                </c:pt>
                <c:pt idx="8">
                  <c:v>16195</c:v>
                </c:pt>
                <c:pt idx="11">
                  <c:v>15921</c:v>
                </c:pt>
                <c:pt idx="14">
                  <c:v>15055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11205</c:v>
                </c:pt>
                <c:pt idx="5">
                  <c:v>9627</c:v>
                </c:pt>
                <c:pt idx="8">
                  <c:v>10123</c:v>
                </c:pt>
                <c:pt idx="11">
                  <c:v>9425</c:v>
                </c:pt>
                <c:pt idx="14">
                  <c:v>10057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585</c:v>
                </c:pt>
                <c:pt idx="3">
                  <c:v>575</c:v>
                </c:pt>
                <c:pt idx="6">
                  <c:v>578</c:v>
                </c:pt>
                <c:pt idx="9">
                  <c:v>613</c:v>
                </c:pt>
                <c:pt idx="12">
                  <c:v>650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10785</c:v>
                </c:pt>
                <c:pt idx="3">
                  <c:v>9668</c:v>
                </c:pt>
                <c:pt idx="6">
                  <c:v>9505</c:v>
                </c:pt>
                <c:pt idx="9">
                  <c:v>8560</c:v>
                </c:pt>
                <c:pt idx="12">
                  <c:v>9097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2714</c:v>
                </c:pt>
                <c:pt idx="3">
                  <c:v>2247</c:v>
                </c:pt>
                <c:pt idx="6">
                  <c:v>1921</c:v>
                </c:pt>
                <c:pt idx="9">
                  <c:v>1648</c:v>
                </c:pt>
                <c:pt idx="12">
                  <c:v>1465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24283</c:v>
                </c:pt>
                <c:pt idx="3">
                  <c:v>24003</c:v>
                </c:pt>
                <c:pt idx="6">
                  <c:v>23225</c:v>
                </c:pt>
                <c:pt idx="9">
                  <c:v>21918</c:v>
                </c:pt>
                <c:pt idx="12">
                  <c:v>21258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1078</c:v>
                </c:pt>
                <c:pt idx="3">
                  <c:v>2393</c:v>
                </c:pt>
                <c:pt idx="6">
                  <c:v>2175</c:v>
                </c:pt>
                <c:pt idx="9">
                  <c:v>1859</c:v>
                </c:pt>
                <c:pt idx="12">
                  <c:v>1812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38454</c:v>
                </c:pt>
                <c:pt idx="3">
                  <c:v>41023</c:v>
                </c:pt>
                <c:pt idx="6">
                  <c:v>42842</c:v>
                </c:pt>
                <c:pt idx="9">
                  <c:v>44351</c:v>
                </c:pt>
                <c:pt idx="12">
                  <c:v>45154</c:v>
                </c:pt>
              </c:numCache>
            </c:numRef>
          </c:val>
        </c:ser>
        <c:dLbls>
          <c:showLegendKey val="0"/>
          <c:showVal val="0"/>
          <c:showCatName val="0"/>
          <c:showSerName val="0"/>
          <c:showPercent val="0"/>
          <c:showBubbleSize val="0"/>
        </c:dLbls>
        <c:gapWidth val="100"/>
        <c:overlap val="100"/>
        <c:axId val="120253824"/>
        <c:axId val="120423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253824"/>
        <c:axId val="120423936"/>
      </c:lineChart>
      <c:catAx>
        <c:axId val="1202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23936"/>
        <c:crosses val="autoZero"/>
        <c:auto val="1"/>
        <c:lblAlgn val="ctr"/>
        <c:lblOffset val="100"/>
        <c:tickLblSkip val="1"/>
        <c:tickMarkSkip val="1"/>
        <c:noMultiLvlLbl val="0"/>
      </c:catAx>
      <c:valAx>
        <c:axId val="12042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191,802
189,189
67.55
60,828,181
60,211,053
310,531
34,170,629
45,154,446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全国及び京都府内の平均値は上回っているものの、個人市民税（所得割）の減収の影響等により、基準財政収入額が減少したことから数値は前年より悪転しています。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143228</xdr:rowOff>
    </xdr:to>
    <xdr:cxnSp macro="">
      <xdr:nvCxnSpPr>
        <xdr:cNvPr id="68" name="直線コネクタ 67"/>
        <xdr:cNvCxnSpPr/>
      </xdr:nvCxnSpPr>
      <xdr:spPr>
        <a:xfrm>
          <a:off x="4114800" y="71324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103011</xdr:rowOff>
    </xdr:to>
    <xdr:cxnSp macro="">
      <xdr:nvCxnSpPr>
        <xdr:cNvPr id="71" name="直線コネクタ 70"/>
        <xdr:cNvCxnSpPr/>
      </xdr:nvCxnSpPr>
      <xdr:spPr>
        <a:xfrm>
          <a:off x="3225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62795</xdr:rowOff>
    </xdr:to>
    <xdr:cxnSp macro="">
      <xdr:nvCxnSpPr>
        <xdr:cNvPr id="74" name="直線コネクタ 73"/>
        <xdr:cNvCxnSpPr/>
      </xdr:nvCxnSpPr>
      <xdr:spPr>
        <a:xfrm>
          <a:off x="2336800" y="703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9172</xdr:rowOff>
    </xdr:to>
    <xdr:cxnSp macro="">
      <xdr:nvCxnSpPr>
        <xdr:cNvPr id="77" name="直線コネクタ 76"/>
        <xdr:cNvCxnSpPr/>
      </xdr:nvCxnSpPr>
      <xdr:spPr>
        <a:xfrm>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64505</xdr:rowOff>
    </xdr:from>
    <xdr:ext cx="762000" cy="259045"/>
    <xdr:sp macro="" textlink="">
      <xdr:nvSpPr>
        <xdr:cNvPr id="88"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138588</xdr:rowOff>
    </xdr:from>
    <xdr:ext cx="736600" cy="259045"/>
    <xdr:sp macro="" textlink="">
      <xdr:nvSpPr>
        <xdr:cNvPr id="90" name="テキスト ボックス 89"/>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11995</xdr:rowOff>
    </xdr:from>
    <xdr:to>
      <xdr:col>4</xdr:col>
      <xdr:colOff>533400</xdr:colOff>
      <xdr:row>41</xdr:row>
      <xdr:rowOff>113595</xdr:rowOff>
    </xdr:to>
    <xdr:sp macro="" textlink="">
      <xdr:nvSpPr>
        <xdr:cNvPr id="91" name="円/楕円 90"/>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92" name="テキスト ボックス 91"/>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44749</xdr:rowOff>
    </xdr:from>
    <xdr:ext cx="762000" cy="259045"/>
    <xdr:sp macro="" textlink="">
      <xdr:nvSpPr>
        <xdr:cNvPr id="94" name="テキスト ボックス 93"/>
        <xdr:cNvSpPr txBox="1"/>
      </xdr:nvSpPr>
      <xdr:spPr>
        <a:xfrm>
          <a:off x="1955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6" name="テキスト ボックス 95"/>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引き続き</a:t>
          </a:r>
          <a:r>
            <a:rPr kumimoji="1" lang="en-US" altLang="ja-JP" sz="1300">
              <a:latin typeface="ＭＳ Ｐゴシック"/>
            </a:rPr>
            <a:t>90</a:t>
          </a:r>
          <a:r>
            <a:rPr kumimoji="1" lang="ja-JP" altLang="en-US" sz="1300">
              <a:latin typeface="ＭＳ Ｐゴシック"/>
            </a:rPr>
            <a:t>％を超える水準となっているため、今後も定数管理計画等による人件費の削減や行財政改革への取り組みを通じて更なる義務的経費の削減を図り、経常収支比率の適正化に努めていきます。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64</xdr:row>
      <xdr:rowOff>55456</xdr:rowOff>
    </xdr:to>
    <xdr:cxnSp macro="">
      <xdr:nvCxnSpPr>
        <xdr:cNvPr id="131" name="直線コネクタ 130"/>
        <xdr:cNvCxnSpPr/>
      </xdr:nvCxnSpPr>
      <xdr:spPr>
        <a:xfrm>
          <a:off x="4114800" y="109076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1694</xdr:rowOff>
    </xdr:from>
    <xdr:to>
      <xdr:col>6</xdr:col>
      <xdr:colOff>0</xdr:colOff>
      <xdr:row>63</xdr:row>
      <xdr:rowOff>106256</xdr:rowOff>
    </xdr:to>
    <xdr:cxnSp macro="">
      <xdr:nvCxnSpPr>
        <xdr:cNvPr id="134" name="直線コネクタ 133"/>
        <xdr:cNvCxnSpPr/>
      </xdr:nvCxnSpPr>
      <xdr:spPr>
        <a:xfrm>
          <a:off x="3225800" y="1080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1694</xdr:rowOff>
    </xdr:from>
    <xdr:to>
      <xdr:col>4</xdr:col>
      <xdr:colOff>482600</xdr:colOff>
      <xdr:row>66</xdr:row>
      <xdr:rowOff>98637</xdr:rowOff>
    </xdr:to>
    <xdr:cxnSp macro="">
      <xdr:nvCxnSpPr>
        <xdr:cNvPr id="137" name="直線コネクタ 136"/>
        <xdr:cNvCxnSpPr/>
      </xdr:nvCxnSpPr>
      <xdr:spPr>
        <a:xfrm flipV="1">
          <a:off x="2336800" y="10803044"/>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66</xdr:row>
      <xdr:rowOff>98637</xdr:rowOff>
    </xdr:to>
    <xdr:cxnSp macro="">
      <xdr:nvCxnSpPr>
        <xdr:cNvPr id="140" name="直線コネクタ 139"/>
        <xdr:cNvCxnSpPr/>
      </xdr:nvCxnSpPr>
      <xdr:spPr>
        <a:xfrm>
          <a:off x="1447800" y="11036300"/>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51"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2" name="円/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53" name="テキスト ボックス 152"/>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122344</xdr:rowOff>
    </xdr:from>
    <xdr:to>
      <xdr:col>4</xdr:col>
      <xdr:colOff>533400</xdr:colOff>
      <xdr:row>63</xdr:row>
      <xdr:rowOff>52494</xdr:rowOff>
    </xdr:to>
    <xdr:sp macro="" textlink="">
      <xdr:nvSpPr>
        <xdr:cNvPr id="154" name="円/楕円 153"/>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55" name="テキスト ボックス 154"/>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47837</xdr:rowOff>
    </xdr:from>
    <xdr:to>
      <xdr:col>3</xdr:col>
      <xdr:colOff>330200</xdr:colOff>
      <xdr:row>66</xdr:row>
      <xdr:rowOff>149437</xdr:rowOff>
    </xdr:to>
    <xdr:sp macro="" textlink="">
      <xdr:nvSpPr>
        <xdr:cNvPr id="156" name="円/楕円 155"/>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134214</xdr:rowOff>
    </xdr:from>
    <xdr:ext cx="762000" cy="259045"/>
    <xdr:sp macro="" textlink="">
      <xdr:nvSpPr>
        <xdr:cNvPr id="157" name="テキスト ボックス 156"/>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8" name="円/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従来から取り組んでいる事務的経費等の削減により、全国及び京都府内平均値より低い値となっています。今後も引き続き歳出の適正化に努めていきます。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30907</xdr:rowOff>
    </xdr:from>
    <xdr:to>
      <xdr:col>7</xdr:col>
      <xdr:colOff>152400</xdr:colOff>
      <xdr:row>81</xdr:row>
      <xdr:rowOff>37385</xdr:rowOff>
    </xdr:to>
    <xdr:cxnSp macro="">
      <xdr:nvCxnSpPr>
        <xdr:cNvPr id="190" name="直線コネクタ 189"/>
        <xdr:cNvCxnSpPr/>
      </xdr:nvCxnSpPr>
      <xdr:spPr>
        <a:xfrm flipV="1">
          <a:off x="4114800" y="13918357"/>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37385</xdr:rowOff>
    </xdr:from>
    <xdr:to>
      <xdr:col>6</xdr:col>
      <xdr:colOff>0</xdr:colOff>
      <xdr:row>81</xdr:row>
      <xdr:rowOff>42170</xdr:rowOff>
    </xdr:to>
    <xdr:cxnSp macro="">
      <xdr:nvCxnSpPr>
        <xdr:cNvPr id="193" name="直線コネクタ 192"/>
        <xdr:cNvCxnSpPr/>
      </xdr:nvCxnSpPr>
      <xdr:spPr>
        <a:xfrm flipV="1">
          <a:off x="3225800" y="13924835"/>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35111</xdr:rowOff>
    </xdr:from>
    <xdr:to>
      <xdr:col>4</xdr:col>
      <xdr:colOff>482600</xdr:colOff>
      <xdr:row>81</xdr:row>
      <xdr:rowOff>42170</xdr:rowOff>
    </xdr:to>
    <xdr:cxnSp macro="">
      <xdr:nvCxnSpPr>
        <xdr:cNvPr id="196" name="直線コネクタ 195"/>
        <xdr:cNvCxnSpPr/>
      </xdr:nvCxnSpPr>
      <xdr:spPr>
        <a:xfrm>
          <a:off x="2336800" y="13922561"/>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35111</xdr:rowOff>
    </xdr:from>
    <xdr:to>
      <xdr:col>3</xdr:col>
      <xdr:colOff>279400</xdr:colOff>
      <xdr:row>81</xdr:row>
      <xdr:rowOff>41047</xdr:rowOff>
    </xdr:to>
    <xdr:cxnSp macro="">
      <xdr:nvCxnSpPr>
        <xdr:cNvPr id="199" name="直線コネクタ 198"/>
        <xdr:cNvCxnSpPr/>
      </xdr:nvCxnSpPr>
      <xdr:spPr>
        <a:xfrm flipV="1">
          <a:off x="1447800" y="13922561"/>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151557</xdr:rowOff>
    </xdr:from>
    <xdr:to>
      <xdr:col>7</xdr:col>
      <xdr:colOff>203200</xdr:colOff>
      <xdr:row>81</xdr:row>
      <xdr:rowOff>81707</xdr:rowOff>
    </xdr:to>
    <xdr:sp macro="" textlink="">
      <xdr:nvSpPr>
        <xdr:cNvPr id="209" name="円/楕円 208"/>
        <xdr:cNvSpPr/>
      </xdr:nvSpPr>
      <xdr:spPr>
        <a:xfrm>
          <a:off x="4902200" y="138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72834</xdr:rowOff>
    </xdr:from>
    <xdr:ext cx="762000" cy="259045"/>
    <xdr:sp macro="" textlink="">
      <xdr:nvSpPr>
        <xdr:cNvPr id="210" name="人件費・物件費等の状況該当値テキスト"/>
        <xdr:cNvSpPr txBox="1"/>
      </xdr:nvSpPr>
      <xdr:spPr>
        <a:xfrm>
          <a:off x="5041900" y="137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158035</xdr:rowOff>
    </xdr:from>
    <xdr:to>
      <xdr:col>6</xdr:col>
      <xdr:colOff>50800</xdr:colOff>
      <xdr:row>81</xdr:row>
      <xdr:rowOff>88185</xdr:rowOff>
    </xdr:to>
    <xdr:sp macro="" textlink="">
      <xdr:nvSpPr>
        <xdr:cNvPr id="211" name="円/楕円 210"/>
        <xdr:cNvSpPr/>
      </xdr:nvSpPr>
      <xdr:spPr>
        <a:xfrm>
          <a:off x="4064000" y="138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98362</xdr:rowOff>
    </xdr:from>
    <xdr:ext cx="736600" cy="259045"/>
    <xdr:sp macro="" textlink="">
      <xdr:nvSpPr>
        <xdr:cNvPr id="212" name="テキスト ボックス 211"/>
        <xdr:cNvSpPr txBox="1"/>
      </xdr:nvSpPr>
      <xdr:spPr>
        <a:xfrm>
          <a:off x="3733800" y="136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162820</xdr:rowOff>
    </xdr:from>
    <xdr:to>
      <xdr:col>4</xdr:col>
      <xdr:colOff>533400</xdr:colOff>
      <xdr:row>81</xdr:row>
      <xdr:rowOff>92970</xdr:rowOff>
    </xdr:to>
    <xdr:sp macro="" textlink="">
      <xdr:nvSpPr>
        <xdr:cNvPr id="213" name="円/楕円 212"/>
        <xdr:cNvSpPr/>
      </xdr:nvSpPr>
      <xdr:spPr>
        <a:xfrm>
          <a:off x="3175000" y="13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103147</xdr:rowOff>
    </xdr:from>
    <xdr:ext cx="762000" cy="259045"/>
    <xdr:sp macro="" textlink="">
      <xdr:nvSpPr>
        <xdr:cNvPr id="214" name="テキスト ボックス 213"/>
        <xdr:cNvSpPr txBox="1"/>
      </xdr:nvSpPr>
      <xdr:spPr>
        <a:xfrm>
          <a:off x="2844800" y="13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155761</xdr:rowOff>
    </xdr:from>
    <xdr:to>
      <xdr:col>3</xdr:col>
      <xdr:colOff>330200</xdr:colOff>
      <xdr:row>81</xdr:row>
      <xdr:rowOff>85911</xdr:rowOff>
    </xdr:to>
    <xdr:sp macro="" textlink="">
      <xdr:nvSpPr>
        <xdr:cNvPr id="215" name="円/楕円 214"/>
        <xdr:cNvSpPr/>
      </xdr:nvSpPr>
      <xdr:spPr>
        <a:xfrm>
          <a:off x="2286000" y="138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96088</xdr:rowOff>
    </xdr:from>
    <xdr:ext cx="762000" cy="259045"/>
    <xdr:sp macro="" textlink="">
      <xdr:nvSpPr>
        <xdr:cNvPr id="216" name="テキスト ボックス 215"/>
        <xdr:cNvSpPr txBox="1"/>
      </xdr:nvSpPr>
      <xdr:spPr>
        <a:xfrm>
          <a:off x="1955800" y="1364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161697</xdr:rowOff>
    </xdr:from>
    <xdr:to>
      <xdr:col>2</xdr:col>
      <xdr:colOff>127000</xdr:colOff>
      <xdr:row>81</xdr:row>
      <xdr:rowOff>91847</xdr:rowOff>
    </xdr:to>
    <xdr:sp macro="" textlink="">
      <xdr:nvSpPr>
        <xdr:cNvPr id="217" name="円/楕円 216"/>
        <xdr:cNvSpPr/>
      </xdr:nvSpPr>
      <xdr:spPr>
        <a:xfrm>
          <a:off x="1397000" y="138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102024</xdr:rowOff>
    </xdr:from>
    <xdr:ext cx="762000" cy="259045"/>
    <xdr:sp macro="" textlink="">
      <xdr:nvSpPr>
        <xdr:cNvPr id="218" name="テキスト ボックス 217"/>
        <xdr:cNvSpPr txBox="1"/>
      </xdr:nvSpPr>
      <xdr:spPr>
        <a:xfrm>
          <a:off x="1066800" y="1364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国、全国市平均よりも高い水準となっておりますが、全国及び京都府内平均値なども踏まえ、他団体の状況等を考慮しながら、給与の適正管理に努めていきます。</a:t>
          </a:r>
          <a:endParaRPr kumimoji="1" lang="en-US" altLang="ja-JP" sz="1300">
            <a:latin typeface="ＭＳ Ｐゴシック"/>
          </a:endParaRPr>
        </a:p>
        <a:p>
          <a:r>
            <a:rPr kumimoji="1" lang="ja-JP" altLang="en-US" sz="1300">
              <a:latin typeface="ＭＳ Ｐゴシック"/>
            </a:rPr>
            <a:t>また、給与特例法の影響がないとした場合の比較においては、人事異動や人事採用等による影響により、前年比</a:t>
          </a:r>
          <a:r>
            <a:rPr kumimoji="1" lang="en-US" altLang="ja-JP" sz="1300">
              <a:latin typeface="ＭＳ Ｐゴシック"/>
            </a:rPr>
            <a:t>1.8</a:t>
          </a:r>
          <a:r>
            <a:rPr kumimoji="1" lang="ja-JP" altLang="en-US" sz="1300">
              <a:latin typeface="ＭＳ Ｐゴシック"/>
            </a:rPr>
            <a:t>ポイントの悪転となっております。（参考値）</a:t>
          </a:r>
          <a:r>
            <a:rPr kumimoji="1" lang="en-US" altLang="ja-JP" sz="1300">
              <a:latin typeface="ＭＳ Ｐゴシック"/>
            </a:rPr>
            <a:t>H24</a:t>
          </a:r>
          <a:r>
            <a:rPr kumimoji="1" lang="ja-JP" altLang="en-US" sz="1300">
              <a:latin typeface="ＭＳ Ｐゴシック"/>
            </a:rPr>
            <a:t>　</a:t>
          </a:r>
          <a:r>
            <a:rPr kumimoji="1" lang="en-US" altLang="ja-JP" sz="1300">
              <a:latin typeface="ＭＳ Ｐゴシック"/>
            </a:rPr>
            <a:t>100.6</a:t>
          </a:r>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 </a:t>
          </a:r>
          <a:r>
            <a:rPr kumimoji="1" lang="en-US" altLang="ja-JP" sz="1300">
              <a:latin typeface="ＭＳ Ｐゴシック"/>
            </a:rPr>
            <a:t>H25</a:t>
          </a:r>
          <a:r>
            <a:rPr kumimoji="1" lang="ja-JP" altLang="en-US" sz="1300">
              <a:latin typeface="ＭＳ Ｐゴシック"/>
            </a:rPr>
            <a:t>　</a:t>
          </a:r>
          <a:r>
            <a:rPr kumimoji="1" lang="en-US" altLang="ja-JP" sz="1300">
              <a:latin typeface="ＭＳ Ｐゴシック"/>
            </a:rPr>
            <a:t>102.4</a:t>
          </a:r>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85</xdr:row>
      <xdr:rowOff>128270</xdr:rowOff>
    </xdr:to>
    <xdr:cxnSp macro="">
      <xdr:nvCxnSpPr>
        <xdr:cNvPr id="245" name="直線コネクタ 244"/>
        <xdr:cNvCxnSpPr/>
      </xdr:nvCxnSpPr>
      <xdr:spPr>
        <a:xfrm flipV="1">
          <a:off x="17018000" y="13823187"/>
          <a:ext cx="0" cy="878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100347</xdr:rowOff>
    </xdr:from>
    <xdr:ext cx="762000" cy="259045"/>
    <xdr:sp macro="" textlink="">
      <xdr:nvSpPr>
        <xdr:cNvPr id="246" name="給与水準   （国との比較）最小値テキスト"/>
        <xdr:cNvSpPr txBox="1"/>
      </xdr:nvSpPr>
      <xdr:spPr>
        <a:xfrm>
          <a:off x="17106900" y="146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85</xdr:row>
      <xdr:rowOff>128270</xdr:rowOff>
    </xdr:from>
    <xdr:to>
      <xdr:col>24</xdr:col>
      <xdr:colOff>647700</xdr:colOff>
      <xdr:row>85</xdr:row>
      <xdr:rowOff>128270</xdr:rowOff>
    </xdr:to>
    <xdr:cxnSp macro="">
      <xdr:nvCxnSpPr>
        <xdr:cNvPr id="247" name="直線コネクタ 246"/>
        <xdr:cNvCxnSpPr/>
      </xdr:nvCxnSpPr>
      <xdr:spPr>
        <a:xfrm>
          <a:off x="16929100" y="1470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48"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49" name="直線コネクタ 248"/>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88</xdr:row>
      <xdr:rowOff>144780</xdr:rowOff>
    </xdr:to>
    <xdr:cxnSp macro="">
      <xdr:nvCxnSpPr>
        <xdr:cNvPr id="250" name="直線コネクタ 249"/>
        <xdr:cNvCxnSpPr/>
      </xdr:nvCxnSpPr>
      <xdr:spPr>
        <a:xfrm flipV="1">
          <a:off x="16179800" y="14595348"/>
          <a:ext cx="8382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1"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2" name="フローチャート : 判断 251"/>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11937</xdr:rowOff>
    </xdr:to>
    <xdr:cxnSp macro="">
      <xdr:nvCxnSpPr>
        <xdr:cNvPr id="253" name="直線コネクタ 252"/>
        <xdr:cNvCxnSpPr/>
      </xdr:nvCxnSpPr>
      <xdr:spPr>
        <a:xfrm flipV="1">
          <a:off x="15290800" y="152323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26415</xdr:rowOff>
    </xdr:from>
    <xdr:to>
      <xdr:col>23</xdr:col>
      <xdr:colOff>457200</xdr:colOff>
      <xdr:row>88</xdr:row>
      <xdr:rowOff>128015</xdr:rowOff>
    </xdr:to>
    <xdr:sp macro="" textlink="">
      <xdr:nvSpPr>
        <xdr:cNvPr id="254" name="フローチャート : 判断 253"/>
        <xdr:cNvSpPr/>
      </xdr:nvSpPr>
      <xdr:spPr>
        <a:xfrm>
          <a:off x="16129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138192</xdr:rowOff>
    </xdr:from>
    <xdr:ext cx="736600" cy="259045"/>
    <xdr:sp macro="" textlink="">
      <xdr:nvSpPr>
        <xdr:cNvPr id="255" name="テキスト ボックス 254"/>
        <xdr:cNvSpPr txBox="1"/>
      </xdr:nvSpPr>
      <xdr:spPr>
        <a:xfrm>
          <a:off x="15798800" y="1488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11937</xdr:rowOff>
    </xdr:to>
    <xdr:cxnSp macro="">
      <xdr:nvCxnSpPr>
        <xdr:cNvPr id="256" name="直線コネクタ 255"/>
        <xdr:cNvCxnSpPr/>
      </xdr:nvCxnSpPr>
      <xdr:spPr>
        <a:xfrm>
          <a:off x="14401800" y="14450568"/>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7" name="フローチャート : 判断 256"/>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8" name="テキスト ボックス 257"/>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84</xdr:row>
      <xdr:rowOff>87376</xdr:rowOff>
    </xdr:to>
    <xdr:cxnSp macro="">
      <xdr:nvCxnSpPr>
        <xdr:cNvPr id="259" name="直線コネクタ 258"/>
        <xdr:cNvCxnSpPr/>
      </xdr:nvCxnSpPr>
      <xdr:spPr>
        <a:xfrm flipV="1">
          <a:off x="13512800" y="1445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36576</xdr:rowOff>
    </xdr:from>
    <xdr:to>
      <xdr:col>21</xdr:col>
      <xdr:colOff>50800</xdr:colOff>
      <xdr:row>84</xdr:row>
      <xdr:rowOff>138176</xdr:rowOff>
    </xdr:to>
    <xdr:sp macro="" textlink="">
      <xdr:nvSpPr>
        <xdr:cNvPr id="260" name="フローチャート : 判断 259"/>
        <xdr:cNvSpPr/>
      </xdr:nvSpPr>
      <xdr:spPr>
        <a:xfrm>
          <a:off x="14351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122953</xdr:rowOff>
    </xdr:from>
    <xdr:ext cx="762000" cy="259045"/>
    <xdr:sp macro="" textlink="">
      <xdr:nvSpPr>
        <xdr:cNvPr id="261" name="テキスト ボックス 260"/>
        <xdr:cNvSpPr txBox="1"/>
      </xdr:nvSpPr>
      <xdr:spPr>
        <a:xfrm>
          <a:off x="14020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75185</xdr:rowOff>
    </xdr:from>
    <xdr:to>
      <xdr:col>19</xdr:col>
      <xdr:colOff>533400</xdr:colOff>
      <xdr:row>85</xdr:row>
      <xdr:rowOff>5335</xdr:rowOff>
    </xdr:to>
    <xdr:sp macro="" textlink="">
      <xdr:nvSpPr>
        <xdr:cNvPr id="262" name="フローチャート : 判断 261"/>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161562</xdr:rowOff>
    </xdr:from>
    <xdr:ext cx="762000" cy="259045"/>
    <xdr:sp macro="" textlink="">
      <xdr:nvSpPr>
        <xdr:cNvPr id="263" name="テキスト ボックス 262"/>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69" name="円/楕円 268"/>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38625</xdr:rowOff>
    </xdr:from>
    <xdr:ext cx="762000" cy="259045"/>
    <xdr:sp macro="" textlink="">
      <xdr:nvSpPr>
        <xdr:cNvPr id="270" name="給与水準   （国との比較）該当値テキスト"/>
        <xdr:cNvSpPr txBox="1"/>
      </xdr:nvSpPr>
      <xdr:spPr>
        <a:xfrm>
          <a:off x="17106900" y="144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71" name="円/楕円 270"/>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72" name="テキスト ボックス 271"/>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132587</xdr:rowOff>
    </xdr:from>
    <xdr:to>
      <xdr:col>22</xdr:col>
      <xdr:colOff>254000</xdr:colOff>
      <xdr:row>89</xdr:row>
      <xdr:rowOff>62737</xdr:rowOff>
    </xdr:to>
    <xdr:sp macro="" textlink="">
      <xdr:nvSpPr>
        <xdr:cNvPr id="273" name="円/楕円 272"/>
        <xdr:cNvSpPr/>
      </xdr:nvSpPr>
      <xdr:spPr>
        <a:xfrm>
          <a:off x="15240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47514</xdr:rowOff>
    </xdr:from>
    <xdr:ext cx="762000" cy="259045"/>
    <xdr:sp macro="" textlink="">
      <xdr:nvSpPr>
        <xdr:cNvPr id="274" name="テキスト ボックス 273"/>
        <xdr:cNvSpPr txBox="1"/>
      </xdr:nvSpPr>
      <xdr:spPr>
        <a:xfrm>
          <a:off x="14909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75" name="円/楕円 274"/>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109745</xdr:rowOff>
    </xdr:from>
    <xdr:ext cx="762000" cy="259045"/>
    <xdr:sp macro="" textlink="">
      <xdr:nvSpPr>
        <xdr:cNvPr id="276" name="テキスト ボックス 275"/>
        <xdr:cNvSpPr txBox="1"/>
      </xdr:nvSpPr>
      <xdr:spPr>
        <a:xfrm>
          <a:off x="14020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77" name="円/楕円 276"/>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148353</xdr:rowOff>
    </xdr:from>
    <xdr:ext cx="762000" cy="259045"/>
    <xdr:sp macro="" textlink="">
      <xdr:nvSpPr>
        <xdr:cNvPr id="278" name="テキスト ボックス 277"/>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全国及び府内平均は下回っていますが、類似団体平均を上回っているため</a:t>
          </a:r>
          <a:r>
            <a:rPr kumimoji="1" lang="en-US" altLang="ja-JP" sz="1300">
              <a:latin typeface="ＭＳ Ｐゴシック"/>
            </a:rPr>
            <a:t>,</a:t>
          </a:r>
          <a:r>
            <a:rPr kumimoji="1" lang="ja-JP" altLang="en-US" sz="1300">
              <a:latin typeface="ＭＳ Ｐゴシック"/>
            </a:rPr>
            <a:t>引き続き適正な管理に努めていきます。</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0" name="直線コネクタ 309"/>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1"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2" name="直線コネクタ 311"/>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3"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4" name="直線コネクタ 313"/>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14333</xdr:rowOff>
    </xdr:from>
    <xdr:to>
      <xdr:col>24</xdr:col>
      <xdr:colOff>558800</xdr:colOff>
      <xdr:row>63</xdr:row>
      <xdr:rowOff>31569</xdr:rowOff>
    </xdr:to>
    <xdr:cxnSp macro="">
      <xdr:nvCxnSpPr>
        <xdr:cNvPr id="315" name="直線コネクタ 314"/>
        <xdr:cNvCxnSpPr/>
      </xdr:nvCxnSpPr>
      <xdr:spPr>
        <a:xfrm>
          <a:off x="16179800" y="1081568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16"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7" name="フローチャート : 判断 316"/>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14333</xdr:rowOff>
    </xdr:from>
    <xdr:to>
      <xdr:col>23</xdr:col>
      <xdr:colOff>406400</xdr:colOff>
      <xdr:row>63</xdr:row>
      <xdr:rowOff>14333</xdr:rowOff>
    </xdr:to>
    <xdr:cxnSp macro="">
      <xdr:nvCxnSpPr>
        <xdr:cNvPr id="318" name="直線コネクタ 317"/>
        <xdr:cNvCxnSpPr/>
      </xdr:nvCxnSpPr>
      <xdr:spPr>
        <a:xfrm>
          <a:off x="15290800" y="10815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19" name="フローチャート : 判断 318"/>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0" name="テキスト ボックス 319"/>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14333</xdr:rowOff>
    </xdr:from>
    <xdr:to>
      <xdr:col>22</xdr:col>
      <xdr:colOff>203200</xdr:colOff>
      <xdr:row>63</xdr:row>
      <xdr:rowOff>14333</xdr:rowOff>
    </xdr:to>
    <xdr:cxnSp macro="">
      <xdr:nvCxnSpPr>
        <xdr:cNvPr id="321" name="直線コネクタ 320"/>
        <xdr:cNvCxnSpPr/>
      </xdr:nvCxnSpPr>
      <xdr:spPr>
        <a:xfrm>
          <a:off x="14401800" y="10815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2" name="フローチャート : 判断 321"/>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3" name="テキスト ボックス 322"/>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14333</xdr:rowOff>
    </xdr:from>
    <xdr:to>
      <xdr:col>21</xdr:col>
      <xdr:colOff>0</xdr:colOff>
      <xdr:row>63</xdr:row>
      <xdr:rowOff>41910</xdr:rowOff>
    </xdr:to>
    <xdr:cxnSp macro="">
      <xdr:nvCxnSpPr>
        <xdr:cNvPr id="324" name="直線コネクタ 323"/>
        <xdr:cNvCxnSpPr/>
      </xdr:nvCxnSpPr>
      <xdr:spPr>
        <a:xfrm flipV="1">
          <a:off x="13512800" y="108156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5" name="フローチャート : 判断 324"/>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159674</xdr:rowOff>
    </xdr:from>
    <xdr:ext cx="762000" cy="259045"/>
    <xdr:sp macro="" textlink="">
      <xdr:nvSpPr>
        <xdr:cNvPr id="326" name="テキスト ボックス 325"/>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27" name="フローチャート : 判断 326"/>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28" name="テキスト ボックス 327"/>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152219</xdr:rowOff>
    </xdr:from>
    <xdr:to>
      <xdr:col>24</xdr:col>
      <xdr:colOff>609600</xdr:colOff>
      <xdr:row>63</xdr:row>
      <xdr:rowOff>82369</xdr:rowOff>
    </xdr:to>
    <xdr:sp macro="" textlink="">
      <xdr:nvSpPr>
        <xdr:cNvPr id="334" name="円/楕円 333"/>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124296</xdr:rowOff>
    </xdr:from>
    <xdr:ext cx="762000" cy="259045"/>
    <xdr:sp macro="" textlink="">
      <xdr:nvSpPr>
        <xdr:cNvPr id="335"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134983</xdr:rowOff>
    </xdr:from>
    <xdr:to>
      <xdr:col>23</xdr:col>
      <xdr:colOff>457200</xdr:colOff>
      <xdr:row>63</xdr:row>
      <xdr:rowOff>65133</xdr:rowOff>
    </xdr:to>
    <xdr:sp macro="" textlink="">
      <xdr:nvSpPr>
        <xdr:cNvPr id="336" name="円/楕円 335"/>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49910</xdr:rowOff>
    </xdr:from>
    <xdr:ext cx="736600" cy="259045"/>
    <xdr:sp macro="" textlink="">
      <xdr:nvSpPr>
        <xdr:cNvPr id="337" name="テキスト ボックス 336"/>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134983</xdr:rowOff>
    </xdr:from>
    <xdr:to>
      <xdr:col>22</xdr:col>
      <xdr:colOff>254000</xdr:colOff>
      <xdr:row>63</xdr:row>
      <xdr:rowOff>65133</xdr:rowOff>
    </xdr:to>
    <xdr:sp macro="" textlink="">
      <xdr:nvSpPr>
        <xdr:cNvPr id="338" name="円/楕円 337"/>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49910</xdr:rowOff>
    </xdr:from>
    <xdr:ext cx="762000" cy="259045"/>
    <xdr:sp macro="" textlink="">
      <xdr:nvSpPr>
        <xdr:cNvPr id="339" name="テキスト ボックス 338"/>
        <xdr:cNvSpPr txBox="1"/>
      </xdr:nvSpPr>
      <xdr:spPr>
        <a:xfrm>
          <a:off x="14909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134983</xdr:rowOff>
    </xdr:from>
    <xdr:to>
      <xdr:col>21</xdr:col>
      <xdr:colOff>50800</xdr:colOff>
      <xdr:row>63</xdr:row>
      <xdr:rowOff>65133</xdr:rowOff>
    </xdr:to>
    <xdr:sp macro="" textlink="">
      <xdr:nvSpPr>
        <xdr:cNvPr id="340" name="円/楕円 339"/>
        <xdr:cNvSpPr/>
      </xdr:nvSpPr>
      <xdr:spPr>
        <a:xfrm>
          <a:off x="14351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49910</xdr:rowOff>
    </xdr:from>
    <xdr:ext cx="762000" cy="259045"/>
    <xdr:sp macro="" textlink="">
      <xdr:nvSpPr>
        <xdr:cNvPr id="341" name="テキスト ボックス 340"/>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162560</xdr:rowOff>
    </xdr:from>
    <xdr:to>
      <xdr:col>19</xdr:col>
      <xdr:colOff>533400</xdr:colOff>
      <xdr:row>63</xdr:row>
      <xdr:rowOff>92710</xdr:rowOff>
    </xdr:to>
    <xdr:sp macro="" textlink="">
      <xdr:nvSpPr>
        <xdr:cNvPr id="342" name="円/楕円 341"/>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77487</xdr:rowOff>
    </xdr:from>
    <xdr:ext cx="762000" cy="259045"/>
    <xdr:sp macro="" textlink="">
      <xdr:nvSpPr>
        <xdr:cNvPr id="343" name="テキスト ボックス 342"/>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元利償還金に対する特定財源の増加や交付税算入公債費等の増加などにより、</a:t>
          </a:r>
          <a:r>
            <a:rPr kumimoji="1" lang="en-US" altLang="ja-JP" sz="1300">
              <a:latin typeface="ＭＳ Ｐゴシック"/>
            </a:rPr>
            <a:t>0.4</a:t>
          </a:r>
          <a:r>
            <a:rPr kumimoji="1" lang="ja-JP" altLang="en-US" sz="1300">
              <a:latin typeface="ＭＳ Ｐゴシック"/>
            </a:rPr>
            <a:t>ポイントの好転となっています。</a:t>
          </a:r>
        </a:p>
        <a:p>
          <a:r>
            <a:rPr kumimoji="1" lang="ja-JP" altLang="en-US" sz="1300">
              <a:latin typeface="ＭＳ Ｐゴシック"/>
            </a:rPr>
            <a:t>類似団体、全国及び京都府内平均値より低い値となっており、健全財政を堅持するため、引き続き適正な市債の発行等に努めていきます。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68" name="直線コネクタ 367"/>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69"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0" name="直線コネクタ 369"/>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1"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2" name="直線コネクタ 371"/>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53657</xdr:rowOff>
    </xdr:from>
    <xdr:to>
      <xdr:col>24</xdr:col>
      <xdr:colOff>558800</xdr:colOff>
      <xdr:row>38</xdr:row>
      <xdr:rowOff>77788</xdr:rowOff>
    </xdr:to>
    <xdr:cxnSp macro="">
      <xdr:nvCxnSpPr>
        <xdr:cNvPr id="373" name="直線コネクタ 372"/>
        <xdr:cNvCxnSpPr/>
      </xdr:nvCxnSpPr>
      <xdr:spPr>
        <a:xfrm flipV="1">
          <a:off x="16179800" y="65687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4"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5" name="フローチャート : 判断 374"/>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138113</xdr:rowOff>
    </xdr:to>
    <xdr:cxnSp macro="">
      <xdr:nvCxnSpPr>
        <xdr:cNvPr id="376" name="直線コネクタ 375"/>
        <xdr:cNvCxnSpPr/>
      </xdr:nvCxnSpPr>
      <xdr:spPr>
        <a:xfrm flipV="1">
          <a:off x="15290800" y="65928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7" name="フローチャート : 判断 376"/>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78" name="テキスト ボックス 377"/>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138113</xdr:rowOff>
    </xdr:from>
    <xdr:to>
      <xdr:col>22</xdr:col>
      <xdr:colOff>203200</xdr:colOff>
      <xdr:row>38</xdr:row>
      <xdr:rowOff>144145</xdr:rowOff>
    </xdr:to>
    <xdr:cxnSp macro="">
      <xdr:nvCxnSpPr>
        <xdr:cNvPr id="379" name="直線コネクタ 378"/>
        <xdr:cNvCxnSpPr/>
      </xdr:nvCxnSpPr>
      <xdr:spPr>
        <a:xfrm flipV="1">
          <a:off x="14401800" y="66532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0" name="フローチャート : 判断 379"/>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1" name="テキスト ボックス 380"/>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38</xdr:row>
      <xdr:rowOff>168275</xdr:rowOff>
    </xdr:to>
    <xdr:cxnSp macro="">
      <xdr:nvCxnSpPr>
        <xdr:cNvPr id="382" name="直線コネクタ 381"/>
        <xdr:cNvCxnSpPr/>
      </xdr:nvCxnSpPr>
      <xdr:spPr>
        <a:xfrm flipV="1">
          <a:off x="13512800" y="665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3" name="フローチャート : 判断 382"/>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68597</xdr:rowOff>
    </xdr:from>
    <xdr:ext cx="762000" cy="259045"/>
    <xdr:sp macro="" textlink="">
      <xdr:nvSpPr>
        <xdr:cNvPr id="384" name="テキスト ボックス 383"/>
        <xdr:cNvSpPr txBox="1"/>
      </xdr:nvSpPr>
      <xdr:spPr>
        <a:xfrm>
          <a:off x="14020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5" name="フローチャート : 判断 384"/>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110824</xdr:rowOff>
    </xdr:from>
    <xdr:ext cx="762000" cy="259045"/>
    <xdr:sp macro="" textlink="">
      <xdr:nvSpPr>
        <xdr:cNvPr id="386" name="テキスト ボックス 385"/>
        <xdr:cNvSpPr txBox="1"/>
      </xdr:nvSpPr>
      <xdr:spPr>
        <a:xfrm>
          <a:off x="13131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2857</xdr:rowOff>
    </xdr:from>
    <xdr:to>
      <xdr:col>24</xdr:col>
      <xdr:colOff>609600</xdr:colOff>
      <xdr:row>38</xdr:row>
      <xdr:rowOff>104457</xdr:rowOff>
    </xdr:to>
    <xdr:sp macro="" textlink="">
      <xdr:nvSpPr>
        <xdr:cNvPr id="392" name="円/楕円 391"/>
        <xdr:cNvSpPr/>
      </xdr:nvSpPr>
      <xdr:spPr>
        <a:xfrm>
          <a:off x="169672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19385</xdr:rowOff>
    </xdr:from>
    <xdr:ext cx="762000" cy="259045"/>
    <xdr:sp macro="" textlink="">
      <xdr:nvSpPr>
        <xdr:cNvPr id="393" name="公債費負担の状況該当値テキスト"/>
        <xdr:cNvSpPr txBox="1"/>
      </xdr:nvSpPr>
      <xdr:spPr>
        <a:xfrm>
          <a:off x="17106900" y="636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4" name="円/楕円 393"/>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5" name="テキスト ボックス 394"/>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87313</xdr:rowOff>
    </xdr:from>
    <xdr:to>
      <xdr:col>22</xdr:col>
      <xdr:colOff>254000</xdr:colOff>
      <xdr:row>39</xdr:row>
      <xdr:rowOff>17463</xdr:rowOff>
    </xdr:to>
    <xdr:sp macro="" textlink="">
      <xdr:nvSpPr>
        <xdr:cNvPr id="396" name="円/楕円 395"/>
        <xdr:cNvSpPr/>
      </xdr:nvSpPr>
      <xdr:spPr>
        <a:xfrm>
          <a:off x="15240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27640</xdr:rowOff>
    </xdr:from>
    <xdr:ext cx="762000" cy="259045"/>
    <xdr:sp macro="" textlink="">
      <xdr:nvSpPr>
        <xdr:cNvPr id="397" name="テキスト ボックス 396"/>
        <xdr:cNvSpPr txBox="1"/>
      </xdr:nvSpPr>
      <xdr:spPr>
        <a:xfrm>
          <a:off x="14909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398" name="円/楕円 397"/>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399" name="テキスト ボックス 398"/>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0" name="円/楕円 399"/>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57802</xdr:rowOff>
    </xdr:from>
    <xdr:ext cx="762000" cy="259045"/>
    <xdr:sp macro="" textlink="">
      <xdr:nvSpPr>
        <xdr:cNvPr id="401" name="テキスト ボックス 400"/>
        <xdr:cNvSpPr txBox="1"/>
      </xdr:nvSpPr>
      <xdr:spPr>
        <a:xfrm>
          <a:off x="13131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等が将来負担額を上回っており、将来負担比率は算出されませんでした。引き続き、適正な市債の発行に努める等、将来世代へ過大な負担を残さないよう、持続可能な財政運営への取組を進めていきます。</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6" name="直線コネクタ 425"/>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7"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28" name="直線コネクタ 427"/>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29"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0" name="直線コネクタ 429"/>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1"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2" name="フローチャート : 判断 431"/>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3" name="フローチャート : 判断 432"/>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4" name="テキスト ボックス 433"/>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98076</xdr:rowOff>
    </xdr:from>
    <xdr:to>
      <xdr:col>22</xdr:col>
      <xdr:colOff>254000</xdr:colOff>
      <xdr:row>17</xdr:row>
      <xdr:rowOff>28226</xdr:rowOff>
    </xdr:to>
    <xdr:sp macro="" textlink="">
      <xdr:nvSpPr>
        <xdr:cNvPr id="435" name="フローチャート : 判断 434"/>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36" name="テキスト ボックス 435"/>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37" name="フローチャート : 判断 436"/>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38" name="テキスト ボックス 437"/>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39" name="フローチャート : 判断 438"/>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0" name="テキスト ボックス 439"/>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京都府宇治市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191,802
189,189
67.55
60,828,181
60,211,053
310,531
34,170,629
45,154,446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事業の民間委託等、人件費の抑制に取り組んでいるものの、依然として類似団体、全国及び京都府内平均値を上回っています。民間活力等を活用し、より一層の効率化に努めていきます。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75293</xdr:rowOff>
    </xdr:to>
    <xdr:cxnSp macro="">
      <xdr:nvCxnSpPr>
        <xdr:cNvPr id="67" name="直線コネクタ 66"/>
        <xdr:cNvCxnSpPr/>
      </xdr:nvCxnSpPr>
      <xdr:spPr>
        <a:xfrm flipV="1">
          <a:off x="3987800" y="671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75293</xdr:rowOff>
    </xdr:from>
    <xdr:to>
      <xdr:col>5</xdr:col>
      <xdr:colOff>549275</xdr:colOff>
      <xdr:row>39</xdr:row>
      <xdr:rowOff>140607</xdr:rowOff>
    </xdr:to>
    <xdr:cxnSp macro="">
      <xdr:nvCxnSpPr>
        <xdr:cNvPr id="70" name="直線コネクタ 69"/>
        <xdr:cNvCxnSpPr/>
      </xdr:nvCxnSpPr>
      <xdr:spPr>
        <a:xfrm flipV="1">
          <a:off x="3098800" y="6761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140607</xdr:rowOff>
    </xdr:from>
    <xdr:to>
      <xdr:col>4</xdr:col>
      <xdr:colOff>346075</xdr:colOff>
      <xdr:row>42</xdr:row>
      <xdr:rowOff>94343</xdr:rowOff>
    </xdr:to>
    <xdr:cxnSp macro="">
      <xdr:nvCxnSpPr>
        <xdr:cNvPr id="73" name="直線コネクタ 72"/>
        <xdr:cNvCxnSpPr/>
      </xdr:nvCxnSpPr>
      <xdr:spPr>
        <a:xfrm flipV="1">
          <a:off x="2209800" y="68271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39915</xdr:rowOff>
    </xdr:from>
    <xdr:to>
      <xdr:col>3</xdr:col>
      <xdr:colOff>142875</xdr:colOff>
      <xdr:row>42</xdr:row>
      <xdr:rowOff>94343</xdr:rowOff>
    </xdr:to>
    <xdr:cxnSp macro="">
      <xdr:nvCxnSpPr>
        <xdr:cNvPr id="76" name="直線コネクタ 75"/>
        <xdr:cNvCxnSpPr/>
      </xdr:nvCxnSpPr>
      <xdr:spPr>
        <a:xfrm>
          <a:off x="1320800" y="7240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95449</xdr:rowOff>
    </xdr:from>
    <xdr:ext cx="762000" cy="259045"/>
    <xdr:sp macro="" textlink="">
      <xdr:nvSpPr>
        <xdr:cNvPr id="80" name="テキスト ボックス 79"/>
        <xdr:cNvSpPr txBox="1"/>
      </xdr:nvSpPr>
      <xdr:spPr>
        <a:xfrm>
          <a:off x="939800" y="6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6" name="円/楕円 85"/>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7"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24493</xdr:rowOff>
    </xdr:from>
    <xdr:to>
      <xdr:col>5</xdr:col>
      <xdr:colOff>600075</xdr:colOff>
      <xdr:row>39</xdr:row>
      <xdr:rowOff>126093</xdr:rowOff>
    </xdr:to>
    <xdr:sp macro="" textlink="">
      <xdr:nvSpPr>
        <xdr:cNvPr id="88" name="円/楕円 87"/>
        <xdr:cNvSpPr/>
      </xdr:nvSpPr>
      <xdr:spPr>
        <a:xfrm>
          <a:off x="3937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110870</xdr:rowOff>
    </xdr:from>
    <xdr:ext cx="736600" cy="259045"/>
    <xdr:sp macro="" textlink="">
      <xdr:nvSpPr>
        <xdr:cNvPr id="89" name="テキスト ボックス 88"/>
        <xdr:cNvSpPr txBox="1"/>
      </xdr:nvSpPr>
      <xdr:spPr>
        <a:xfrm>
          <a:off x="3606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0" name="円/楕円 89"/>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1" name="テキスト ボックス 90"/>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43543</xdr:rowOff>
    </xdr:from>
    <xdr:to>
      <xdr:col>3</xdr:col>
      <xdr:colOff>193675</xdr:colOff>
      <xdr:row>42</xdr:row>
      <xdr:rowOff>145143</xdr:rowOff>
    </xdr:to>
    <xdr:sp macro="" textlink="">
      <xdr:nvSpPr>
        <xdr:cNvPr id="92" name="円/楕円 91"/>
        <xdr:cNvSpPr/>
      </xdr:nvSpPr>
      <xdr:spPr>
        <a:xfrm>
          <a:off x="215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129920</xdr:rowOff>
    </xdr:from>
    <xdr:ext cx="762000" cy="259045"/>
    <xdr:sp macro="" textlink="">
      <xdr:nvSpPr>
        <xdr:cNvPr id="93" name="テキスト ボックス 92"/>
        <xdr:cNvSpPr txBox="1"/>
      </xdr:nvSpPr>
      <xdr:spPr>
        <a:xfrm>
          <a:off x="1828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160565</xdr:rowOff>
    </xdr:from>
    <xdr:to>
      <xdr:col>1</xdr:col>
      <xdr:colOff>676275</xdr:colOff>
      <xdr:row>42</xdr:row>
      <xdr:rowOff>90715</xdr:rowOff>
    </xdr:to>
    <xdr:sp macro="" textlink="">
      <xdr:nvSpPr>
        <xdr:cNvPr id="94" name="円/楕円 93"/>
        <xdr:cNvSpPr/>
      </xdr:nvSpPr>
      <xdr:spPr>
        <a:xfrm>
          <a:off x="1270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75492</xdr:rowOff>
    </xdr:from>
    <xdr:ext cx="762000" cy="259045"/>
    <xdr:sp macro="" textlink="">
      <xdr:nvSpPr>
        <xdr:cNvPr id="95" name="テキスト ボックス 94"/>
        <xdr:cNvSpPr txBox="1"/>
      </xdr:nvSpPr>
      <xdr:spPr>
        <a:xfrm>
          <a:off x="939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取り組んでいる事務的経費等の削減により、類似団体、全国及び京都府内平均値より低い値となっています。しかし、賃金については増加傾向であり、今後も引き続き歳出の適正化に努めていきます。</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18415</xdr:rowOff>
    </xdr:from>
    <xdr:to>
      <xdr:col>24</xdr:col>
      <xdr:colOff>31750</xdr:colOff>
      <xdr:row>14</xdr:row>
      <xdr:rowOff>75565</xdr:rowOff>
    </xdr:to>
    <xdr:cxnSp macro="">
      <xdr:nvCxnSpPr>
        <xdr:cNvPr id="124" name="直線コネクタ 123"/>
        <xdr:cNvCxnSpPr/>
      </xdr:nvCxnSpPr>
      <xdr:spPr>
        <a:xfrm>
          <a:off x="15671800" y="24187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xdr:rowOff>
    </xdr:from>
    <xdr:to>
      <xdr:col>22</xdr:col>
      <xdr:colOff>565150</xdr:colOff>
      <xdr:row>14</xdr:row>
      <xdr:rowOff>18415</xdr:rowOff>
    </xdr:to>
    <xdr:cxnSp macro="">
      <xdr:nvCxnSpPr>
        <xdr:cNvPr id="127" name="直線コネクタ 126"/>
        <xdr:cNvCxnSpPr/>
      </xdr:nvCxnSpPr>
      <xdr:spPr>
        <a:xfrm>
          <a:off x="14782800" y="24015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xdr:rowOff>
    </xdr:from>
    <xdr:to>
      <xdr:col>21</xdr:col>
      <xdr:colOff>361950</xdr:colOff>
      <xdr:row>14</xdr:row>
      <xdr:rowOff>29845</xdr:rowOff>
    </xdr:to>
    <xdr:cxnSp macro="">
      <xdr:nvCxnSpPr>
        <xdr:cNvPr id="130" name="直線コネクタ 129"/>
        <xdr:cNvCxnSpPr/>
      </xdr:nvCxnSpPr>
      <xdr:spPr>
        <a:xfrm flipV="1">
          <a:off x="13893800" y="2401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155575</xdr:rowOff>
    </xdr:from>
    <xdr:to>
      <xdr:col>20</xdr:col>
      <xdr:colOff>158750</xdr:colOff>
      <xdr:row>14</xdr:row>
      <xdr:rowOff>29845</xdr:rowOff>
    </xdr:to>
    <xdr:cxnSp macro="">
      <xdr:nvCxnSpPr>
        <xdr:cNvPr id="133" name="直線コネクタ 132"/>
        <xdr:cNvCxnSpPr/>
      </xdr:nvCxnSpPr>
      <xdr:spPr>
        <a:xfrm>
          <a:off x="13004800" y="2384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35" name="テキスト ボックス 134"/>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7" name="テキスト ボックス 13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24765</xdr:rowOff>
    </xdr:from>
    <xdr:to>
      <xdr:col>24</xdr:col>
      <xdr:colOff>82550</xdr:colOff>
      <xdr:row>14</xdr:row>
      <xdr:rowOff>126365</xdr:rowOff>
    </xdr:to>
    <xdr:sp macro="" textlink="">
      <xdr:nvSpPr>
        <xdr:cNvPr id="143" name="円/楕円 142"/>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41292</xdr:rowOff>
    </xdr:from>
    <xdr:ext cx="762000" cy="259045"/>
    <xdr:sp macro="" textlink="">
      <xdr:nvSpPr>
        <xdr:cNvPr id="144" name="物件費該当値テキスト"/>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139065</xdr:rowOff>
    </xdr:from>
    <xdr:to>
      <xdr:col>22</xdr:col>
      <xdr:colOff>615950</xdr:colOff>
      <xdr:row>14</xdr:row>
      <xdr:rowOff>69215</xdr:rowOff>
    </xdr:to>
    <xdr:sp macro="" textlink="">
      <xdr:nvSpPr>
        <xdr:cNvPr id="145" name="円/楕円 144"/>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79392</xdr:rowOff>
    </xdr:from>
    <xdr:ext cx="736600" cy="259045"/>
    <xdr:sp macro="" textlink="">
      <xdr:nvSpPr>
        <xdr:cNvPr id="146" name="テキスト ボックス 145"/>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121920</xdr:rowOff>
    </xdr:from>
    <xdr:to>
      <xdr:col>21</xdr:col>
      <xdr:colOff>412750</xdr:colOff>
      <xdr:row>14</xdr:row>
      <xdr:rowOff>52070</xdr:rowOff>
    </xdr:to>
    <xdr:sp macro="" textlink="">
      <xdr:nvSpPr>
        <xdr:cNvPr id="147" name="円/楕円 146"/>
        <xdr:cNvSpPr/>
      </xdr:nvSpPr>
      <xdr:spPr>
        <a:xfrm>
          <a:off x="14732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62247</xdr:rowOff>
    </xdr:from>
    <xdr:ext cx="762000" cy="259045"/>
    <xdr:sp macro="" textlink="">
      <xdr:nvSpPr>
        <xdr:cNvPr id="148" name="テキスト ボックス 147"/>
        <xdr:cNvSpPr txBox="1"/>
      </xdr:nvSpPr>
      <xdr:spPr>
        <a:xfrm>
          <a:off x="14401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150495</xdr:rowOff>
    </xdr:from>
    <xdr:to>
      <xdr:col>20</xdr:col>
      <xdr:colOff>209550</xdr:colOff>
      <xdr:row>14</xdr:row>
      <xdr:rowOff>80645</xdr:rowOff>
    </xdr:to>
    <xdr:sp macro="" textlink="">
      <xdr:nvSpPr>
        <xdr:cNvPr id="149" name="円/楕円 148"/>
        <xdr:cNvSpPr/>
      </xdr:nvSpPr>
      <xdr:spPr>
        <a:xfrm>
          <a:off x="13843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90822</xdr:rowOff>
    </xdr:from>
    <xdr:ext cx="762000" cy="259045"/>
    <xdr:sp macro="" textlink="">
      <xdr:nvSpPr>
        <xdr:cNvPr id="150" name="テキスト ボックス 149"/>
        <xdr:cNvSpPr txBox="1"/>
      </xdr:nvSpPr>
      <xdr:spPr>
        <a:xfrm>
          <a:off x="13512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104775</xdr:rowOff>
    </xdr:from>
    <xdr:to>
      <xdr:col>19</xdr:col>
      <xdr:colOff>6350</xdr:colOff>
      <xdr:row>14</xdr:row>
      <xdr:rowOff>34925</xdr:rowOff>
    </xdr:to>
    <xdr:sp macro="" textlink="">
      <xdr:nvSpPr>
        <xdr:cNvPr id="151" name="円/楕円 150"/>
        <xdr:cNvSpPr/>
      </xdr:nvSpPr>
      <xdr:spPr>
        <a:xfrm>
          <a:off x="12954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45102</xdr:rowOff>
    </xdr:from>
    <xdr:ext cx="762000" cy="259045"/>
    <xdr:sp macro="" textlink="">
      <xdr:nvSpPr>
        <xdr:cNvPr id="152" name="テキスト ボックス 151"/>
        <xdr:cNvSpPr txBox="1"/>
      </xdr:nvSpPr>
      <xdr:spPr>
        <a:xfrm>
          <a:off x="12623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扶助費は、生活保護や子育て支援医療費の増加、障害者介護給付費の増加などの影響により、前年度から</a:t>
          </a:r>
          <a:r>
            <a:rPr kumimoji="1" lang="en-US" altLang="ja-JP" sz="1300">
              <a:latin typeface="ＭＳ Ｐゴシック"/>
            </a:rPr>
            <a:t>0.4</a:t>
          </a:r>
          <a:r>
            <a:rPr kumimoji="1" lang="ja-JP" altLang="en-US" sz="1300">
              <a:latin typeface="ＭＳ Ｐゴシック"/>
            </a:rPr>
            <a:t>ポイント悪転しています。類似団体や全国平均と比較しても高い水準となっており、財政硬直化の要因の一つとなっています。</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59</xdr:row>
      <xdr:rowOff>127000</xdr:rowOff>
    </xdr:to>
    <xdr:cxnSp macro="">
      <xdr:nvCxnSpPr>
        <xdr:cNvPr id="185" name="直線コネクタ 184"/>
        <xdr:cNvCxnSpPr/>
      </xdr:nvCxnSpPr>
      <xdr:spPr>
        <a:xfrm>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50800</xdr:rowOff>
    </xdr:to>
    <xdr:cxnSp macro="">
      <xdr:nvCxnSpPr>
        <xdr:cNvPr id="188" name="直線コネクタ 187"/>
        <xdr:cNvCxnSpPr/>
      </xdr:nvCxnSpPr>
      <xdr:spPr>
        <a:xfrm>
          <a:off x="3098800" y="9994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107950</xdr:rowOff>
    </xdr:to>
    <xdr:cxnSp macro="">
      <xdr:nvCxnSpPr>
        <xdr:cNvPr id="191" name="直線コネクタ 190"/>
        <xdr:cNvCxnSpPr/>
      </xdr:nvCxnSpPr>
      <xdr:spPr>
        <a:xfrm flipV="1">
          <a:off x="2209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58</xdr:row>
      <xdr:rowOff>107950</xdr:rowOff>
    </xdr:to>
    <xdr:cxnSp macro="">
      <xdr:nvCxnSpPr>
        <xdr:cNvPr id="194" name="直線コネクタ 193"/>
        <xdr:cNvCxnSpPr/>
      </xdr:nvCxnSpPr>
      <xdr:spPr>
        <a:xfrm>
          <a:off x="1320800" y="96710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6" name="テキスト ボックス 19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8" name="テキスト ボックス 19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204" name="円/楕円 203"/>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48277</xdr:rowOff>
    </xdr:from>
    <xdr:ext cx="762000" cy="259045"/>
    <xdr:sp macro="" textlink="">
      <xdr:nvSpPr>
        <xdr:cNvPr id="205"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6" name="円/楕円 205"/>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7" name="テキスト ボックス 206"/>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8" name="円/楕円 207"/>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09" name="テキスト ボックス 208"/>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57150</xdr:rowOff>
    </xdr:from>
    <xdr:to>
      <xdr:col>3</xdr:col>
      <xdr:colOff>193675</xdr:colOff>
      <xdr:row>58</xdr:row>
      <xdr:rowOff>158750</xdr:rowOff>
    </xdr:to>
    <xdr:sp macro="" textlink="">
      <xdr:nvSpPr>
        <xdr:cNvPr id="210" name="円/楕円 209"/>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143527</xdr:rowOff>
    </xdr:from>
    <xdr:ext cx="762000" cy="259045"/>
    <xdr:sp macro="" textlink="">
      <xdr:nvSpPr>
        <xdr:cNvPr id="211" name="テキスト ボックス 210"/>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2" name="円/楕円 211"/>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3" name="テキスト ボックス 21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類似団体、全国及び京都府内平均値より高い値となっています。高齢化などに伴い、後期高齢者医療事業特別会計や介護保険事業特別会計への繰出金が増加しています。</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133350</xdr:rowOff>
    </xdr:from>
    <xdr:to>
      <xdr:col>24</xdr:col>
      <xdr:colOff>31750</xdr:colOff>
      <xdr:row>60</xdr:row>
      <xdr:rowOff>0</xdr:rowOff>
    </xdr:to>
    <xdr:cxnSp macro="">
      <xdr:nvCxnSpPr>
        <xdr:cNvPr id="246" name="直線コネクタ 245"/>
        <xdr:cNvCxnSpPr/>
      </xdr:nvCxnSpPr>
      <xdr:spPr>
        <a:xfrm>
          <a:off x="156718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133350</xdr:rowOff>
    </xdr:to>
    <xdr:cxnSp macro="">
      <xdr:nvCxnSpPr>
        <xdr:cNvPr id="249" name="直線コネクタ 248"/>
        <xdr:cNvCxnSpPr/>
      </xdr:nvCxnSpPr>
      <xdr:spPr>
        <a:xfrm>
          <a:off x="14782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120650</xdr:rowOff>
    </xdr:to>
    <xdr:cxnSp macro="">
      <xdr:nvCxnSpPr>
        <xdr:cNvPr id="252" name="直線コネクタ 251"/>
        <xdr:cNvCxnSpPr/>
      </xdr:nvCxnSpPr>
      <xdr:spPr>
        <a:xfrm flipV="1">
          <a:off x="13893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6350</xdr:rowOff>
    </xdr:from>
    <xdr:to>
      <xdr:col>20</xdr:col>
      <xdr:colOff>158750</xdr:colOff>
      <xdr:row>59</xdr:row>
      <xdr:rowOff>120650</xdr:rowOff>
    </xdr:to>
    <xdr:cxnSp macro="">
      <xdr:nvCxnSpPr>
        <xdr:cNvPr id="255" name="直線コネクタ 254"/>
        <xdr:cNvCxnSpPr/>
      </xdr:nvCxnSpPr>
      <xdr:spPr>
        <a:xfrm>
          <a:off x="13004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3827</xdr:rowOff>
    </xdr:from>
    <xdr:ext cx="762000" cy="259045"/>
    <xdr:sp macro="" textlink="">
      <xdr:nvSpPr>
        <xdr:cNvPr id="259" name="テキスト ボックス 258"/>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120650</xdr:rowOff>
    </xdr:from>
    <xdr:to>
      <xdr:col>24</xdr:col>
      <xdr:colOff>82550</xdr:colOff>
      <xdr:row>60</xdr:row>
      <xdr:rowOff>50800</xdr:rowOff>
    </xdr:to>
    <xdr:sp macro="" textlink="">
      <xdr:nvSpPr>
        <xdr:cNvPr id="265" name="円/楕円 264"/>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92727</xdr:rowOff>
    </xdr:from>
    <xdr:ext cx="762000" cy="259045"/>
    <xdr:sp macro="" textlink="">
      <xdr:nvSpPr>
        <xdr:cNvPr id="266"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82550</xdr:rowOff>
    </xdr:from>
    <xdr:to>
      <xdr:col>22</xdr:col>
      <xdr:colOff>615950</xdr:colOff>
      <xdr:row>60</xdr:row>
      <xdr:rowOff>12700</xdr:rowOff>
    </xdr:to>
    <xdr:sp macro="" textlink="">
      <xdr:nvSpPr>
        <xdr:cNvPr id="267" name="円/楕円 266"/>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168927</xdr:rowOff>
    </xdr:from>
    <xdr:ext cx="736600" cy="259045"/>
    <xdr:sp macro="" textlink="">
      <xdr:nvSpPr>
        <xdr:cNvPr id="268" name="テキスト ボックス 267"/>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9" name="円/楕円 268"/>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0" name="テキスト ボックス 269"/>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1" name="円/楕円 270"/>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2" name="テキスト ボックス 271"/>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127000</xdr:rowOff>
    </xdr:from>
    <xdr:to>
      <xdr:col>19</xdr:col>
      <xdr:colOff>6350</xdr:colOff>
      <xdr:row>59</xdr:row>
      <xdr:rowOff>57150</xdr:rowOff>
    </xdr:to>
    <xdr:sp macro="" textlink="">
      <xdr:nvSpPr>
        <xdr:cNvPr id="273" name="円/楕円 272"/>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41927</xdr:rowOff>
    </xdr:from>
    <xdr:ext cx="762000" cy="259045"/>
    <xdr:sp macro="" textlink="">
      <xdr:nvSpPr>
        <xdr:cNvPr id="274" name="テキスト ボックス 273"/>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京都府内平均値より低い値となっていますが、類似団体より高くなっています。従来より進めている行財政改革の中で補助金の見直しを継続的に取り組んでいますが、今後も社会状況の変化等を踏まえ、引き続き見直しに努めていきま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xdr:rowOff>
    </xdr:from>
    <xdr:to>
      <xdr:col>24</xdr:col>
      <xdr:colOff>31750</xdr:colOff>
      <xdr:row>37</xdr:row>
      <xdr:rowOff>8890</xdr:rowOff>
    </xdr:to>
    <xdr:cxnSp macro="">
      <xdr:nvCxnSpPr>
        <xdr:cNvPr id="306" name="直線コネクタ 305"/>
        <xdr:cNvCxnSpPr/>
      </xdr:nvCxnSpPr>
      <xdr:spPr>
        <a:xfrm>
          <a:off x="15671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8890</xdr:rowOff>
    </xdr:from>
    <xdr:to>
      <xdr:col>22</xdr:col>
      <xdr:colOff>565150</xdr:colOff>
      <xdr:row>37</xdr:row>
      <xdr:rowOff>31750</xdr:rowOff>
    </xdr:to>
    <xdr:cxnSp macro="">
      <xdr:nvCxnSpPr>
        <xdr:cNvPr id="309" name="直線コネクタ 308"/>
        <xdr:cNvCxnSpPr/>
      </xdr:nvCxnSpPr>
      <xdr:spPr>
        <a:xfrm flipV="1">
          <a:off x="14782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100330</xdr:rowOff>
    </xdr:to>
    <xdr:cxnSp macro="">
      <xdr:nvCxnSpPr>
        <xdr:cNvPr id="312" name="直線コネクタ 311"/>
        <xdr:cNvCxnSpPr/>
      </xdr:nvCxnSpPr>
      <xdr:spPr>
        <a:xfrm flipV="1">
          <a:off x="13893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37</xdr:row>
      <xdr:rowOff>100330</xdr:rowOff>
    </xdr:to>
    <xdr:cxnSp macro="">
      <xdr:nvCxnSpPr>
        <xdr:cNvPr id="315" name="直線コネクタ 314"/>
        <xdr:cNvCxnSpPr/>
      </xdr:nvCxnSpPr>
      <xdr:spPr>
        <a:xfrm>
          <a:off x="13004800" y="6443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25" name="円/楕円 324"/>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26"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27" name="円/楕円 326"/>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28" name="テキスト ボックス 327"/>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29" name="円/楕円 328"/>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30" name="テキスト ボックス 329"/>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1" name="円/楕円 330"/>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2" name="テキスト ボックス 331"/>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49530</xdr:rowOff>
    </xdr:from>
    <xdr:to>
      <xdr:col>19</xdr:col>
      <xdr:colOff>6350</xdr:colOff>
      <xdr:row>37</xdr:row>
      <xdr:rowOff>151130</xdr:rowOff>
    </xdr:to>
    <xdr:sp macro="" textlink="">
      <xdr:nvSpPr>
        <xdr:cNvPr id="333" name="円/楕円 332"/>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135907</xdr:rowOff>
    </xdr:from>
    <xdr:ext cx="762000" cy="259045"/>
    <xdr:sp macro="" textlink="">
      <xdr:nvSpPr>
        <xdr:cNvPr id="334" name="テキスト ボックス 333"/>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類似団体、全国及び京都府内平均値より低い水準となっています。</a:t>
          </a:r>
        </a:p>
        <a:p>
          <a:r>
            <a:rPr kumimoji="1" lang="ja-JP" altLang="en-US" sz="1300">
              <a:latin typeface="ＭＳ Ｐゴシック"/>
            </a:rPr>
            <a:t>市債全体の発行額は前年度から減少していますが、臨時財政対策債の発行額が依然として大きいため、健全財政の堅持のため、引き続き適正な市債の発行に努めていきます。</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98425</xdr:rowOff>
    </xdr:from>
    <xdr:to>
      <xdr:col>7</xdr:col>
      <xdr:colOff>15875</xdr:colOff>
      <xdr:row>75</xdr:row>
      <xdr:rowOff>109855</xdr:rowOff>
    </xdr:to>
    <xdr:cxnSp macro="">
      <xdr:nvCxnSpPr>
        <xdr:cNvPr id="363" name="直線コネクタ 362"/>
        <xdr:cNvCxnSpPr/>
      </xdr:nvCxnSpPr>
      <xdr:spPr>
        <a:xfrm>
          <a:off x="3987800" y="129571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4"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98425</xdr:rowOff>
    </xdr:to>
    <xdr:cxnSp macro="">
      <xdr:nvCxnSpPr>
        <xdr:cNvPr id="366" name="直線コネクタ 365"/>
        <xdr:cNvCxnSpPr/>
      </xdr:nvCxnSpPr>
      <xdr:spPr>
        <a:xfrm>
          <a:off x="3098800" y="12928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8" name="テキスト ボックス 367"/>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138430</xdr:rowOff>
    </xdr:to>
    <xdr:cxnSp macro="">
      <xdr:nvCxnSpPr>
        <xdr:cNvPr id="369" name="直線コネクタ 368"/>
        <xdr:cNvCxnSpPr/>
      </xdr:nvCxnSpPr>
      <xdr:spPr>
        <a:xfrm flipV="1">
          <a:off x="2209800" y="12928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109855</xdr:rowOff>
    </xdr:from>
    <xdr:to>
      <xdr:col>3</xdr:col>
      <xdr:colOff>142875</xdr:colOff>
      <xdr:row>75</xdr:row>
      <xdr:rowOff>138430</xdr:rowOff>
    </xdr:to>
    <xdr:cxnSp macro="">
      <xdr:nvCxnSpPr>
        <xdr:cNvPr id="372" name="直線コネクタ 371"/>
        <xdr:cNvCxnSpPr/>
      </xdr:nvCxnSpPr>
      <xdr:spPr>
        <a:xfrm>
          <a:off x="1320800" y="12968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82" name="円/楕円 381"/>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75582</xdr:rowOff>
    </xdr:from>
    <xdr:ext cx="762000" cy="259045"/>
    <xdr:sp macro="" textlink="">
      <xdr:nvSpPr>
        <xdr:cNvPr id="383" name="公債費該当値テキスト"/>
        <xdr:cNvSpPr txBox="1"/>
      </xdr:nvSpPr>
      <xdr:spPr>
        <a:xfrm>
          <a:off x="4914900" y="127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47625</xdr:rowOff>
    </xdr:from>
    <xdr:to>
      <xdr:col>5</xdr:col>
      <xdr:colOff>600075</xdr:colOff>
      <xdr:row>75</xdr:row>
      <xdr:rowOff>149225</xdr:rowOff>
    </xdr:to>
    <xdr:sp macro="" textlink="">
      <xdr:nvSpPr>
        <xdr:cNvPr id="384" name="円/楕円 383"/>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159402</xdr:rowOff>
    </xdr:from>
    <xdr:ext cx="736600" cy="259045"/>
    <xdr:sp macro="" textlink="">
      <xdr:nvSpPr>
        <xdr:cNvPr id="385" name="テキスト ボックス 384"/>
        <xdr:cNvSpPr txBox="1"/>
      </xdr:nvSpPr>
      <xdr:spPr>
        <a:xfrm>
          <a:off x="3606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6" name="円/楕円 385"/>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87" name="テキスト ボックス 386"/>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8" name="円/楕円 387"/>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2557</xdr:rowOff>
    </xdr:from>
    <xdr:ext cx="762000" cy="259045"/>
    <xdr:sp macro="" textlink="">
      <xdr:nvSpPr>
        <xdr:cNvPr id="389" name="テキスト ボックス 388"/>
        <xdr:cNvSpPr txBox="1"/>
      </xdr:nvSpPr>
      <xdr:spPr>
        <a:xfrm>
          <a:off x="1828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59055</xdr:rowOff>
    </xdr:from>
    <xdr:to>
      <xdr:col>1</xdr:col>
      <xdr:colOff>676275</xdr:colOff>
      <xdr:row>75</xdr:row>
      <xdr:rowOff>160655</xdr:rowOff>
    </xdr:to>
    <xdr:sp macro="" textlink="">
      <xdr:nvSpPr>
        <xdr:cNvPr id="390" name="円/楕円 389"/>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145432</xdr:rowOff>
    </xdr:from>
    <xdr:ext cx="762000" cy="259045"/>
    <xdr:sp macro="" textlink="">
      <xdr:nvSpPr>
        <xdr:cNvPr id="391" name="テキスト ボックス 390"/>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類似団体、全国及び京都府内平均値より高い値となっています。健全財政を堅持するため、今後も引き続き歳出の抑制に努めていきます。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156718</xdr:rowOff>
    </xdr:from>
    <xdr:to>
      <xdr:col>24</xdr:col>
      <xdr:colOff>31750</xdr:colOff>
      <xdr:row>78</xdr:row>
      <xdr:rowOff>44704</xdr:rowOff>
    </xdr:to>
    <xdr:cxnSp macro="">
      <xdr:nvCxnSpPr>
        <xdr:cNvPr id="422" name="直線コネクタ 421"/>
        <xdr:cNvCxnSpPr/>
      </xdr:nvCxnSpPr>
      <xdr:spPr>
        <a:xfrm>
          <a:off x="15671800" y="133583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120142</xdr:rowOff>
    </xdr:from>
    <xdr:to>
      <xdr:col>22</xdr:col>
      <xdr:colOff>565150</xdr:colOff>
      <xdr:row>77</xdr:row>
      <xdr:rowOff>156718</xdr:rowOff>
    </xdr:to>
    <xdr:cxnSp macro="">
      <xdr:nvCxnSpPr>
        <xdr:cNvPr id="425" name="直線コネクタ 424"/>
        <xdr:cNvCxnSpPr/>
      </xdr:nvCxnSpPr>
      <xdr:spPr>
        <a:xfrm>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79</xdr:row>
      <xdr:rowOff>69850</xdr:rowOff>
    </xdr:to>
    <xdr:cxnSp macro="">
      <xdr:nvCxnSpPr>
        <xdr:cNvPr id="428" name="直線コネクタ 427"/>
        <xdr:cNvCxnSpPr/>
      </xdr:nvCxnSpPr>
      <xdr:spPr>
        <a:xfrm flipV="1">
          <a:off x="13893800" y="1332179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79</xdr:row>
      <xdr:rowOff>69850</xdr:rowOff>
    </xdr:to>
    <xdr:cxnSp macro="">
      <xdr:nvCxnSpPr>
        <xdr:cNvPr id="431" name="直線コネクタ 430"/>
        <xdr:cNvCxnSpPr/>
      </xdr:nvCxnSpPr>
      <xdr:spPr>
        <a:xfrm>
          <a:off x="13004800" y="134223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33" name="テキスト ボックス 432"/>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35" name="テキスト ボックス 434"/>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1" name="円/楕円 440"/>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42"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43" name="円/楕円 442"/>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44" name="テキスト ボックス 443"/>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45" name="円/楕円 44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46" name="テキスト ボックス 445"/>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19050</xdr:rowOff>
    </xdr:from>
    <xdr:to>
      <xdr:col>20</xdr:col>
      <xdr:colOff>209550</xdr:colOff>
      <xdr:row>79</xdr:row>
      <xdr:rowOff>120650</xdr:rowOff>
    </xdr:to>
    <xdr:sp macro="" textlink="">
      <xdr:nvSpPr>
        <xdr:cNvPr id="447" name="円/楕円 446"/>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105427</xdr:rowOff>
    </xdr:from>
    <xdr:ext cx="762000" cy="259045"/>
    <xdr:sp macro="" textlink="">
      <xdr:nvSpPr>
        <xdr:cNvPr id="448" name="テキスト ボックス 447"/>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49" name="円/楕円 448"/>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0" name="テキスト ボックス 449"/>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京都府宇治市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150599</xdr:rowOff>
    </xdr:from>
    <xdr:to>
      <xdr:col>4</xdr:col>
      <xdr:colOff>1117600</xdr:colOff>
      <xdr:row>17</xdr:row>
      <xdr:rowOff>889</xdr:rowOff>
    </xdr:to>
    <xdr:cxnSp macro="">
      <xdr:nvCxnSpPr>
        <xdr:cNvPr id="48" name="直線コネクタ 47"/>
        <xdr:cNvCxnSpPr/>
      </xdr:nvCxnSpPr>
      <xdr:spPr bwMode="auto">
        <a:xfrm>
          <a:off x="5003800" y="2941424"/>
          <a:ext cx="647700" cy="2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157116</xdr:rowOff>
    </xdr:from>
    <xdr:ext cx="762000" cy="259045"/>
    <xdr:sp macro="" textlink="">
      <xdr:nvSpPr>
        <xdr:cNvPr id="49" name="人口1人当たり決算額の推移平均値テキスト130"/>
        <xdr:cNvSpPr txBox="1"/>
      </xdr:nvSpPr>
      <xdr:spPr>
        <a:xfrm>
          <a:off x="5740400" y="294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137043</xdr:rowOff>
    </xdr:from>
    <xdr:to>
      <xdr:col>4</xdr:col>
      <xdr:colOff>469900</xdr:colOff>
      <xdr:row>16</xdr:row>
      <xdr:rowOff>150599</xdr:rowOff>
    </xdr:to>
    <xdr:cxnSp macro="">
      <xdr:nvCxnSpPr>
        <xdr:cNvPr id="51" name="直線コネクタ 50"/>
        <xdr:cNvCxnSpPr/>
      </xdr:nvCxnSpPr>
      <xdr:spPr bwMode="auto">
        <a:xfrm>
          <a:off x="4305300" y="2927868"/>
          <a:ext cx="698500" cy="1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117384</xdr:rowOff>
    </xdr:from>
    <xdr:to>
      <xdr:col>3</xdr:col>
      <xdr:colOff>904875</xdr:colOff>
      <xdr:row>16</xdr:row>
      <xdr:rowOff>137043</xdr:rowOff>
    </xdr:to>
    <xdr:cxnSp macro="">
      <xdr:nvCxnSpPr>
        <xdr:cNvPr id="54" name="直線コネクタ 53"/>
        <xdr:cNvCxnSpPr/>
      </xdr:nvCxnSpPr>
      <xdr:spPr bwMode="auto">
        <a:xfrm>
          <a:off x="3606800" y="2908209"/>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71138</xdr:rowOff>
    </xdr:from>
    <xdr:to>
      <xdr:col>3</xdr:col>
      <xdr:colOff>206375</xdr:colOff>
      <xdr:row>16</xdr:row>
      <xdr:rowOff>117384</xdr:rowOff>
    </xdr:to>
    <xdr:cxnSp macro="">
      <xdr:nvCxnSpPr>
        <xdr:cNvPr id="57" name="直線コネクタ 56"/>
        <xdr:cNvCxnSpPr/>
      </xdr:nvCxnSpPr>
      <xdr:spPr bwMode="auto">
        <a:xfrm>
          <a:off x="2908300" y="2861963"/>
          <a:ext cx="698500" cy="4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75351</xdr:rowOff>
    </xdr:from>
    <xdr:ext cx="762000" cy="259045"/>
    <xdr:sp macro="" textlink="">
      <xdr:nvSpPr>
        <xdr:cNvPr id="59" name="テキスト ボックス 58"/>
        <xdr:cNvSpPr txBox="1"/>
      </xdr:nvSpPr>
      <xdr:spPr>
        <a:xfrm>
          <a:off x="32258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40558</xdr:rowOff>
    </xdr:from>
    <xdr:ext cx="762000" cy="259045"/>
    <xdr:sp macro="" textlink="">
      <xdr:nvSpPr>
        <xdr:cNvPr id="61" name="テキスト ボックス 60"/>
        <xdr:cNvSpPr txBox="1"/>
      </xdr:nvSpPr>
      <xdr:spPr>
        <a:xfrm>
          <a:off x="2527300" y="30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121539</xdr:rowOff>
    </xdr:from>
    <xdr:to>
      <xdr:col>5</xdr:col>
      <xdr:colOff>34925</xdr:colOff>
      <xdr:row>17</xdr:row>
      <xdr:rowOff>51689</xdr:rowOff>
    </xdr:to>
    <xdr:sp macro="" textlink="">
      <xdr:nvSpPr>
        <xdr:cNvPr id="67" name="円/楕円 66"/>
        <xdr:cNvSpPr/>
      </xdr:nvSpPr>
      <xdr:spPr bwMode="auto">
        <a:xfrm>
          <a:off x="5600700" y="291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138066</xdr:rowOff>
    </xdr:from>
    <xdr:ext cx="762000" cy="259045"/>
    <xdr:sp macro="" textlink="">
      <xdr:nvSpPr>
        <xdr:cNvPr id="68" name="人口1人当たり決算額の推移該当値テキスト130"/>
        <xdr:cNvSpPr txBox="1"/>
      </xdr:nvSpPr>
      <xdr:spPr>
        <a:xfrm>
          <a:off x="57404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99799</xdr:rowOff>
    </xdr:from>
    <xdr:to>
      <xdr:col>4</xdr:col>
      <xdr:colOff>520700</xdr:colOff>
      <xdr:row>17</xdr:row>
      <xdr:rowOff>29949</xdr:rowOff>
    </xdr:to>
    <xdr:sp macro="" textlink="">
      <xdr:nvSpPr>
        <xdr:cNvPr id="69" name="円/楕円 68"/>
        <xdr:cNvSpPr/>
      </xdr:nvSpPr>
      <xdr:spPr bwMode="auto">
        <a:xfrm>
          <a:off x="4953000" y="289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40126</xdr:rowOff>
    </xdr:from>
    <xdr:ext cx="736600" cy="259045"/>
    <xdr:sp macro="" textlink="">
      <xdr:nvSpPr>
        <xdr:cNvPr id="70" name="テキスト ボックス 69"/>
        <xdr:cNvSpPr txBox="1"/>
      </xdr:nvSpPr>
      <xdr:spPr>
        <a:xfrm>
          <a:off x="4622800" y="265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86243</xdr:rowOff>
    </xdr:from>
    <xdr:to>
      <xdr:col>3</xdr:col>
      <xdr:colOff>955675</xdr:colOff>
      <xdr:row>17</xdr:row>
      <xdr:rowOff>16393</xdr:rowOff>
    </xdr:to>
    <xdr:sp macro="" textlink="">
      <xdr:nvSpPr>
        <xdr:cNvPr id="71" name="円/楕円 70"/>
        <xdr:cNvSpPr/>
      </xdr:nvSpPr>
      <xdr:spPr bwMode="auto">
        <a:xfrm>
          <a:off x="4254500" y="287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1170</xdr:rowOff>
    </xdr:from>
    <xdr:ext cx="762000" cy="259045"/>
    <xdr:sp macro="" textlink="">
      <xdr:nvSpPr>
        <xdr:cNvPr id="72" name="テキスト ボックス 71"/>
        <xdr:cNvSpPr txBox="1"/>
      </xdr:nvSpPr>
      <xdr:spPr>
        <a:xfrm>
          <a:off x="3924300" y="296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66584</xdr:rowOff>
    </xdr:from>
    <xdr:to>
      <xdr:col>3</xdr:col>
      <xdr:colOff>257175</xdr:colOff>
      <xdr:row>16</xdr:row>
      <xdr:rowOff>168184</xdr:rowOff>
    </xdr:to>
    <xdr:sp macro="" textlink="">
      <xdr:nvSpPr>
        <xdr:cNvPr id="73" name="円/楕円 72"/>
        <xdr:cNvSpPr/>
      </xdr:nvSpPr>
      <xdr:spPr bwMode="auto">
        <a:xfrm>
          <a:off x="3556000" y="285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6911</xdr:rowOff>
    </xdr:from>
    <xdr:ext cx="762000" cy="259045"/>
    <xdr:sp macro="" textlink="">
      <xdr:nvSpPr>
        <xdr:cNvPr id="74" name="テキスト ボックス 73"/>
        <xdr:cNvSpPr txBox="1"/>
      </xdr:nvSpPr>
      <xdr:spPr>
        <a:xfrm>
          <a:off x="3225800" y="26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20338</xdr:rowOff>
    </xdr:from>
    <xdr:to>
      <xdr:col>2</xdr:col>
      <xdr:colOff>692150</xdr:colOff>
      <xdr:row>16</xdr:row>
      <xdr:rowOff>121938</xdr:rowOff>
    </xdr:to>
    <xdr:sp macro="" textlink="">
      <xdr:nvSpPr>
        <xdr:cNvPr id="75" name="円/楕円 74"/>
        <xdr:cNvSpPr/>
      </xdr:nvSpPr>
      <xdr:spPr bwMode="auto">
        <a:xfrm>
          <a:off x="2857500" y="281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132115</xdr:rowOff>
    </xdr:from>
    <xdr:ext cx="762000" cy="259045"/>
    <xdr:sp macro="" textlink="">
      <xdr:nvSpPr>
        <xdr:cNvPr id="76" name="テキスト ボックス 75"/>
        <xdr:cNvSpPr txBox="1"/>
      </xdr:nvSpPr>
      <xdr:spPr>
        <a:xfrm>
          <a:off x="2527300" y="258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7834</xdr:rowOff>
    </xdr:from>
    <xdr:to>
      <xdr:col>4</xdr:col>
      <xdr:colOff>1117600</xdr:colOff>
      <xdr:row>37</xdr:row>
      <xdr:rowOff>44247</xdr:rowOff>
    </xdr:to>
    <xdr:cxnSp macro="">
      <xdr:nvCxnSpPr>
        <xdr:cNvPr id="111" name="直線コネクタ 110"/>
        <xdr:cNvCxnSpPr/>
      </xdr:nvCxnSpPr>
      <xdr:spPr bwMode="auto">
        <a:xfrm>
          <a:off x="5003800" y="7132534"/>
          <a:ext cx="647700" cy="3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129612</xdr:rowOff>
    </xdr:from>
    <xdr:to>
      <xdr:col>4</xdr:col>
      <xdr:colOff>469900</xdr:colOff>
      <xdr:row>37</xdr:row>
      <xdr:rowOff>7834</xdr:rowOff>
    </xdr:to>
    <xdr:cxnSp macro="">
      <xdr:nvCxnSpPr>
        <xdr:cNvPr id="114" name="直線コネクタ 113"/>
        <xdr:cNvCxnSpPr/>
      </xdr:nvCxnSpPr>
      <xdr:spPr bwMode="auto">
        <a:xfrm>
          <a:off x="4305300" y="7082862"/>
          <a:ext cx="698500" cy="4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129612</xdr:rowOff>
    </xdr:from>
    <xdr:to>
      <xdr:col>3</xdr:col>
      <xdr:colOff>904875</xdr:colOff>
      <xdr:row>36</xdr:row>
      <xdr:rowOff>145418</xdr:rowOff>
    </xdr:to>
    <xdr:cxnSp macro="">
      <xdr:nvCxnSpPr>
        <xdr:cNvPr id="117" name="直線コネクタ 116"/>
        <xdr:cNvCxnSpPr/>
      </xdr:nvCxnSpPr>
      <xdr:spPr bwMode="auto">
        <a:xfrm flipV="1">
          <a:off x="3606800" y="7082862"/>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36409</xdr:rowOff>
    </xdr:from>
    <xdr:to>
      <xdr:col>3</xdr:col>
      <xdr:colOff>206375</xdr:colOff>
      <xdr:row>36</xdr:row>
      <xdr:rowOff>145418</xdr:rowOff>
    </xdr:to>
    <xdr:cxnSp macro="">
      <xdr:nvCxnSpPr>
        <xdr:cNvPr id="120" name="直線コネクタ 119"/>
        <xdr:cNvCxnSpPr/>
      </xdr:nvCxnSpPr>
      <xdr:spPr bwMode="auto">
        <a:xfrm>
          <a:off x="2908300" y="6989659"/>
          <a:ext cx="698500" cy="109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122989</xdr:rowOff>
    </xdr:from>
    <xdr:ext cx="762000" cy="259045"/>
    <xdr:sp macro="" textlink="">
      <xdr:nvSpPr>
        <xdr:cNvPr id="122" name="テキスト ボックス 121"/>
        <xdr:cNvSpPr txBox="1"/>
      </xdr:nvSpPr>
      <xdr:spPr>
        <a:xfrm>
          <a:off x="32258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84519</xdr:rowOff>
    </xdr:from>
    <xdr:ext cx="762000" cy="259045"/>
    <xdr:sp macro="" textlink="">
      <xdr:nvSpPr>
        <xdr:cNvPr id="124" name="テキスト ボックス 123"/>
        <xdr:cNvSpPr txBox="1"/>
      </xdr:nvSpPr>
      <xdr:spPr>
        <a:xfrm>
          <a:off x="2527300" y="66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164897</xdr:rowOff>
    </xdr:from>
    <xdr:to>
      <xdr:col>5</xdr:col>
      <xdr:colOff>34925</xdr:colOff>
      <xdr:row>37</xdr:row>
      <xdr:rowOff>95047</xdr:rowOff>
    </xdr:to>
    <xdr:sp macro="" textlink="">
      <xdr:nvSpPr>
        <xdr:cNvPr id="130" name="円/楕円 129"/>
        <xdr:cNvSpPr/>
      </xdr:nvSpPr>
      <xdr:spPr bwMode="auto">
        <a:xfrm>
          <a:off x="5600700" y="711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136974</xdr:rowOff>
    </xdr:from>
    <xdr:ext cx="762000" cy="259045"/>
    <xdr:sp macro="" textlink="">
      <xdr:nvSpPr>
        <xdr:cNvPr id="131" name="人口1人当たり決算額の推移該当値テキスト445"/>
        <xdr:cNvSpPr txBox="1"/>
      </xdr:nvSpPr>
      <xdr:spPr>
        <a:xfrm>
          <a:off x="5740400" y="709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128484</xdr:rowOff>
    </xdr:from>
    <xdr:to>
      <xdr:col>4</xdr:col>
      <xdr:colOff>520700</xdr:colOff>
      <xdr:row>37</xdr:row>
      <xdr:rowOff>58634</xdr:rowOff>
    </xdr:to>
    <xdr:sp macro="" textlink="">
      <xdr:nvSpPr>
        <xdr:cNvPr id="132" name="円/楕円 131"/>
        <xdr:cNvSpPr/>
      </xdr:nvSpPr>
      <xdr:spPr bwMode="auto">
        <a:xfrm>
          <a:off x="49530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43411</xdr:rowOff>
    </xdr:from>
    <xdr:ext cx="736600" cy="259045"/>
    <xdr:sp macro="" textlink="">
      <xdr:nvSpPr>
        <xdr:cNvPr id="133" name="テキスト ボックス 132"/>
        <xdr:cNvSpPr txBox="1"/>
      </xdr:nvSpPr>
      <xdr:spPr>
        <a:xfrm>
          <a:off x="4622800" y="716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78812</xdr:rowOff>
    </xdr:from>
    <xdr:to>
      <xdr:col>3</xdr:col>
      <xdr:colOff>955675</xdr:colOff>
      <xdr:row>37</xdr:row>
      <xdr:rowOff>8962</xdr:rowOff>
    </xdr:to>
    <xdr:sp macro="" textlink="">
      <xdr:nvSpPr>
        <xdr:cNvPr id="134" name="円/楕円 133"/>
        <xdr:cNvSpPr/>
      </xdr:nvSpPr>
      <xdr:spPr bwMode="auto">
        <a:xfrm>
          <a:off x="4254500" y="703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165189</xdr:rowOff>
    </xdr:from>
    <xdr:ext cx="762000" cy="259045"/>
    <xdr:sp macro="" textlink="">
      <xdr:nvSpPr>
        <xdr:cNvPr id="135" name="テキスト ボックス 134"/>
        <xdr:cNvSpPr txBox="1"/>
      </xdr:nvSpPr>
      <xdr:spPr>
        <a:xfrm>
          <a:off x="3924300" y="711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94618</xdr:rowOff>
    </xdr:from>
    <xdr:to>
      <xdr:col>3</xdr:col>
      <xdr:colOff>257175</xdr:colOff>
      <xdr:row>37</xdr:row>
      <xdr:rowOff>24768</xdr:rowOff>
    </xdr:to>
    <xdr:sp macro="" textlink="">
      <xdr:nvSpPr>
        <xdr:cNvPr id="136" name="円/楕円 135"/>
        <xdr:cNvSpPr/>
      </xdr:nvSpPr>
      <xdr:spPr bwMode="auto">
        <a:xfrm>
          <a:off x="3556000" y="704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9545</xdr:rowOff>
    </xdr:from>
    <xdr:ext cx="762000" cy="259045"/>
    <xdr:sp macro="" textlink="">
      <xdr:nvSpPr>
        <xdr:cNvPr id="137" name="テキスト ボックス 136"/>
        <xdr:cNvSpPr txBox="1"/>
      </xdr:nvSpPr>
      <xdr:spPr>
        <a:xfrm>
          <a:off x="3225800" y="713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328509</xdr:rowOff>
    </xdr:from>
    <xdr:to>
      <xdr:col>2</xdr:col>
      <xdr:colOff>692150</xdr:colOff>
      <xdr:row>36</xdr:row>
      <xdr:rowOff>87209</xdr:rowOff>
    </xdr:to>
    <xdr:sp macro="" textlink="">
      <xdr:nvSpPr>
        <xdr:cNvPr id="138" name="円/楕円 137"/>
        <xdr:cNvSpPr/>
      </xdr:nvSpPr>
      <xdr:spPr bwMode="auto">
        <a:xfrm>
          <a:off x="2857500" y="693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71986</xdr:rowOff>
    </xdr:from>
    <xdr:ext cx="762000" cy="259045"/>
    <xdr:sp macro="" textlink="">
      <xdr:nvSpPr>
        <xdr:cNvPr id="139" name="テキスト ボックス 138"/>
        <xdr:cNvSpPr txBox="1"/>
      </xdr:nvSpPr>
      <xdr:spPr>
        <a:xfrm>
          <a:off x="2527300" y="702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日・</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日京都府南部地域豪雨災害や台風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号に対応するため、災害復旧費が大幅に増加したことなどにより、実質収支は前年から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ポイント減となっています。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水道事業会計において黒字額が前年度比</a:t>
          </a:r>
          <a:r>
            <a:rPr kumimoji="1" lang="en-US" altLang="ja-JP" sz="1400">
              <a:latin typeface="ＭＳ ゴシック" pitchFamily="49" charset="-128"/>
              <a:ea typeface="ＭＳ ゴシック" pitchFamily="49" charset="-128"/>
            </a:rPr>
            <a:t>0.37</a:t>
          </a:r>
          <a:r>
            <a:rPr kumimoji="1" lang="ja-JP" altLang="en-US" sz="1400">
              <a:latin typeface="ＭＳ ゴシック" pitchFamily="49" charset="-128"/>
              <a:ea typeface="ＭＳ ゴシック" pitchFamily="49" charset="-128"/>
            </a:rPr>
            <a:t>ポイント増加しましたが、国民健康保険事業特別会計において黒字額が前年度比</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ポイント減少し、後期高齢者医療事業特別会計において黒字額が前年度比</a:t>
          </a:r>
          <a:r>
            <a:rPr kumimoji="1" lang="en-US" altLang="ja-JP" sz="1400">
              <a:latin typeface="ＭＳ ゴシック" pitchFamily="49" charset="-128"/>
              <a:ea typeface="ＭＳ ゴシック" pitchFamily="49" charset="-128"/>
            </a:rPr>
            <a:t>0.20</a:t>
          </a:r>
          <a:r>
            <a:rPr kumimoji="1" lang="ja-JP" altLang="en-US" sz="1400">
              <a:latin typeface="ＭＳ ゴシック" pitchFamily="49" charset="-128"/>
              <a:ea typeface="ＭＳ ゴシック" pitchFamily="49" charset="-128"/>
            </a:rPr>
            <a:t>ポイント減少したこと等に伴い、全体で前年度比</a:t>
          </a:r>
          <a:r>
            <a:rPr kumimoji="1" lang="en-US" altLang="ja-JP" sz="1400">
              <a:latin typeface="ＭＳ ゴシック" pitchFamily="49" charset="-128"/>
              <a:ea typeface="ＭＳ ゴシック" pitchFamily="49" charset="-128"/>
            </a:rPr>
            <a:t>0.04</a:t>
          </a:r>
          <a:r>
            <a:rPr kumimoji="1" lang="ja-JP" altLang="en-US" sz="1400">
              <a:latin typeface="ＭＳ ゴシック" pitchFamily="49" charset="-128"/>
              <a:ea typeface="ＭＳ ゴシック" pitchFamily="49" charset="-128"/>
            </a:rPr>
            <a:t>ポイントの減少となっています。</a:t>
          </a:r>
        </a:p>
        <a:p>
          <a:r>
            <a:rPr kumimoji="1" lang="ja-JP" altLang="en-US" sz="1400">
              <a:latin typeface="ＭＳ ゴシック" pitchFamily="49" charset="-128"/>
              <a:ea typeface="ＭＳ ゴシック" pitchFamily="49" charset="-128"/>
            </a:rPr>
            <a:t>全体の黒字額は標準財政規模対比で</a:t>
          </a:r>
          <a:r>
            <a:rPr kumimoji="1" lang="en-US" altLang="ja-JP" sz="1400">
              <a:latin typeface="ＭＳ ゴシック" pitchFamily="49" charset="-128"/>
              <a:ea typeface="ＭＳ ゴシック" pitchFamily="49" charset="-128"/>
            </a:rPr>
            <a:t>9.64</a:t>
          </a:r>
          <a:r>
            <a:rPr kumimoji="1" lang="ja-JP" altLang="en-US" sz="1400">
              <a:latin typeface="ＭＳ ゴシック" pitchFamily="49" charset="-128"/>
              <a:ea typeface="ＭＳ ゴシック" pitchFamily="49" charset="-128"/>
            </a:rPr>
            <a:t>％となっています。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（Ａ）普通会計における元利償還金は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億円増加しました。</a:t>
          </a:r>
        </a:p>
        <a:p>
          <a:r>
            <a:rPr kumimoji="1" lang="ja-JP" altLang="en-US" sz="1400">
              <a:latin typeface="ＭＳ ゴシック" pitchFamily="49" charset="-128"/>
              <a:ea typeface="ＭＳ ゴシック" pitchFamily="49" charset="-128"/>
            </a:rPr>
            <a:t>また、債務負担行為に基づく支出額は前年度から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億円減少しました。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（Ｂ）特定財源や交付税算入公債費の増加に伴い、算入公債費等の値は前年度から</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億円増加しました。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以上により、実質公債費比率の分子は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億円の減となっています。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（Ａ）前年度比で債務負担に基づく支出予定額、公営企業債等繰入見込額、組合等負担等見込額等が減少しましたが、地方債現在高は</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億円増加しているため、将来負担額の合計は前年度比約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億円増の</a:t>
          </a:r>
          <a:r>
            <a:rPr kumimoji="1" lang="en-US" altLang="ja-JP" sz="1400">
              <a:latin typeface="ＭＳ ゴシック" pitchFamily="49" charset="-128"/>
              <a:ea typeface="ＭＳ ゴシック" pitchFamily="49" charset="-128"/>
            </a:rPr>
            <a:t>794</a:t>
          </a:r>
          <a:r>
            <a:rPr kumimoji="1" lang="ja-JP" altLang="en-US" sz="1400">
              <a:latin typeface="ＭＳ ゴシック" pitchFamily="49" charset="-128"/>
              <a:ea typeface="ＭＳ ゴシック" pitchFamily="49" charset="-128"/>
            </a:rPr>
            <a:t>億円となりました。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（Ｂ）財政調整基金の積み立て等により充当可能基金が</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億円の増となり、基準財政需要額算入見込額が</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億円増加したため、全体で前年度比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億円増の</a:t>
          </a:r>
          <a:r>
            <a:rPr kumimoji="1" lang="en-US" altLang="ja-JP" sz="1400">
              <a:latin typeface="ＭＳ ゴシック" pitchFamily="49" charset="-128"/>
              <a:ea typeface="ＭＳ ゴシック" pitchFamily="49" charset="-128"/>
            </a:rPr>
            <a:t>865</a:t>
          </a:r>
          <a:r>
            <a:rPr kumimoji="1" lang="ja-JP" altLang="en-US" sz="1400">
              <a:latin typeface="ＭＳ ゴシック" pitchFamily="49" charset="-128"/>
              <a:ea typeface="ＭＳ ゴシック" pitchFamily="49" charset="-128"/>
            </a:rPr>
            <a:t>億円となりました。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以上により、将来負担比率の分子は▲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億円となり、充当可能財源等が将来負担額を上回ったため、将来負担比率は算出されませんでした。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Z22" workbookViewId="0">
      <selection activeCell="BV27" sqref="BV27:CC2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60828181</v>
      </c>
      <c r="BO4" s="349"/>
      <c r="BP4" s="349"/>
      <c r="BQ4" s="349"/>
      <c r="BR4" s="349"/>
      <c r="BS4" s="349"/>
      <c r="BT4" s="349"/>
      <c r="BU4" s="350"/>
      <c r="BV4" s="348">
        <v>59838055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60211053</v>
      </c>
      <c r="BO5" s="386"/>
      <c r="BP5" s="386"/>
      <c r="BQ5" s="386"/>
      <c r="BR5" s="386"/>
      <c r="BS5" s="386"/>
      <c r="BT5" s="386"/>
      <c r="BU5" s="387"/>
      <c r="BV5" s="385">
        <v>58818958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92.9</v>
      </c>
      <c r="CU5" s="383"/>
      <c r="CV5" s="383"/>
      <c r="CW5" s="383"/>
      <c r="CX5" s="383"/>
      <c r="CY5" s="383"/>
      <c r="CZ5" s="383"/>
      <c r="DA5" s="384"/>
      <c r="DB5" s="382">
        <v>91.4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617128</v>
      </c>
      <c r="BO6" s="386"/>
      <c r="BP6" s="386"/>
      <c r="BQ6" s="386"/>
      <c r="BR6" s="386"/>
      <c r="BS6" s="386"/>
      <c r="BT6" s="386"/>
      <c r="BU6" s="387"/>
      <c r="BV6" s="385">
        <v>1019097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103.9</v>
      </c>
      <c r="CU6" s="423"/>
      <c r="CV6" s="423"/>
      <c r="CW6" s="423"/>
      <c r="CX6" s="423"/>
      <c r="CY6" s="423"/>
      <c r="CZ6" s="423"/>
      <c r="DA6" s="424"/>
      <c r="DB6" s="422">
        <v>103.5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306597</v>
      </c>
      <c r="BO7" s="386"/>
      <c r="BP7" s="386"/>
      <c r="BQ7" s="386"/>
      <c r="BR7" s="386"/>
      <c r="BS7" s="386"/>
      <c r="BT7" s="386"/>
      <c r="BU7" s="387"/>
      <c r="BV7" s="385">
        <v>677489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34170629</v>
      </c>
      <c r="CU7" s="386"/>
      <c r="CV7" s="386"/>
      <c r="CW7" s="386"/>
      <c r="CX7" s="386"/>
      <c r="CY7" s="386"/>
      <c r="CZ7" s="386"/>
      <c r="DA7" s="387"/>
      <c r="DB7" s="385">
        <v>33893796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310531</v>
      </c>
      <c r="BO8" s="386"/>
      <c r="BP8" s="386"/>
      <c r="BQ8" s="386"/>
      <c r="BR8" s="386"/>
      <c r="BS8" s="386"/>
      <c r="BT8" s="386"/>
      <c r="BU8" s="387"/>
      <c r="BV8" s="385">
        <v>341608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189609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-31077</v>
      </c>
      <c r="BO9" s="386"/>
      <c r="BP9" s="386"/>
      <c r="BQ9" s="386"/>
      <c r="BR9" s="386"/>
      <c r="BS9" s="386"/>
      <c r="BT9" s="386"/>
      <c r="BU9" s="387"/>
      <c r="BV9" s="385">
        <v>-22952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189591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205405</v>
      </c>
      <c r="BO10" s="386"/>
      <c r="BP10" s="386"/>
      <c r="BQ10" s="386"/>
      <c r="BR10" s="386"/>
      <c r="BS10" s="386"/>
      <c r="BT10" s="386"/>
      <c r="BU10" s="387"/>
      <c r="BV10" s="385">
        <v>6815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191802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740000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189189</v>
      </c>
      <c r="S13" s="467"/>
      <c r="T13" s="467"/>
      <c r="U13" s="467"/>
      <c r="V13" s="468"/>
      <c r="W13" s="401" t="s">
        <v>124</v>
      </c>
      <c r="X13" s="402"/>
      <c r="Y13" s="402"/>
      <c r="Z13" s="402"/>
      <c r="AA13" s="402"/>
      <c r="AB13" s="392"/>
      <c r="AC13" s="436">
        <v>496</v>
      </c>
      <c r="AD13" s="437"/>
      <c r="AE13" s="437"/>
      <c r="AF13" s="437"/>
      <c r="AG13" s="476"/>
      <c r="AH13" s="436">
        <v>533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174328</v>
      </c>
      <c r="BO13" s="386"/>
      <c r="BP13" s="386"/>
      <c r="BQ13" s="386"/>
      <c r="BR13" s="386"/>
      <c r="BS13" s="386"/>
      <c r="BT13" s="386"/>
      <c r="BU13" s="387"/>
      <c r="BV13" s="385">
        <v>-756137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3.1</v>
      </c>
      <c r="CU13" s="383"/>
      <c r="CV13" s="383"/>
      <c r="CW13" s="383"/>
      <c r="CX13" s="383"/>
      <c r="CY13" s="383"/>
      <c r="CZ13" s="383"/>
      <c r="DA13" s="384"/>
      <c r="DB13" s="382">
        <v>3.5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192188</v>
      </c>
      <c r="S14" s="467"/>
      <c r="T14" s="467"/>
      <c r="U14" s="467"/>
      <c r="V14" s="468"/>
      <c r="W14" s="375"/>
      <c r="X14" s="376"/>
      <c r="Y14" s="376"/>
      <c r="Z14" s="376"/>
      <c r="AA14" s="376"/>
      <c r="AB14" s="365"/>
      <c r="AC14" s="469">
        <v>0.6</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189532</v>
      </c>
      <c r="S15" s="467"/>
      <c r="T15" s="467"/>
      <c r="U15" s="467"/>
      <c r="V15" s="468"/>
      <c r="W15" s="401" t="s">
        <v>131</v>
      </c>
      <c r="X15" s="402"/>
      <c r="Y15" s="402"/>
      <c r="Z15" s="402"/>
      <c r="AA15" s="402"/>
      <c r="AB15" s="392"/>
      <c r="AC15" s="436">
        <v>20332</v>
      </c>
      <c r="AD15" s="437"/>
      <c r="AE15" s="437"/>
      <c r="AF15" s="437"/>
      <c r="AG15" s="476"/>
      <c r="AH15" s="436">
        <v>24219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18037391</v>
      </c>
      <c r="BO15" s="349"/>
      <c r="BP15" s="349"/>
      <c r="BQ15" s="349"/>
      <c r="BR15" s="349"/>
      <c r="BS15" s="349"/>
      <c r="BT15" s="349"/>
      <c r="BU15" s="350"/>
      <c r="BV15" s="348">
        <v>18709599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26.6</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24416799</v>
      </c>
      <c r="BO16" s="386"/>
      <c r="BP16" s="386"/>
      <c r="BQ16" s="386"/>
      <c r="BR16" s="386"/>
      <c r="BS16" s="386"/>
      <c r="BT16" s="386"/>
      <c r="BU16" s="387"/>
      <c r="BV16" s="385">
        <v>24713645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55538</v>
      </c>
      <c r="AD17" s="437"/>
      <c r="AE17" s="437"/>
      <c r="AF17" s="437"/>
      <c r="AG17" s="476"/>
      <c r="AH17" s="436">
        <v>59560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23399911</v>
      </c>
      <c r="BO17" s="386"/>
      <c r="BP17" s="386"/>
      <c r="BQ17" s="386"/>
      <c r="BR17" s="386"/>
      <c r="BS17" s="386"/>
      <c r="BT17" s="386"/>
      <c r="BU17" s="387"/>
      <c r="BV17" s="385">
        <v>24177298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67.55</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68.599999999999994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32437972</v>
      </c>
      <c r="BO18" s="386"/>
      <c r="BP18" s="386"/>
      <c r="BQ18" s="386"/>
      <c r="BR18" s="386"/>
      <c r="BS18" s="386"/>
      <c r="BT18" s="386"/>
      <c r="BU18" s="387"/>
      <c r="BV18" s="385">
        <v>31796652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2807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38606788</v>
      </c>
      <c r="BO19" s="386"/>
      <c r="BP19" s="386"/>
      <c r="BQ19" s="386"/>
      <c r="BR19" s="386"/>
      <c r="BS19" s="386"/>
      <c r="BT19" s="386"/>
      <c r="BU19" s="387"/>
      <c r="BV19" s="385">
        <v>38658935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72907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45154446</v>
      </c>
      <c r="BO23" s="386"/>
      <c r="BP23" s="386"/>
      <c r="BQ23" s="386"/>
      <c r="BR23" s="386"/>
      <c r="BS23" s="386"/>
      <c r="BT23" s="386"/>
      <c r="BU23" s="387"/>
      <c r="BV23" s="385">
        <v>44350915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10650</v>
      </c>
      <c r="R24" s="437"/>
      <c r="S24" s="437"/>
      <c r="T24" s="437"/>
      <c r="U24" s="437"/>
      <c r="V24" s="476"/>
      <c r="W24" s="531"/>
      <c r="X24" s="519"/>
      <c r="Y24" s="520"/>
      <c r="Z24" s="435" t="s">
        <v>154</v>
      </c>
      <c r="AA24" s="415"/>
      <c r="AB24" s="415"/>
      <c r="AC24" s="415"/>
      <c r="AD24" s="415"/>
      <c r="AE24" s="415"/>
      <c r="AF24" s="415"/>
      <c r="AG24" s="416"/>
      <c r="AH24" s="436">
        <v>1236</v>
      </c>
      <c r="AI24" s="437"/>
      <c r="AJ24" s="437"/>
      <c r="AK24" s="437"/>
      <c r="AL24" s="476"/>
      <c r="AM24" s="436">
        <v>3788340</v>
      </c>
      <c r="AN24" s="437"/>
      <c r="AO24" s="437"/>
      <c r="AP24" s="437"/>
      <c r="AQ24" s="437"/>
      <c r="AR24" s="476"/>
      <c r="AS24" s="436">
        <v>3065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27574723</v>
      </c>
      <c r="BO24" s="386"/>
      <c r="BP24" s="386"/>
      <c r="BQ24" s="386"/>
      <c r="BR24" s="386"/>
      <c r="BS24" s="386"/>
      <c r="BT24" s="386"/>
      <c r="BU24" s="387"/>
      <c r="BV24" s="385">
        <v>26775445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8850</v>
      </c>
      <c r="R25" s="437"/>
      <c r="S25" s="437"/>
      <c r="T25" s="437"/>
      <c r="U25" s="437"/>
      <c r="V25" s="476"/>
      <c r="W25" s="531"/>
      <c r="X25" s="519"/>
      <c r="Y25" s="520"/>
      <c r="Z25" s="435" t="s">
        <v>157</v>
      </c>
      <c r="AA25" s="415"/>
      <c r="AB25" s="415"/>
      <c r="AC25" s="415"/>
      <c r="AD25" s="415"/>
      <c r="AE25" s="415"/>
      <c r="AF25" s="415"/>
      <c r="AG25" s="416"/>
      <c r="AH25" s="436">
        <v>208</v>
      </c>
      <c r="AI25" s="437"/>
      <c r="AJ25" s="437"/>
      <c r="AK25" s="437"/>
      <c r="AL25" s="476"/>
      <c r="AM25" s="436">
        <v>661232</v>
      </c>
      <c r="AN25" s="437"/>
      <c r="AO25" s="437"/>
      <c r="AP25" s="437"/>
      <c r="AQ25" s="437"/>
      <c r="AR25" s="476"/>
      <c r="AS25" s="436">
        <v>3179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3551137</v>
      </c>
      <c r="BO25" s="349"/>
      <c r="BP25" s="349"/>
      <c r="BQ25" s="349"/>
      <c r="BR25" s="349"/>
      <c r="BS25" s="349"/>
      <c r="BT25" s="349"/>
      <c r="BU25" s="350"/>
      <c r="BV25" s="348">
        <v>4469664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7750</v>
      </c>
      <c r="R26" s="437"/>
      <c r="S26" s="437"/>
      <c r="T26" s="437"/>
      <c r="U26" s="437"/>
      <c r="V26" s="476"/>
      <c r="W26" s="531"/>
      <c r="X26" s="519"/>
      <c r="Y26" s="520"/>
      <c r="Z26" s="435" t="s">
        <v>160</v>
      </c>
      <c r="AA26" s="539"/>
      <c r="AB26" s="539"/>
      <c r="AC26" s="539"/>
      <c r="AD26" s="539"/>
      <c r="AE26" s="539"/>
      <c r="AF26" s="539"/>
      <c r="AG26" s="540"/>
      <c r="AH26" s="436">
        <v>191</v>
      </c>
      <c r="AI26" s="437"/>
      <c r="AJ26" s="437"/>
      <c r="AK26" s="437"/>
      <c r="AL26" s="476"/>
      <c r="AM26" s="436">
        <v>596875</v>
      </c>
      <c r="AN26" s="437"/>
      <c r="AO26" s="437"/>
      <c r="AP26" s="437"/>
      <c r="AQ26" s="437"/>
      <c r="AR26" s="476"/>
      <c r="AS26" s="436">
        <v>3125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6350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112708</v>
      </c>
      <c r="AN27" s="437"/>
      <c r="AO27" s="437"/>
      <c r="AP27" s="437"/>
      <c r="AQ27" s="437"/>
      <c r="AR27" s="476"/>
      <c r="AS27" s="436">
        <v>3522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1418976</v>
      </c>
      <c r="BO27" s="553"/>
      <c r="BP27" s="553"/>
      <c r="BQ27" s="553"/>
      <c r="BR27" s="553"/>
      <c r="BS27" s="553"/>
      <c r="BT27" s="553"/>
      <c r="BU27" s="554"/>
      <c r="BV27" s="552">
        <v>1417484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5850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2446466</v>
      </c>
      <c r="BO28" s="349"/>
      <c r="BP28" s="349"/>
      <c r="BQ28" s="349"/>
      <c r="BR28" s="349"/>
      <c r="BS28" s="349"/>
      <c r="BT28" s="349"/>
      <c r="BU28" s="350"/>
      <c r="BV28" s="348">
        <v>2241061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5350</v>
      </c>
      <c r="R29" s="437"/>
      <c r="S29" s="437"/>
      <c r="T29" s="437"/>
      <c r="U29" s="437"/>
      <c r="V29" s="476"/>
      <c r="W29" s="531"/>
      <c r="X29" s="519"/>
      <c r="Y29" s="520"/>
      <c r="Z29" s="435" t="s">
        <v>170</v>
      </c>
      <c r="AA29" s="415"/>
      <c r="AB29" s="415"/>
      <c r="AC29" s="415"/>
      <c r="AD29" s="415"/>
      <c r="AE29" s="415"/>
      <c r="AF29" s="415"/>
      <c r="AG29" s="416"/>
      <c r="AH29" s="436">
        <v>1268</v>
      </c>
      <c r="AI29" s="437"/>
      <c r="AJ29" s="437"/>
      <c r="AK29" s="437"/>
      <c r="AL29" s="476"/>
      <c r="AM29" s="436">
        <v>3901048</v>
      </c>
      <c r="AN29" s="437"/>
      <c r="AO29" s="437"/>
      <c r="AP29" s="437"/>
      <c r="AQ29" s="437"/>
      <c r="AR29" s="476"/>
      <c r="AS29" s="436">
        <v>3077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2011206</v>
      </c>
      <c r="BO29" s="386"/>
      <c r="BP29" s="386"/>
      <c r="BQ29" s="386"/>
      <c r="BR29" s="386"/>
      <c r="BS29" s="386"/>
      <c r="BT29" s="386"/>
      <c r="BU29" s="387"/>
      <c r="BV29" s="385">
        <v>1979841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102.4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3483941</v>
      </c>
      <c r="BO30" s="553"/>
      <c r="BP30" s="553"/>
      <c r="BQ30" s="553"/>
      <c r="BR30" s="553"/>
      <c r="BS30" s="553"/>
      <c r="BT30" s="553"/>
      <c r="BU30" s="554"/>
      <c r="BV30" s="552">
        <v>3577000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城南衛生管理組合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宇治市体育協会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墓地公園事業特別会計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淀川・木津川水防事務組合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 xml:space="preserve">
宇治廃棄物処理公社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飲料水供給施設事業特別会計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京都府自治会館管理組合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 xml:space="preserve">宇治市文化センター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京都府住宅新築資金等貸付事業管理組合（一般会計）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 xml:space="preserve">
宇治市公園公社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京都府住宅新築資金等貸付事業管理組合（特別会計）</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 xml:space="preserve">
宇治市霊園公社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京都府後期高齢者医療広域連合（一般会計）</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宇治市福祉サービス公社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京都府後期高齢者医療広域連合（後期高齢者医療特別会計）</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 xml:space="preserve">
宇治市野外活動センター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京都地方税機構</v>
      </c>
      <c r="BZ41" s="565"/>
      <c r="CA41" s="565"/>
      <c r="CB41" s="565"/>
      <c r="CC41" s="565"/>
      <c r="CD41" s="565"/>
      <c r="CE41" s="565"/>
      <c r="CF41" s="565"/>
      <c r="CG41" s="565"/>
      <c r="CH41" s="565"/>
      <c r="CI41" s="565"/>
      <c r="CJ41" s="565"/>
      <c r="CK41" s="565"/>
      <c r="CL41" s="565"/>
      <c r="CM41" s="565"/>
      <c r="CN41" s="165"/>
      <c r="CO41" s="564">
        <f t="shared" si="3"/>
        <v>25</v>
      </c>
      <c r="CP41" s="564"/>
      <c r="CQ41" s="565" t="str">
        <f>IF('各会計、関係団体の財政状況及び健全化判断比率'!BS14="","",'各会計、関係団体の財政状況及び健全化判断比率'!BS14)</f>
        <v>宇治市土地開発公社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26</v>
      </c>
      <c r="CP42" s="564"/>
      <c r="CQ42" s="565" t="str">
        <f>IF('各会計、関係団体の財政状況及び健全化判断比率'!BS15="","",'各会計、関係団体の財政状況及び健全化判断比率'!BS15)</f>
        <v>宇治市文化財愛護協会</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L41" sqref="L41:L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38454</v>
      </c>
      <c r="J41" s="83">
        <v>41023</v>
      </c>
      <c r="K41" s="83">
        <v>42842</v>
      </c>
      <c r="L41" s="83">
        <v>44351</v>
      </c>
      <c r="M41" s="84">
        <v>45154</v>
      </c>
    </row>
    <row r="42" spans="2:13" ht="27.75" customHeight="1">
      <c r="B42" s="1169"/>
      <c r="C42" s="1170"/>
      <c r="D42" s="85"/>
      <c r="E42" s="1175" t="s">
        <v>26</v>
      </c>
      <c r="F42" s="1175"/>
      <c r="G42" s="1175"/>
      <c r="H42" s="1176"/>
      <c r="I42" s="86">
        <v>1078</v>
      </c>
      <c r="J42" s="87">
        <v>2393</v>
      </c>
      <c r="K42" s="87">
        <v>2175</v>
      </c>
      <c r="L42" s="87">
        <v>1859</v>
      </c>
      <c r="M42" s="88">
        <v>1812</v>
      </c>
    </row>
    <row r="43" spans="2:13" ht="27.75" customHeight="1">
      <c r="B43" s="1169"/>
      <c r="C43" s="1170"/>
      <c r="D43" s="85"/>
      <c r="E43" s="1175" t="s">
        <v>27</v>
      </c>
      <c r="F43" s="1175"/>
      <c r="G43" s="1175"/>
      <c r="H43" s="1176"/>
      <c r="I43" s="86">
        <v>24283</v>
      </c>
      <c r="J43" s="87">
        <v>24003</v>
      </c>
      <c r="K43" s="87">
        <v>23225</v>
      </c>
      <c r="L43" s="87">
        <v>21918</v>
      </c>
      <c r="M43" s="88">
        <v>21258</v>
      </c>
    </row>
    <row r="44" spans="2:13" ht="27.75" customHeight="1">
      <c r="B44" s="1169"/>
      <c r="C44" s="1170"/>
      <c r="D44" s="85"/>
      <c r="E44" s="1175" t="s">
        <v>28</v>
      </c>
      <c r="F44" s="1175"/>
      <c r="G44" s="1175"/>
      <c r="H44" s="1176"/>
      <c r="I44" s="86">
        <v>2714</v>
      </c>
      <c r="J44" s="87">
        <v>2247</v>
      </c>
      <c r="K44" s="87">
        <v>1921</v>
      </c>
      <c r="L44" s="87">
        <v>1648</v>
      </c>
      <c r="M44" s="88">
        <v>1465</v>
      </c>
    </row>
    <row r="45" spans="2:13" ht="27.75" customHeight="1">
      <c r="B45" s="1169"/>
      <c r="C45" s="1170"/>
      <c r="D45" s="85"/>
      <c r="E45" s="1175" t="s">
        <v>29</v>
      </c>
      <c r="F45" s="1175"/>
      <c r="G45" s="1175"/>
      <c r="H45" s="1176"/>
      <c r="I45" s="86">
        <v>10785</v>
      </c>
      <c r="J45" s="87">
        <v>9668</v>
      </c>
      <c r="K45" s="87">
        <v>9505</v>
      </c>
      <c r="L45" s="87">
        <v>8560</v>
      </c>
      <c r="M45" s="88">
        <v>9097</v>
      </c>
    </row>
    <row r="46" spans="2:13" ht="27.75" customHeight="1">
      <c r="B46" s="1169"/>
      <c r="C46" s="1170"/>
      <c r="D46" s="85"/>
      <c r="E46" s="1175" t="s">
        <v>30</v>
      </c>
      <c r="F46" s="1175"/>
      <c r="G46" s="1175"/>
      <c r="H46" s="1176"/>
      <c r="I46" s="86">
        <v>585</v>
      </c>
      <c r="J46" s="87">
        <v>575</v>
      </c>
      <c r="K46" s="87">
        <v>578</v>
      </c>
      <c r="L46" s="87">
        <v>613</v>
      </c>
      <c r="M46" s="88">
        <v>650</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11205</v>
      </c>
      <c r="J49" s="87">
        <v>9627</v>
      </c>
      <c r="K49" s="87">
        <v>10123</v>
      </c>
      <c r="L49" s="87">
        <v>9425</v>
      </c>
      <c r="M49" s="88">
        <v>10057</v>
      </c>
    </row>
    <row r="50" spans="2:13" ht="27.75" customHeight="1">
      <c r="B50" s="1169"/>
      <c r="C50" s="1170"/>
      <c r="D50" s="85"/>
      <c r="E50" s="1175" t="s">
        <v>35</v>
      </c>
      <c r="F50" s="1175"/>
      <c r="G50" s="1175"/>
      <c r="H50" s="1176"/>
      <c r="I50" s="86">
        <v>15360</v>
      </c>
      <c r="J50" s="87">
        <v>16686</v>
      </c>
      <c r="K50" s="87">
        <v>16195</v>
      </c>
      <c r="L50" s="87">
        <v>15921</v>
      </c>
      <c r="M50" s="88">
        <v>15055</v>
      </c>
    </row>
    <row r="51" spans="2:13" ht="27.75" customHeight="1">
      <c r="B51" s="1171"/>
      <c r="C51" s="1172"/>
      <c r="D51" s="85"/>
      <c r="E51" s="1175" t="s">
        <v>36</v>
      </c>
      <c r="F51" s="1175"/>
      <c r="G51" s="1175"/>
      <c r="H51" s="1176"/>
      <c r="I51" s="86">
        <v>52901</v>
      </c>
      <c r="J51" s="87">
        <v>53803</v>
      </c>
      <c r="K51" s="87">
        <v>55800</v>
      </c>
      <c r="L51" s="87">
        <v>58778</v>
      </c>
      <c r="M51" s="88">
        <v>61356</v>
      </c>
    </row>
    <row r="52" spans="2:13" ht="27.75" customHeight="1" thickBot="1">
      <c r="B52" s="1179" t="s">
        <v>37</v>
      </c>
      <c r="C52" s="1180"/>
      <c r="D52" s="90"/>
      <c r="E52" s="1181" t="s">
        <v>38</v>
      </c>
      <c r="F52" s="1181"/>
      <c r="G52" s="1181"/>
      <c r="H52" s="1182"/>
      <c r="I52" s="91">
        <v>-1568</v>
      </c>
      <c r="J52" s="92">
        <v>-207</v>
      </c>
      <c r="K52" s="92">
        <v>-1874</v>
      </c>
      <c r="L52" s="92">
        <v>-5175</v>
      </c>
      <c r="M52" s="93">
        <v>-7031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30043</v>
      </c>
      <c r="E3" s="116"/>
      <c r="F3" s="117">
        <v>38349</v>
      </c>
      <c r="G3" s="118"/>
      <c r="H3" s="119"/>
    </row>
    <row r="4" spans="1:8">
      <c r="A4" s="120"/>
      <c r="B4" s="121"/>
      <c r="C4" s="122"/>
      <c r="D4" s="123">
        <v>17203</v>
      </c>
      <c r="E4" s="124"/>
      <c r="F4" s="125">
        <v>22585</v>
      </c>
      <c r="G4" s="126"/>
      <c r="H4" s="127"/>
    </row>
    <row r="5" spans="1:8">
      <c r="A5" s="108" t="s">
        <v>511</v>
      </c>
      <c r="B5" s="113"/>
      <c r="C5" s="114"/>
      <c r="D5" s="115">
        <v>43604</v>
      </c>
      <c r="E5" s="116"/>
      <c r="F5" s="117">
        <v>37688</v>
      </c>
      <c r="G5" s="118"/>
      <c r="H5" s="119"/>
    </row>
    <row r="6" spans="1:8">
      <c r="A6" s="120"/>
      <c r="B6" s="121"/>
      <c r="C6" s="122"/>
      <c r="D6" s="123">
        <v>23903</v>
      </c>
      <c r="E6" s="124"/>
      <c r="F6" s="125">
        <v>22661</v>
      </c>
      <c r="G6" s="126"/>
      <c r="H6" s="127"/>
    </row>
    <row r="7" spans="1:8">
      <c r="A7" s="108" t="s">
        <v>512</v>
      </c>
      <c r="B7" s="113"/>
      <c r="C7" s="114"/>
      <c r="D7" s="115">
        <v>40400</v>
      </c>
      <c r="E7" s="116"/>
      <c r="F7" s="117">
        <v>38606</v>
      </c>
      <c r="G7" s="118"/>
      <c r="H7" s="119"/>
    </row>
    <row r="8" spans="1:8">
      <c r="A8" s="120"/>
      <c r="B8" s="121"/>
      <c r="C8" s="122"/>
      <c r="D8" s="123">
        <v>16269</v>
      </c>
      <c r="E8" s="124"/>
      <c r="F8" s="125">
        <v>22435</v>
      </c>
      <c r="G8" s="126"/>
      <c r="H8" s="127"/>
    </row>
    <row r="9" spans="1:8">
      <c r="A9" s="108" t="s">
        <v>513</v>
      </c>
      <c r="B9" s="113"/>
      <c r="C9" s="114"/>
      <c r="D9" s="115">
        <v>28080</v>
      </c>
      <c r="E9" s="116"/>
      <c r="F9" s="117">
        <v>39425</v>
      </c>
      <c r="G9" s="118"/>
      <c r="H9" s="119"/>
    </row>
    <row r="10" spans="1:8">
      <c r="A10" s="120"/>
      <c r="B10" s="121"/>
      <c r="C10" s="122"/>
      <c r="D10" s="123">
        <v>14552</v>
      </c>
      <c r="E10" s="124"/>
      <c r="F10" s="125">
        <v>22414</v>
      </c>
      <c r="G10" s="126"/>
      <c r="H10" s="127"/>
    </row>
    <row r="11" spans="1:8">
      <c r="A11" s="108" t="s">
        <v>514</v>
      </c>
      <c r="B11" s="113"/>
      <c r="C11" s="114"/>
      <c r="D11" s="115">
        <v>30101</v>
      </c>
      <c r="E11" s="116"/>
      <c r="F11" s="117">
        <v>43141</v>
      </c>
      <c r="G11" s="118"/>
      <c r="H11" s="119"/>
    </row>
    <row r="12" spans="1:8">
      <c r="A12" s="120"/>
      <c r="B12" s="121"/>
      <c r="C12" s="128"/>
      <c r="D12" s="123">
        <v>15531</v>
      </c>
      <c r="E12" s="124"/>
      <c r="F12" s="125">
        <v>21887</v>
      </c>
      <c r="G12" s="126"/>
      <c r="H12" s="127"/>
    </row>
    <row r="13" spans="1:8">
      <c r="A13" s="108"/>
      <c r="B13" s="113"/>
      <c r="C13" s="129"/>
      <c r="D13" s="130">
        <v>34446</v>
      </c>
      <c r="E13" s="131"/>
      <c r="F13" s="132">
        <v>39442</v>
      </c>
      <c r="G13" s="133"/>
      <c r="H13" s="119"/>
    </row>
    <row r="14" spans="1:8">
      <c r="A14" s="120"/>
      <c r="B14" s="121"/>
      <c r="C14" s="122"/>
      <c r="D14" s="123">
        <v>17492</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1.42</v>
      </c>
      <c r="C19" s="134">
        <f>ROUND(VALUE(SUBSTITUTE(実質収支比率等に係る経年分析!G$48,"▲","-")),2)</f>
        <v>1.1100000000000001</v>
      </c>
      <c r="D19" s="134">
        <f>ROUND(VALUE(SUBSTITUTE(実質収支比率等に係る経年分析!H$48,"▲","-")),2)</f>
        <v>1.08</v>
      </c>
      <c r="E19" s="134">
        <f>ROUND(VALUE(SUBSTITUTE(実質収支比率等に係る経年分析!I$48,"▲","-")),2)</f>
        <v>1.01</v>
      </c>
      <c r="F19" s="134">
        <f>ROUND(VALUE(SUBSTITUTE(実質収支比率等に係る経年分析!J$48,"▲","-")),2)</f>
        <v>0.91</v>
      </c>
    </row>
    <row r="20" spans="1:11">
      <c r="A20" s="134" t="s">
        <v>43</v>
      </c>
      <c r="B20" s="134">
        <f>ROUND(VALUE(SUBSTITUTE(実質収支比率等に係る経年分析!F$47,"▲","-")),2)</f>
        <v>9.77</v>
      </c>
      <c r="C20" s="134">
        <f>ROUND(VALUE(SUBSTITUTE(実質収支比率等に係る経年分析!G$47,"▲","-")),2)</f>
        <v>7</v>
      </c>
      <c r="D20" s="134">
        <f>ROUND(VALUE(SUBSTITUTE(実質収支比率等に係る経年分析!H$47,"▲","-")),2)</f>
        <v>8.75</v>
      </c>
      <c r="E20" s="134">
        <f>ROUND(VALUE(SUBSTITUTE(実質収支比率等に係る経年分析!I$47,"▲","-")),2)</f>
        <v>6.58</v>
      </c>
      <c r="F20" s="134">
        <f>ROUND(VALUE(SUBSTITUTE(実質収支比率等に係る経年分析!J$47,"▲","-")),2)</f>
        <v>7.16</v>
      </c>
    </row>
    <row r="21" spans="1:11">
      <c r="A21" s="134" t="s">
        <v>44</v>
      </c>
      <c r="B21" s="134">
        <f>IF(ISNUMBER(VALUE(SUBSTITUTE(実質収支比率等に係る経年分析!F$49,"▲","-"))),ROUND(VALUE(SUBSTITUTE(実質収支比率等に係る経年分析!F$49,"▲","-")),2),NA())</f>
        <v>0.98</v>
      </c>
      <c r="C21" s="134">
        <f>IF(ISNUMBER(VALUE(SUBSTITUTE(実質収支比率等に係る経年分析!G$49,"▲","-"))),ROUND(VALUE(SUBSTITUTE(実質収支比率等に係る経年分析!G$49,"▲","-")),2),NA())</f>
        <v>-2.77</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0.51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飲料水供給施設事業特別会計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墓地公園事業特別会計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6410</v>
      </c>
      <c r="E42" s="136"/>
      <c r="F42" s="136"/>
      <c r="G42" s="136">
        <f>'実質公債費比率（分子）の構造'!L$52</f>
        <v>6447</v>
      </c>
      <c r="H42" s="136"/>
      <c r="I42" s="136"/>
      <c r="J42" s="136">
        <f>'実質公債費比率（分子）の構造'!M$52</f>
        <v>6208</v>
      </c>
      <c r="K42" s="136"/>
      <c r="L42" s="136"/>
      <c r="M42" s="136">
        <f>'実質公債費比率（分子）の構造'!N$52</f>
        <v>6324</v>
      </c>
      <c r="N42" s="136"/>
      <c r="O42" s="136"/>
      <c r="P42" s="136">
        <f>'実質公債費比率（分子）の構造'!O$52</f>
        <v>6629</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455</v>
      </c>
      <c r="C44" s="136"/>
      <c r="D44" s="136"/>
      <c r="E44" s="136">
        <f>'実質公債費比率（分子）の構造'!L$50</f>
        <v>109</v>
      </c>
      <c r="F44" s="136"/>
      <c r="G44" s="136"/>
      <c r="H44" s="136">
        <f>'実質公債費比率（分子）の構造'!M$50</f>
        <v>323</v>
      </c>
      <c r="I44" s="136"/>
      <c r="J44" s="136"/>
      <c r="K44" s="136">
        <f>'実質公債費比率（分子）の構造'!N$50</f>
        <v>274</v>
      </c>
      <c r="L44" s="136"/>
      <c r="M44" s="136"/>
      <c r="N44" s="136">
        <f>'実質公債費比率（分子）の構造'!O$50</f>
        <v>98</v>
      </c>
      <c r="O44" s="136"/>
      <c r="P44" s="136"/>
    </row>
    <row r="45" spans="1:16">
      <c r="A45" s="136" t="s">
        <v>54</v>
      </c>
      <c r="B45" s="136">
        <f>'実質公債費比率（分子）の構造'!K$49</f>
        <v>664</v>
      </c>
      <c r="C45" s="136"/>
      <c r="D45" s="136"/>
      <c r="E45" s="136">
        <f>'実質公債費比率（分子）の構造'!L$49</f>
        <v>551</v>
      </c>
      <c r="F45" s="136"/>
      <c r="G45" s="136"/>
      <c r="H45" s="136">
        <f>'実質公債費比率（分子）の構造'!M$49</f>
        <v>405</v>
      </c>
      <c r="I45" s="136"/>
      <c r="J45" s="136"/>
      <c r="K45" s="136">
        <f>'実質公債費比率（分子）の構造'!N$49</f>
        <v>312</v>
      </c>
      <c r="L45" s="136"/>
      <c r="M45" s="136"/>
      <c r="N45" s="136">
        <f>'実質公債費比率（分子）の構造'!O$49</f>
        <v>313</v>
      </c>
      <c r="O45" s="136"/>
      <c r="P45" s="136"/>
    </row>
    <row r="46" spans="1:16">
      <c r="A46" s="136" t="s">
        <v>55</v>
      </c>
      <c r="B46" s="136">
        <f>'実質公債費比率（分子）の構造'!K$48</f>
        <v>1881</v>
      </c>
      <c r="C46" s="136"/>
      <c r="D46" s="136"/>
      <c r="E46" s="136">
        <f>'実質公債費比率（分子）の構造'!L$48</f>
        <v>1808</v>
      </c>
      <c r="F46" s="136"/>
      <c r="G46" s="136"/>
      <c r="H46" s="136">
        <f>'実質公債費比率（分子）の構造'!M$48</f>
        <v>1630</v>
      </c>
      <c r="I46" s="136"/>
      <c r="J46" s="136"/>
      <c r="K46" s="136">
        <f>'実質公債費比率（分子）の構造'!N$48</f>
        <v>1502</v>
      </c>
      <c r="L46" s="136"/>
      <c r="M46" s="136"/>
      <c r="N46" s="136">
        <f>'実質公債費比率（分子）の構造'!O$48</f>
        <v>1518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5125</v>
      </c>
      <c r="C49" s="136"/>
      <c r="D49" s="136"/>
      <c r="E49" s="136">
        <f>'実質公債費比率（分子）の構造'!L$45</f>
        <v>5062</v>
      </c>
      <c r="F49" s="136"/>
      <c r="G49" s="136"/>
      <c r="H49" s="136">
        <f>'実質公債費比率（分子）の構造'!M$45</f>
        <v>5024</v>
      </c>
      <c r="I49" s="136"/>
      <c r="J49" s="136"/>
      <c r="K49" s="136">
        <f>'実質公債費比率（分子）の構造'!N$45</f>
        <v>5129</v>
      </c>
      <c r="L49" s="136"/>
      <c r="M49" s="136"/>
      <c r="N49" s="136">
        <f>'実質公債費比率（分子）の構造'!O$45</f>
        <v>5378</v>
      </c>
      <c r="O49" s="136"/>
      <c r="P49" s="136"/>
    </row>
    <row r="50" spans="1:16">
      <c r="A50" s="136" t="s">
        <v>59</v>
      </c>
      <c r="B50" s="136" t="e">
        <f>NA()</f>
        <v>#N/A</v>
      </c>
      <c r="C50" s="136">
        <f>IF(ISNUMBER('実質公債費比率（分子）の構造'!K$53),'実質公債費比率（分子）の構造'!K$53,NA())</f>
        <v>1715</v>
      </c>
      <c r="D50" s="136" t="e">
        <f>NA()</f>
        <v>#N/A</v>
      </c>
      <c r="E50" s="136" t="e">
        <f>NA()</f>
        <v>#N/A</v>
      </c>
      <c r="F50" s="136">
        <f>IF(ISNUMBER('実質公債費比率（分子）の構造'!L$53),'実質公債費比率（分子）の構造'!L$53,NA())</f>
        <v>1083</v>
      </c>
      <c r="G50" s="136" t="e">
        <f>NA()</f>
        <v>#N/A</v>
      </c>
      <c r="H50" s="136" t="e">
        <f>NA()</f>
        <v>#N/A</v>
      </c>
      <c r="I50" s="136">
        <f>IF(ISNUMBER('実質公債費比率（分子）の構造'!M$53),'実質公債費比率（分子）の構造'!M$53,NA())</f>
        <v>1174</v>
      </c>
      <c r="J50" s="136" t="e">
        <f>NA()</f>
        <v>#N/A</v>
      </c>
      <c r="K50" s="136" t="e">
        <f>NA()</f>
        <v>#N/A</v>
      </c>
      <c r="L50" s="136">
        <f>IF(ISNUMBER('実質公債費比率（分子）の構造'!N$53),'実質公債費比率（分子）の構造'!N$53,NA())</f>
        <v>893</v>
      </c>
      <c r="M50" s="136" t="e">
        <f>NA()</f>
        <v>#N/A</v>
      </c>
      <c r="N50" s="136" t="e">
        <f>NA()</f>
        <v>#N/A</v>
      </c>
      <c r="O50" s="136">
        <f>IF(ISNUMBER('実質公債費比率（分子）の構造'!O$53),'実質公債費比率（分子）の構造'!O$53,NA())</f>
        <v>678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52901</v>
      </c>
      <c r="E56" s="135"/>
      <c r="F56" s="135"/>
      <c r="G56" s="135">
        <f>'将来負担比率（分子）の構造'!J$51</f>
        <v>53803</v>
      </c>
      <c r="H56" s="135"/>
      <c r="I56" s="135"/>
      <c r="J56" s="135">
        <f>'将来負担比率（分子）の構造'!K$51</f>
        <v>55800</v>
      </c>
      <c r="K56" s="135"/>
      <c r="L56" s="135"/>
      <c r="M56" s="135">
        <f>'将来負担比率（分子）の構造'!L$51</f>
        <v>58778</v>
      </c>
      <c r="N56" s="135"/>
      <c r="O56" s="135"/>
      <c r="P56" s="135">
        <f>'将来負担比率（分子）の構造'!M$51</f>
        <v>61356</v>
      </c>
    </row>
    <row r="57" spans="1:16">
      <c r="A57" s="135" t="s">
        <v>35</v>
      </c>
      <c r="B57" s="135"/>
      <c r="C57" s="135"/>
      <c r="D57" s="135">
        <f>'将来負担比率（分子）の構造'!I$50</f>
        <v>15360</v>
      </c>
      <c r="E57" s="135"/>
      <c r="F57" s="135"/>
      <c r="G57" s="135">
        <f>'将来負担比率（分子）の構造'!J$50</f>
        <v>16686</v>
      </c>
      <c r="H57" s="135"/>
      <c r="I57" s="135"/>
      <c r="J57" s="135">
        <f>'将来負担比率（分子）の構造'!K$50</f>
        <v>16195</v>
      </c>
      <c r="K57" s="135"/>
      <c r="L57" s="135"/>
      <c r="M57" s="135">
        <f>'将来負担比率（分子）の構造'!L$50</f>
        <v>15921</v>
      </c>
      <c r="N57" s="135"/>
      <c r="O57" s="135"/>
      <c r="P57" s="135">
        <f>'将来負担比率（分子）の構造'!M$50</f>
        <v>15055</v>
      </c>
    </row>
    <row r="58" spans="1:16">
      <c r="A58" s="135" t="s">
        <v>34</v>
      </c>
      <c r="B58" s="135"/>
      <c r="C58" s="135"/>
      <c r="D58" s="135">
        <f>'将来負担比率（分子）の構造'!I$49</f>
        <v>11205</v>
      </c>
      <c r="E58" s="135"/>
      <c r="F58" s="135"/>
      <c r="G58" s="135">
        <f>'将来負担比率（分子）の構造'!J$49</f>
        <v>9627</v>
      </c>
      <c r="H58" s="135"/>
      <c r="I58" s="135"/>
      <c r="J58" s="135">
        <f>'将来負担比率（分子）の構造'!K$49</f>
        <v>10123</v>
      </c>
      <c r="K58" s="135"/>
      <c r="L58" s="135"/>
      <c r="M58" s="135">
        <f>'将来負担比率（分子）の構造'!L$49</f>
        <v>9425</v>
      </c>
      <c r="N58" s="135"/>
      <c r="O58" s="135"/>
      <c r="P58" s="135">
        <f>'将来負担比率（分子）の構造'!M$49</f>
        <v>10057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585</v>
      </c>
      <c r="C61" s="135"/>
      <c r="D61" s="135"/>
      <c r="E61" s="135">
        <f>'将来負担比率（分子）の構造'!J$46</f>
        <v>575</v>
      </c>
      <c r="F61" s="135"/>
      <c r="G61" s="135"/>
      <c r="H61" s="135">
        <f>'将来負担比率（分子）の構造'!K$46</f>
        <v>578</v>
      </c>
      <c r="I61" s="135"/>
      <c r="J61" s="135"/>
      <c r="K61" s="135">
        <f>'将来負担比率（分子）の構造'!L$46</f>
        <v>613</v>
      </c>
      <c r="L61" s="135"/>
      <c r="M61" s="135"/>
      <c r="N61" s="135">
        <f>'将来負担比率（分子）の構造'!M$46</f>
        <v>650</v>
      </c>
      <c r="O61" s="135"/>
      <c r="P61" s="135"/>
    </row>
    <row r="62" spans="1:16">
      <c r="A62" s="135" t="s">
        <v>29</v>
      </c>
      <c r="B62" s="135">
        <f>'将来負担比率（分子）の構造'!I$45</f>
        <v>10785</v>
      </c>
      <c r="C62" s="135"/>
      <c r="D62" s="135"/>
      <c r="E62" s="135">
        <f>'将来負担比率（分子）の構造'!J$45</f>
        <v>9668</v>
      </c>
      <c r="F62" s="135"/>
      <c r="G62" s="135"/>
      <c r="H62" s="135">
        <f>'将来負担比率（分子）の構造'!K$45</f>
        <v>9505</v>
      </c>
      <c r="I62" s="135"/>
      <c r="J62" s="135"/>
      <c r="K62" s="135">
        <f>'将来負担比率（分子）の構造'!L$45</f>
        <v>8560</v>
      </c>
      <c r="L62" s="135"/>
      <c r="M62" s="135"/>
      <c r="N62" s="135">
        <f>'将来負担比率（分子）の構造'!M$45</f>
        <v>9097</v>
      </c>
      <c r="O62" s="135"/>
      <c r="P62" s="135"/>
    </row>
    <row r="63" spans="1:16">
      <c r="A63" s="135" t="s">
        <v>28</v>
      </c>
      <c r="B63" s="135">
        <f>'将来負担比率（分子）の構造'!I$44</f>
        <v>2714</v>
      </c>
      <c r="C63" s="135"/>
      <c r="D63" s="135"/>
      <c r="E63" s="135">
        <f>'将来負担比率（分子）の構造'!J$44</f>
        <v>2247</v>
      </c>
      <c r="F63" s="135"/>
      <c r="G63" s="135"/>
      <c r="H63" s="135">
        <f>'将来負担比率（分子）の構造'!K$44</f>
        <v>1921</v>
      </c>
      <c r="I63" s="135"/>
      <c r="J63" s="135"/>
      <c r="K63" s="135">
        <f>'将来負担比率（分子）の構造'!L$44</f>
        <v>1648</v>
      </c>
      <c r="L63" s="135"/>
      <c r="M63" s="135"/>
      <c r="N63" s="135">
        <f>'将来負担比率（分子）の構造'!M$44</f>
        <v>1465</v>
      </c>
      <c r="O63" s="135"/>
      <c r="P63" s="135"/>
    </row>
    <row r="64" spans="1:16">
      <c r="A64" s="135" t="s">
        <v>27</v>
      </c>
      <c r="B64" s="135">
        <f>'将来負担比率（分子）の構造'!I$43</f>
        <v>24283</v>
      </c>
      <c r="C64" s="135"/>
      <c r="D64" s="135"/>
      <c r="E64" s="135">
        <f>'将来負担比率（分子）の構造'!J$43</f>
        <v>24003</v>
      </c>
      <c r="F64" s="135"/>
      <c r="G64" s="135"/>
      <c r="H64" s="135">
        <f>'将来負担比率（分子）の構造'!K$43</f>
        <v>23225</v>
      </c>
      <c r="I64" s="135"/>
      <c r="J64" s="135"/>
      <c r="K64" s="135">
        <f>'将来負担比率（分子）の構造'!L$43</f>
        <v>21918</v>
      </c>
      <c r="L64" s="135"/>
      <c r="M64" s="135"/>
      <c r="N64" s="135">
        <f>'将来負担比率（分子）の構造'!M$43</f>
        <v>21258</v>
      </c>
      <c r="O64" s="135"/>
      <c r="P64" s="135"/>
    </row>
    <row r="65" spans="1:16">
      <c r="A65" s="135" t="s">
        <v>26</v>
      </c>
      <c r="B65" s="135">
        <f>'将来負担比率（分子）の構造'!I$42</f>
        <v>1078</v>
      </c>
      <c r="C65" s="135"/>
      <c r="D65" s="135"/>
      <c r="E65" s="135">
        <f>'将来負担比率（分子）の構造'!J$42</f>
        <v>2393</v>
      </c>
      <c r="F65" s="135"/>
      <c r="G65" s="135"/>
      <c r="H65" s="135">
        <f>'将来負担比率（分子）の構造'!K$42</f>
        <v>2175</v>
      </c>
      <c r="I65" s="135"/>
      <c r="J65" s="135"/>
      <c r="K65" s="135">
        <f>'将来負担比率（分子）の構造'!L$42</f>
        <v>1859</v>
      </c>
      <c r="L65" s="135"/>
      <c r="M65" s="135"/>
      <c r="N65" s="135">
        <f>'将来負担比率（分子）の構造'!M$42</f>
        <v>1812</v>
      </c>
      <c r="O65" s="135"/>
      <c r="P65" s="135"/>
    </row>
    <row r="66" spans="1:16">
      <c r="A66" s="135" t="s">
        <v>25</v>
      </c>
      <c r="B66" s="135">
        <f>'将来負担比率（分子）の構造'!I$41</f>
        <v>38454</v>
      </c>
      <c r="C66" s="135"/>
      <c r="D66" s="135"/>
      <c r="E66" s="135">
        <f>'将来負担比率（分子）の構造'!J$41</f>
        <v>41023</v>
      </c>
      <c r="F66" s="135"/>
      <c r="G66" s="135"/>
      <c r="H66" s="135">
        <f>'将来負担比率（分子）の構造'!K$41</f>
        <v>42842</v>
      </c>
      <c r="I66" s="135"/>
      <c r="J66" s="135"/>
      <c r="K66" s="135">
        <f>'将来負担比率（分子）の構造'!L$41</f>
        <v>44351</v>
      </c>
      <c r="L66" s="135"/>
      <c r="M66" s="135"/>
      <c r="N66" s="135">
        <f>'将来負担比率（分子）の構造'!M$41</f>
        <v>45154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23265709</v>
      </c>
      <c r="S5" s="581"/>
      <c r="T5" s="581"/>
      <c r="U5" s="581"/>
      <c r="V5" s="581"/>
      <c r="W5" s="581"/>
      <c r="X5" s="581"/>
      <c r="Y5" s="582"/>
      <c r="Z5" s="583">
        <v>38.200000000000003</v>
      </c>
      <c r="AA5" s="583"/>
      <c r="AB5" s="583"/>
      <c r="AC5" s="583"/>
      <c r="AD5" s="584">
        <v>21617262</v>
      </c>
      <c r="AE5" s="584"/>
      <c r="AF5" s="584"/>
      <c r="AG5" s="584"/>
      <c r="AH5" s="584"/>
      <c r="AI5" s="584"/>
      <c r="AJ5" s="584"/>
      <c r="AK5" s="584"/>
      <c r="AL5" s="585">
        <v>69.3</v>
      </c>
      <c r="AM5" s="586"/>
      <c r="AN5" s="586"/>
      <c r="AO5" s="587"/>
      <c r="AP5" s="577" t="s">
        <v>208</v>
      </c>
      <c r="AQ5" s="578"/>
      <c r="AR5" s="578"/>
      <c r="AS5" s="578"/>
      <c r="AT5" s="578"/>
      <c r="AU5" s="578"/>
      <c r="AV5" s="578"/>
      <c r="AW5" s="578"/>
      <c r="AX5" s="578"/>
      <c r="AY5" s="578"/>
      <c r="AZ5" s="578"/>
      <c r="BA5" s="578"/>
      <c r="BB5" s="578"/>
      <c r="BC5" s="578"/>
      <c r="BD5" s="578"/>
      <c r="BE5" s="578"/>
      <c r="BF5" s="579"/>
      <c r="BG5" s="591">
        <v>21617262</v>
      </c>
      <c r="BH5" s="592"/>
      <c r="BI5" s="592"/>
      <c r="BJ5" s="592"/>
      <c r="BK5" s="592"/>
      <c r="BL5" s="592"/>
      <c r="BM5" s="592"/>
      <c r="BN5" s="593"/>
      <c r="BO5" s="594">
        <v>92.9</v>
      </c>
      <c r="BP5" s="594"/>
      <c r="BQ5" s="594"/>
      <c r="BR5" s="594"/>
      <c r="BS5" s="595">
        <v>209634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349740</v>
      </c>
      <c r="S6" s="592"/>
      <c r="T6" s="592"/>
      <c r="U6" s="592"/>
      <c r="V6" s="592"/>
      <c r="W6" s="592"/>
      <c r="X6" s="592"/>
      <c r="Y6" s="593"/>
      <c r="Z6" s="594">
        <v>0.6</v>
      </c>
      <c r="AA6" s="594"/>
      <c r="AB6" s="594"/>
      <c r="AC6" s="594"/>
      <c r="AD6" s="595">
        <v>349740</v>
      </c>
      <c r="AE6" s="595"/>
      <c r="AF6" s="595"/>
      <c r="AG6" s="595"/>
      <c r="AH6" s="595"/>
      <c r="AI6" s="595"/>
      <c r="AJ6" s="595"/>
      <c r="AK6" s="595"/>
      <c r="AL6" s="596">
        <v>1.1000000000000001</v>
      </c>
      <c r="AM6" s="597"/>
      <c r="AN6" s="597"/>
      <c r="AO6" s="598"/>
      <c r="AP6" s="588" t="s">
        <v>213</v>
      </c>
      <c r="AQ6" s="589"/>
      <c r="AR6" s="589"/>
      <c r="AS6" s="589"/>
      <c r="AT6" s="589"/>
      <c r="AU6" s="589"/>
      <c r="AV6" s="589"/>
      <c r="AW6" s="589"/>
      <c r="AX6" s="589"/>
      <c r="AY6" s="589"/>
      <c r="AZ6" s="589"/>
      <c r="BA6" s="589"/>
      <c r="BB6" s="589"/>
      <c r="BC6" s="589"/>
      <c r="BD6" s="589"/>
      <c r="BE6" s="589"/>
      <c r="BF6" s="590"/>
      <c r="BG6" s="591">
        <v>21617262</v>
      </c>
      <c r="BH6" s="592"/>
      <c r="BI6" s="592"/>
      <c r="BJ6" s="592"/>
      <c r="BK6" s="592"/>
      <c r="BL6" s="592"/>
      <c r="BM6" s="592"/>
      <c r="BN6" s="593"/>
      <c r="BO6" s="594">
        <v>92.9</v>
      </c>
      <c r="BP6" s="594"/>
      <c r="BQ6" s="594"/>
      <c r="BR6" s="594"/>
      <c r="BS6" s="595">
        <v>209634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450971</v>
      </c>
      <c r="CS6" s="592"/>
      <c r="CT6" s="592"/>
      <c r="CU6" s="592"/>
      <c r="CV6" s="592"/>
      <c r="CW6" s="592"/>
      <c r="CX6" s="592"/>
      <c r="CY6" s="593"/>
      <c r="CZ6" s="594">
        <v>0.7</v>
      </c>
      <c r="DA6" s="594"/>
      <c r="DB6" s="594"/>
      <c r="DC6" s="594"/>
      <c r="DD6" s="600" t="s">
        <v>215</v>
      </c>
      <c r="DE6" s="592"/>
      <c r="DF6" s="592"/>
      <c r="DG6" s="592"/>
      <c r="DH6" s="592"/>
      <c r="DI6" s="592"/>
      <c r="DJ6" s="592"/>
      <c r="DK6" s="592"/>
      <c r="DL6" s="592"/>
      <c r="DM6" s="592"/>
      <c r="DN6" s="592"/>
      <c r="DO6" s="592"/>
      <c r="DP6" s="593"/>
      <c r="DQ6" s="600">
        <v>450971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85213</v>
      </c>
      <c r="S7" s="592"/>
      <c r="T7" s="592"/>
      <c r="U7" s="592"/>
      <c r="V7" s="592"/>
      <c r="W7" s="592"/>
      <c r="X7" s="592"/>
      <c r="Y7" s="593"/>
      <c r="Z7" s="594">
        <v>0.1</v>
      </c>
      <c r="AA7" s="594"/>
      <c r="AB7" s="594"/>
      <c r="AC7" s="594"/>
      <c r="AD7" s="595">
        <v>85213</v>
      </c>
      <c r="AE7" s="595"/>
      <c r="AF7" s="595"/>
      <c r="AG7" s="595"/>
      <c r="AH7" s="595"/>
      <c r="AI7" s="595"/>
      <c r="AJ7" s="595"/>
      <c r="AK7" s="595"/>
      <c r="AL7" s="596">
        <v>0.3</v>
      </c>
      <c r="AM7" s="597"/>
      <c r="AN7" s="597"/>
      <c r="AO7" s="598"/>
      <c r="AP7" s="588" t="s">
        <v>217</v>
      </c>
      <c r="AQ7" s="589"/>
      <c r="AR7" s="589"/>
      <c r="AS7" s="589"/>
      <c r="AT7" s="589"/>
      <c r="AU7" s="589"/>
      <c r="AV7" s="589"/>
      <c r="AW7" s="589"/>
      <c r="AX7" s="589"/>
      <c r="AY7" s="589"/>
      <c r="AZ7" s="589"/>
      <c r="BA7" s="589"/>
      <c r="BB7" s="589"/>
      <c r="BC7" s="589"/>
      <c r="BD7" s="589"/>
      <c r="BE7" s="589"/>
      <c r="BF7" s="590"/>
      <c r="BG7" s="591">
        <v>11079121</v>
      </c>
      <c r="BH7" s="592"/>
      <c r="BI7" s="592"/>
      <c r="BJ7" s="592"/>
      <c r="BK7" s="592"/>
      <c r="BL7" s="592"/>
      <c r="BM7" s="592"/>
      <c r="BN7" s="593"/>
      <c r="BO7" s="594">
        <v>47.6</v>
      </c>
      <c r="BP7" s="594"/>
      <c r="BQ7" s="594"/>
      <c r="BR7" s="594"/>
      <c r="BS7" s="595">
        <v>209634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5261771</v>
      </c>
      <c r="CS7" s="592"/>
      <c r="CT7" s="592"/>
      <c r="CU7" s="592"/>
      <c r="CV7" s="592"/>
      <c r="CW7" s="592"/>
      <c r="CX7" s="592"/>
      <c r="CY7" s="593"/>
      <c r="CZ7" s="594">
        <v>8.6999999999999993</v>
      </c>
      <c r="DA7" s="594"/>
      <c r="DB7" s="594"/>
      <c r="DC7" s="594"/>
      <c r="DD7" s="600">
        <v>696720</v>
      </c>
      <c r="DE7" s="592"/>
      <c r="DF7" s="592"/>
      <c r="DG7" s="592"/>
      <c r="DH7" s="592"/>
      <c r="DI7" s="592"/>
      <c r="DJ7" s="592"/>
      <c r="DK7" s="592"/>
      <c r="DL7" s="592"/>
      <c r="DM7" s="592"/>
      <c r="DN7" s="592"/>
      <c r="DO7" s="592"/>
      <c r="DP7" s="593"/>
      <c r="DQ7" s="600">
        <v>4639194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134163</v>
      </c>
      <c r="S8" s="592"/>
      <c r="T8" s="592"/>
      <c r="U8" s="592"/>
      <c r="V8" s="592"/>
      <c r="W8" s="592"/>
      <c r="X8" s="592"/>
      <c r="Y8" s="593"/>
      <c r="Z8" s="594">
        <v>0.2</v>
      </c>
      <c r="AA8" s="594"/>
      <c r="AB8" s="594"/>
      <c r="AC8" s="594"/>
      <c r="AD8" s="595">
        <v>134163</v>
      </c>
      <c r="AE8" s="595"/>
      <c r="AF8" s="595"/>
      <c r="AG8" s="595"/>
      <c r="AH8" s="595"/>
      <c r="AI8" s="595"/>
      <c r="AJ8" s="595"/>
      <c r="AK8" s="595"/>
      <c r="AL8" s="596">
        <v>0.4</v>
      </c>
      <c r="AM8" s="597"/>
      <c r="AN8" s="597"/>
      <c r="AO8" s="598"/>
      <c r="AP8" s="588" t="s">
        <v>220</v>
      </c>
      <c r="AQ8" s="589"/>
      <c r="AR8" s="589"/>
      <c r="AS8" s="589"/>
      <c r="AT8" s="589"/>
      <c r="AU8" s="589"/>
      <c r="AV8" s="589"/>
      <c r="AW8" s="589"/>
      <c r="AX8" s="589"/>
      <c r="AY8" s="589"/>
      <c r="AZ8" s="589"/>
      <c r="BA8" s="589"/>
      <c r="BB8" s="589"/>
      <c r="BC8" s="589"/>
      <c r="BD8" s="589"/>
      <c r="BE8" s="589"/>
      <c r="BF8" s="590"/>
      <c r="BG8" s="591">
        <v>252805</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26125369</v>
      </c>
      <c r="CS8" s="592"/>
      <c r="CT8" s="592"/>
      <c r="CU8" s="592"/>
      <c r="CV8" s="592"/>
      <c r="CW8" s="592"/>
      <c r="CX8" s="592"/>
      <c r="CY8" s="593"/>
      <c r="CZ8" s="594">
        <v>43.4</v>
      </c>
      <c r="DA8" s="594"/>
      <c r="DB8" s="594"/>
      <c r="DC8" s="594"/>
      <c r="DD8" s="600">
        <v>1123042</v>
      </c>
      <c r="DE8" s="592"/>
      <c r="DF8" s="592"/>
      <c r="DG8" s="592"/>
      <c r="DH8" s="592"/>
      <c r="DI8" s="592"/>
      <c r="DJ8" s="592"/>
      <c r="DK8" s="592"/>
      <c r="DL8" s="592"/>
      <c r="DM8" s="592"/>
      <c r="DN8" s="592"/>
      <c r="DO8" s="592"/>
      <c r="DP8" s="593"/>
      <c r="DQ8" s="600">
        <v>12283145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211779</v>
      </c>
      <c r="S9" s="592"/>
      <c r="T9" s="592"/>
      <c r="U9" s="592"/>
      <c r="V9" s="592"/>
      <c r="W9" s="592"/>
      <c r="X9" s="592"/>
      <c r="Y9" s="593"/>
      <c r="Z9" s="594">
        <v>0.3</v>
      </c>
      <c r="AA9" s="594"/>
      <c r="AB9" s="594"/>
      <c r="AC9" s="594"/>
      <c r="AD9" s="595">
        <v>211779</v>
      </c>
      <c r="AE9" s="595"/>
      <c r="AF9" s="595"/>
      <c r="AG9" s="595"/>
      <c r="AH9" s="595"/>
      <c r="AI9" s="595"/>
      <c r="AJ9" s="595"/>
      <c r="AK9" s="595"/>
      <c r="AL9" s="596">
        <v>0.7</v>
      </c>
      <c r="AM9" s="597"/>
      <c r="AN9" s="597"/>
      <c r="AO9" s="598"/>
      <c r="AP9" s="588" t="s">
        <v>223</v>
      </c>
      <c r="AQ9" s="589"/>
      <c r="AR9" s="589"/>
      <c r="AS9" s="589"/>
      <c r="AT9" s="589"/>
      <c r="AU9" s="589"/>
      <c r="AV9" s="589"/>
      <c r="AW9" s="589"/>
      <c r="AX9" s="589"/>
      <c r="AY9" s="589"/>
      <c r="AZ9" s="589"/>
      <c r="BA9" s="589"/>
      <c r="BB9" s="589"/>
      <c r="BC9" s="589"/>
      <c r="BD9" s="589"/>
      <c r="BE9" s="589"/>
      <c r="BF9" s="590"/>
      <c r="BG9" s="591">
        <v>9542079</v>
      </c>
      <c r="BH9" s="592"/>
      <c r="BI9" s="592"/>
      <c r="BJ9" s="592"/>
      <c r="BK9" s="592"/>
      <c r="BL9" s="592"/>
      <c r="BM9" s="592"/>
      <c r="BN9" s="593"/>
      <c r="BO9" s="594">
        <v>41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4043728</v>
      </c>
      <c r="CS9" s="592"/>
      <c r="CT9" s="592"/>
      <c r="CU9" s="592"/>
      <c r="CV9" s="592"/>
      <c r="CW9" s="592"/>
      <c r="CX9" s="592"/>
      <c r="CY9" s="593"/>
      <c r="CZ9" s="594">
        <v>6.7</v>
      </c>
      <c r="DA9" s="594"/>
      <c r="DB9" s="594"/>
      <c r="DC9" s="594"/>
      <c r="DD9" s="600">
        <v>64522</v>
      </c>
      <c r="DE9" s="592"/>
      <c r="DF9" s="592"/>
      <c r="DG9" s="592"/>
      <c r="DH9" s="592"/>
      <c r="DI9" s="592"/>
      <c r="DJ9" s="592"/>
      <c r="DK9" s="592"/>
      <c r="DL9" s="592"/>
      <c r="DM9" s="592"/>
      <c r="DN9" s="592"/>
      <c r="DO9" s="592"/>
      <c r="DP9" s="593"/>
      <c r="DQ9" s="600">
        <v>3703508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1629493</v>
      </c>
      <c r="S10" s="592"/>
      <c r="T10" s="592"/>
      <c r="U10" s="592"/>
      <c r="V10" s="592"/>
      <c r="W10" s="592"/>
      <c r="X10" s="592"/>
      <c r="Y10" s="593"/>
      <c r="Z10" s="594">
        <v>2.7</v>
      </c>
      <c r="AA10" s="594"/>
      <c r="AB10" s="594"/>
      <c r="AC10" s="594"/>
      <c r="AD10" s="595">
        <v>1629493</v>
      </c>
      <c r="AE10" s="595"/>
      <c r="AF10" s="595"/>
      <c r="AG10" s="595"/>
      <c r="AH10" s="595"/>
      <c r="AI10" s="595"/>
      <c r="AJ10" s="595"/>
      <c r="AK10" s="595"/>
      <c r="AL10" s="596">
        <v>5.2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359724</v>
      </c>
      <c r="BH10" s="592"/>
      <c r="BI10" s="592"/>
      <c r="BJ10" s="592"/>
      <c r="BK10" s="592"/>
      <c r="BL10" s="592"/>
      <c r="BM10" s="592"/>
      <c r="BN10" s="593"/>
      <c r="BO10" s="594">
        <v>1.5</v>
      </c>
      <c r="BP10" s="594"/>
      <c r="BQ10" s="594"/>
      <c r="BR10" s="594"/>
      <c r="BS10" s="600">
        <v>59323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85361</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17226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25933</v>
      </c>
      <c r="S11" s="592"/>
      <c r="T11" s="592"/>
      <c r="U11" s="592"/>
      <c r="V11" s="592"/>
      <c r="W11" s="592"/>
      <c r="X11" s="592"/>
      <c r="Y11" s="593"/>
      <c r="Z11" s="594">
        <v>0</v>
      </c>
      <c r="AA11" s="594"/>
      <c r="AB11" s="594"/>
      <c r="AC11" s="594"/>
      <c r="AD11" s="595">
        <v>25933</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924513</v>
      </c>
      <c r="BH11" s="592"/>
      <c r="BI11" s="592"/>
      <c r="BJ11" s="592"/>
      <c r="BK11" s="592"/>
      <c r="BL11" s="592"/>
      <c r="BM11" s="592"/>
      <c r="BN11" s="593"/>
      <c r="BO11" s="594">
        <v>4</v>
      </c>
      <c r="BP11" s="594"/>
      <c r="BQ11" s="594"/>
      <c r="BR11" s="594"/>
      <c r="BS11" s="600">
        <v>150311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268411</v>
      </c>
      <c r="CS11" s="592"/>
      <c r="CT11" s="592"/>
      <c r="CU11" s="592"/>
      <c r="CV11" s="592"/>
      <c r="CW11" s="592"/>
      <c r="CX11" s="592"/>
      <c r="CY11" s="593"/>
      <c r="CZ11" s="594">
        <v>0.4</v>
      </c>
      <c r="DA11" s="594"/>
      <c r="DB11" s="594"/>
      <c r="DC11" s="594"/>
      <c r="DD11" s="600">
        <v>30598</v>
      </c>
      <c r="DE11" s="592"/>
      <c r="DF11" s="592"/>
      <c r="DG11" s="592"/>
      <c r="DH11" s="592"/>
      <c r="DI11" s="592"/>
      <c r="DJ11" s="592"/>
      <c r="DK11" s="592"/>
      <c r="DL11" s="592"/>
      <c r="DM11" s="592"/>
      <c r="DN11" s="592"/>
      <c r="DO11" s="592"/>
      <c r="DP11" s="593"/>
      <c r="DQ11" s="600">
        <v>217147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9171016</v>
      </c>
      <c r="BH12" s="592"/>
      <c r="BI12" s="592"/>
      <c r="BJ12" s="592"/>
      <c r="BK12" s="592"/>
      <c r="BL12" s="592"/>
      <c r="BM12" s="592"/>
      <c r="BN12" s="593"/>
      <c r="BO12" s="594">
        <v>39.4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1848937</v>
      </c>
      <c r="CS12" s="592"/>
      <c r="CT12" s="592"/>
      <c r="CU12" s="592"/>
      <c r="CV12" s="592"/>
      <c r="CW12" s="592"/>
      <c r="CX12" s="592"/>
      <c r="CY12" s="593"/>
      <c r="CZ12" s="594">
        <v>3.1</v>
      </c>
      <c r="DA12" s="594"/>
      <c r="DB12" s="594"/>
      <c r="DC12" s="594"/>
      <c r="DD12" s="600">
        <v>1278</v>
      </c>
      <c r="DE12" s="592"/>
      <c r="DF12" s="592"/>
      <c r="DG12" s="592"/>
      <c r="DH12" s="592"/>
      <c r="DI12" s="592"/>
      <c r="DJ12" s="592"/>
      <c r="DK12" s="592"/>
      <c r="DL12" s="592"/>
      <c r="DM12" s="592"/>
      <c r="DN12" s="592"/>
      <c r="DO12" s="592"/>
      <c r="DP12" s="593"/>
      <c r="DQ12" s="600">
        <v>415412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129695</v>
      </c>
      <c r="S13" s="592"/>
      <c r="T13" s="592"/>
      <c r="U13" s="592"/>
      <c r="V13" s="592"/>
      <c r="W13" s="592"/>
      <c r="X13" s="592"/>
      <c r="Y13" s="593"/>
      <c r="Z13" s="594">
        <v>0.2</v>
      </c>
      <c r="AA13" s="594"/>
      <c r="AB13" s="594"/>
      <c r="AC13" s="594"/>
      <c r="AD13" s="595">
        <v>129695</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9070452</v>
      </c>
      <c r="BH13" s="592"/>
      <c r="BI13" s="592"/>
      <c r="BJ13" s="592"/>
      <c r="BK13" s="592"/>
      <c r="BL13" s="592"/>
      <c r="BM13" s="592"/>
      <c r="BN13" s="593"/>
      <c r="BO13" s="594">
        <v>39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6753700</v>
      </c>
      <c r="CS13" s="592"/>
      <c r="CT13" s="592"/>
      <c r="CU13" s="592"/>
      <c r="CV13" s="592"/>
      <c r="CW13" s="592"/>
      <c r="CX13" s="592"/>
      <c r="CY13" s="593"/>
      <c r="CZ13" s="594">
        <v>11.2</v>
      </c>
      <c r="DA13" s="594"/>
      <c r="DB13" s="594"/>
      <c r="DC13" s="594"/>
      <c r="DD13" s="600">
        <v>1527027</v>
      </c>
      <c r="DE13" s="592"/>
      <c r="DF13" s="592"/>
      <c r="DG13" s="592"/>
      <c r="DH13" s="592"/>
      <c r="DI13" s="592"/>
      <c r="DJ13" s="592"/>
      <c r="DK13" s="592"/>
      <c r="DL13" s="592"/>
      <c r="DM13" s="592"/>
      <c r="DN13" s="592"/>
      <c r="DO13" s="592"/>
      <c r="DP13" s="593"/>
      <c r="DQ13" s="600">
        <v>4552490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216607</v>
      </c>
      <c r="BH14" s="592"/>
      <c r="BI14" s="592"/>
      <c r="BJ14" s="592"/>
      <c r="BK14" s="592"/>
      <c r="BL14" s="592"/>
      <c r="BM14" s="592"/>
      <c r="BN14" s="593"/>
      <c r="BO14" s="594">
        <v>0.9</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2183436</v>
      </c>
      <c r="CS14" s="592"/>
      <c r="CT14" s="592"/>
      <c r="CU14" s="592"/>
      <c r="CV14" s="592"/>
      <c r="CW14" s="592"/>
      <c r="CX14" s="592"/>
      <c r="CY14" s="593"/>
      <c r="CZ14" s="594">
        <v>3.6</v>
      </c>
      <c r="DA14" s="594"/>
      <c r="DB14" s="594"/>
      <c r="DC14" s="594"/>
      <c r="DD14" s="600">
        <v>295210</v>
      </c>
      <c r="DE14" s="592"/>
      <c r="DF14" s="592"/>
      <c r="DG14" s="592"/>
      <c r="DH14" s="592"/>
      <c r="DI14" s="592"/>
      <c r="DJ14" s="592"/>
      <c r="DK14" s="592"/>
      <c r="DL14" s="592"/>
      <c r="DM14" s="592"/>
      <c r="DN14" s="592"/>
      <c r="DO14" s="592"/>
      <c r="DP14" s="593"/>
      <c r="DQ14" s="600">
        <v>1917703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166821</v>
      </c>
      <c r="S15" s="592"/>
      <c r="T15" s="592"/>
      <c r="U15" s="592"/>
      <c r="V15" s="592"/>
      <c r="W15" s="592"/>
      <c r="X15" s="592"/>
      <c r="Y15" s="593"/>
      <c r="Z15" s="594">
        <v>0.3</v>
      </c>
      <c r="AA15" s="594"/>
      <c r="AB15" s="594"/>
      <c r="AC15" s="594"/>
      <c r="AD15" s="595">
        <v>166821</v>
      </c>
      <c r="AE15" s="595"/>
      <c r="AF15" s="595"/>
      <c r="AG15" s="595"/>
      <c r="AH15" s="595"/>
      <c r="AI15" s="595"/>
      <c r="AJ15" s="595"/>
      <c r="AK15" s="595"/>
      <c r="AL15" s="596">
        <v>0.5</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1150518</v>
      </c>
      <c r="BH15" s="592"/>
      <c r="BI15" s="592"/>
      <c r="BJ15" s="592"/>
      <c r="BK15" s="592"/>
      <c r="BL15" s="592"/>
      <c r="BM15" s="592"/>
      <c r="BN15" s="593"/>
      <c r="BO15" s="594">
        <v>4.9000000000000004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6025876</v>
      </c>
      <c r="CS15" s="592"/>
      <c r="CT15" s="592"/>
      <c r="CU15" s="592"/>
      <c r="CV15" s="592"/>
      <c r="CW15" s="592"/>
      <c r="CX15" s="592"/>
      <c r="CY15" s="593"/>
      <c r="CZ15" s="594">
        <v>10</v>
      </c>
      <c r="DA15" s="594"/>
      <c r="DB15" s="594"/>
      <c r="DC15" s="594"/>
      <c r="DD15" s="600">
        <v>2034996</v>
      </c>
      <c r="DE15" s="592"/>
      <c r="DF15" s="592"/>
      <c r="DG15" s="592"/>
      <c r="DH15" s="592"/>
      <c r="DI15" s="592"/>
      <c r="DJ15" s="592"/>
      <c r="DK15" s="592"/>
      <c r="DL15" s="592"/>
      <c r="DM15" s="592"/>
      <c r="DN15" s="592"/>
      <c r="DO15" s="592"/>
      <c r="DP15" s="593"/>
      <c r="DQ15" s="600">
        <v>4301573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6845925</v>
      </c>
      <c r="S16" s="592"/>
      <c r="T16" s="592"/>
      <c r="U16" s="592"/>
      <c r="V16" s="592"/>
      <c r="W16" s="592"/>
      <c r="X16" s="592"/>
      <c r="Y16" s="593"/>
      <c r="Z16" s="594">
        <v>11.3</v>
      </c>
      <c r="AA16" s="594"/>
      <c r="AB16" s="594"/>
      <c r="AC16" s="594"/>
      <c r="AD16" s="595">
        <v>6379408</v>
      </c>
      <c r="AE16" s="595"/>
      <c r="AF16" s="595"/>
      <c r="AG16" s="595"/>
      <c r="AH16" s="595"/>
      <c r="AI16" s="595"/>
      <c r="AJ16" s="595"/>
      <c r="AK16" s="595"/>
      <c r="AL16" s="596">
        <v>20.399999999999999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1753161</v>
      </c>
      <c r="CS16" s="592"/>
      <c r="CT16" s="592"/>
      <c r="CU16" s="592"/>
      <c r="CV16" s="592"/>
      <c r="CW16" s="592"/>
      <c r="CX16" s="592"/>
      <c r="CY16" s="593"/>
      <c r="CZ16" s="594">
        <v>2.9</v>
      </c>
      <c r="DA16" s="594"/>
      <c r="DB16" s="594"/>
      <c r="DC16" s="594"/>
      <c r="DD16" s="600" t="s">
        <v>112</v>
      </c>
      <c r="DE16" s="592"/>
      <c r="DF16" s="592"/>
      <c r="DG16" s="592"/>
      <c r="DH16" s="592"/>
      <c r="DI16" s="592"/>
      <c r="DJ16" s="592"/>
      <c r="DK16" s="592"/>
      <c r="DL16" s="592"/>
      <c r="DM16" s="592"/>
      <c r="DN16" s="592"/>
      <c r="DO16" s="592"/>
      <c r="DP16" s="593"/>
      <c r="DQ16" s="600">
        <v>372896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6379408</v>
      </c>
      <c r="S17" s="592"/>
      <c r="T17" s="592"/>
      <c r="U17" s="592"/>
      <c r="V17" s="592"/>
      <c r="W17" s="592"/>
      <c r="X17" s="592"/>
      <c r="Y17" s="593"/>
      <c r="Z17" s="594">
        <v>10.5</v>
      </c>
      <c r="AA17" s="594"/>
      <c r="AB17" s="594"/>
      <c r="AC17" s="594"/>
      <c r="AD17" s="595">
        <v>6379408</v>
      </c>
      <c r="AE17" s="595"/>
      <c r="AF17" s="595"/>
      <c r="AG17" s="595"/>
      <c r="AH17" s="595"/>
      <c r="AI17" s="595"/>
      <c r="AJ17" s="595"/>
      <c r="AK17" s="595"/>
      <c r="AL17" s="596">
        <v>20.399999999999999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5410332</v>
      </c>
      <c r="CS17" s="592"/>
      <c r="CT17" s="592"/>
      <c r="CU17" s="592"/>
      <c r="CV17" s="592"/>
      <c r="CW17" s="592"/>
      <c r="CX17" s="592"/>
      <c r="CY17" s="593"/>
      <c r="CZ17" s="594">
        <v>9</v>
      </c>
      <c r="DA17" s="594"/>
      <c r="DB17" s="594"/>
      <c r="DC17" s="594"/>
      <c r="DD17" s="600" t="s">
        <v>112</v>
      </c>
      <c r="DE17" s="592"/>
      <c r="DF17" s="592"/>
      <c r="DG17" s="592"/>
      <c r="DH17" s="592"/>
      <c r="DI17" s="592"/>
      <c r="DJ17" s="592"/>
      <c r="DK17" s="592"/>
      <c r="DL17" s="592"/>
      <c r="DM17" s="592"/>
      <c r="DN17" s="592"/>
      <c r="DO17" s="592"/>
      <c r="DP17" s="593"/>
      <c r="DQ17" s="600">
        <v>5118395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466503</v>
      </c>
      <c r="S18" s="592"/>
      <c r="T18" s="592"/>
      <c r="U18" s="592"/>
      <c r="V18" s="592"/>
      <c r="W18" s="592"/>
      <c r="X18" s="592"/>
      <c r="Y18" s="593"/>
      <c r="Z18" s="594">
        <v>0.8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14</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1648447</v>
      </c>
      <c r="BH19" s="592"/>
      <c r="BI19" s="592"/>
      <c r="BJ19" s="592"/>
      <c r="BK19" s="592"/>
      <c r="BL19" s="592"/>
      <c r="BM19" s="592"/>
      <c r="BN19" s="593"/>
      <c r="BO19" s="594">
        <v>7.1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32844471</v>
      </c>
      <c r="S20" s="592"/>
      <c r="T20" s="592"/>
      <c r="U20" s="592"/>
      <c r="V20" s="592"/>
      <c r="W20" s="592"/>
      <c r="X20" s="592"/>
      <c r="Y20" s="593"/>
      <c r="Z20" s="594">
        <v>54</v>
      </c>
      <c r="AA20" s="594"/>
      <c r="AB20" s="594"/>
      <c r="AC20" s="594"/>
      <c r="AD20" s="595">
        <v>30729507</v>
      </c>
      <c r="AE20" s="595"/>
      <c r="AF20" s="595"/>
      <c r="AG20" s="595"/>
      <c r="AH20" s="595"/>
      <c r="AI20" s="595"/>
      <c r="AJ20" s="595"/>
      <c r="AK20" s="595"/>
      <c r="AL20" s="596">
        <v>98.5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1648447</v>
      </c>
      <c r="BH20" s="592"/>
      <c r="BI20" s="592"/>
      <c r="BJ20" s="592"/>
      <c r="BK20" s="592"/>
      <c r="BL20" s="592"/>
      <c r="BM20" s="592"/>
      <c r="BN20" s="593"/>
      <c r="BO20" s="594">
        <v>7.1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60211053</v>
      </c>
      <c r="CS20" s="592"/>
      <c r="CT20" s="592"/>
      <c r="CU20" s="592"/>
      <c r="CV20" s="592"/>
      <c r="CW20" s="592"/>
      <c r="CX20" s="592"/>
      <c r="CY20" s="593"/>
      <c r="CZ20" s="594">
        <v>100</v>
      </c>
      <c r="DA20" s="594"/>
      <c r="DB20" s="594"/>
      <c r="DC20" s="594"/>
      <c r="DD20" s="600">
        <v>5773393</v>
      </c>
      <c r="DE20" s="592"/>
      <c r="DF20" s="592"/>
      <c r="DG20" s="592"/>
      <c r="DH20" s="592"/>
      <c r="DI20" s="592"/>
      <c r="DJ20" s="592"/>
      <c r="DK20" s="592"/>
      <c r="DL20" s="592"/>
      <c r="DM20" s="592"/>
      <c r="DN20" s="592"/>
      <c r="DO20" s="592"/>
      <c r="DP20" s="593"/>
      <c r="DQ20" s="600">
        <v>37989660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33720</v>
      </c>
      <c r="S21" s="592"/>
      <c r="T21" s="592"/>
      <c r="U21" s="592"/>
      <c r="V21" s="592"/>
      <c r="W21" s="592"/>
      <c r="X21" s="592"/>
      <c r="Y21" s="593"/>
      <c r="Z21" s="594">
        <v>0.1</v>
      </c>
      <c r="AA21" s="594"/>
      <c r="AB21" s="594"/>
      <c r="AC21" s="594"/>
      <c r="AD21" s="595">
        <v>33720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902425</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1361881</v>
      </c>
      <c r="S23" s="592"/>
      <c r="T23" s="592"/>
      <c r="U23" s="592"/>
      <c r="V23" s="592"/>
      <c r="W23" s="592"/>
      <c r="X23" s="592"/>
      <c r="Y23" s="593"/>
      <c r="Z23" s="594">
        <v>2.2000000000000002</v>
      </c>
      <c r="AA23" s="594"/>
      <c r="AB23" s="594"/>
      <c r="AC23" s="594"/>
      <c r="AD23" s="595">
        <v>353122</v>
      </c>
      <c r="AE23" s="595"/>
      <c r="AF23" s="595"/>
      <c r="AG23" s="595"/>
      <c r="AH23" s="595"/>
      <c r="AI23" s="595"/>
      <c r="AJ23" s="595"/>
      <c r="AK23" s="595"/>
      <c r="AL23" s="596">
        <v>1.1000000000000001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1648447</v>
      </c>
      <c r="BH23" s="592"/>
      <c r="BI23" s="592"/>
      <c r="BJ23" s="592"/>
      <c r="BK23" s="592"/>
      <c r="BL23" s="592"/>
      <c r="BM23" s="592"/>
      <c r="BN23" s="593"/>
      <c r="BO23" s="594">
        <v>7.1</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138939</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32835186</v>
      </c>
      <c r="CS24" s="581"/>
      <c r="CT24" s="581"/>
      <c r="CU24" s="581"/>
      <c r="CV24" s="581"/>
      <c r="CW24" s="581"/>
      <c r="CX24" s="581"/>
      <c r="CY24" s="582"/>
      <c r="CZ24" s="618">
        <v>54.5</v>
      </c>
      <c r="DA24" s="619"/>
      <c r="DB24" s="619"/>
      <c r="DC24" s="620"/>
      <c r="DD24" s="617">
        <v>20267649</v>
      </c>
      <c r="DE24" s="581"/>
      <c r="DF24" s="581"/>
      <c r="DG24" s="581"/>
      <c r="DH24" s="581"/>
      <c r="DI24" s="581"/>
      <c r="DJ24" s="581"/>
      <c r="DK24" s="582"/>
      <c r="DL24" s="617">
        <v>19892849</v>
      </c>
      <c r="DM24" s="581"/>
      <c r="DN24" s="581"/>
      <c r="DO24" s="581"/>
      <c r="DP24" s="581"/>
      <c r="DQ24" s="581"/>
      <c r="DR24" s="581"/>
      <c r="DS24" s="581"/>
      <c r="DT24" s="581"/>
      <c r="DU24" s="581"/>
      <c r="DV24" s="582"/>
      <c r="DW24" s="585">
        <v>57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10694078</v>
      </c>
      <c r="S25" s="592"/>
      <c r="T25" s="592"/>
      <c r="U25" s="592"/>
      <c r="V25" s="592"/>
      <c r="W25" s="592"/>
      <c r="X25" s="592"/>
      <c r="Y25" s="593"/>
      <c r="Z25" s="594">
        <v>17.600000000000001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11184066</v>
      </c>
      <c r="CS25" s="623"/>
      <c r="CT25" s="623"/>
      <c r="CU25" s="623"/>
      <c r="CV25" s="623"/>
      <c r="CW25" s="623"/>
      <c r="CX25" s="623"/>
      <c r="CY25" s="624"/>
      <c r="CZ25" s="625">
        <v>18.600000000000001</v>
      </c>
      <c r="DA25" s="626"/>
      <c r="DB25" s="626"/>
      <c r="DC25" s="627"/>
      <c r="DD25" s="600">
        <v>10213499</v>
      </c>
      <c r="DE25" s="623"/>
      <c r="DF25" s="623"/>
      <c r="DG25" s="623"/>
      <c r="DH25" s="623"/>
      <c r="DI25" s="623"/>
      <c r="DJ25" s="623"/>
      <c r="DK25" s="624"/>
      <c r="DL25" s="600">
        <v>9861279</v>
      </c>
      <c r="DM25" s="623"/>
      <c r="DN25" s="623"/>
      <c r="DO25" s="623"/>
      <c r="DP25" s="623"/>
      <c r="DQ25" s="623"/>
      <c r="DR25" s="623"/>
      <c r="DS25" s="623"/>
      <c r="DT25" s="623"/>
      <c r="DU25" s="623"/>
      <c r="DV25" s="624"/>
      <c r="DW25" s="596">
        <v>28.3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v>66053</v>
      </c>
      <c r="S26" s="592"/>
      <c r="T26" s="592"/>
      <c r="U26" s="592"/>
      <c r="V26" s="592"/>
      <c r="W26" s="592"/>
      <c r="X26" s="592"/>
      <c r="Y26" s="593"/>
      <c r="Z26" s="594">
        <v>0.1</v>
      </c>
      <c r="AA26" s="594"/>
      <c r="AB26" s="594"/>
      <c r="AC26" s="594"/>
      <c r="AD26" s="595">
        <v>66053</v>
      </c>
      <c r="AE26" s="595"/>
      <c r="AF26" s="595"/>
      <c r="AG26" s="595"/>
      <c r="AH26" s="595"/>
      <c r="AI26" s="595"/>
      <c r="AJ26" s="595"/>
      <c r="AK26" s="595"/>
      <c r="AL26" s="596">
        <v>0.2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7669486</v>
      </c>
      <c r="CS26" s="592"/>
      <c r="CT26" s="592"/>
      <c r="CU26" s="592"/>
      <c r="CV26" s="592"/>
      <c r="CW26" s="592"/>
      <c r="CX26" s="592"/>
      <c r="CY26" s="593"/>
      <c r="CZ26" s="625">
        <v>12.7</v>
      </c>
      <c r="DA26" s="626"/>
      <c r="DB26" s="626"/>
      <c r="DC26" s="627"/>
      <c r="DD26" s="600">
        <v>6912350</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4892882</v>
      </c>
      <c r="S27" s="592"/>
      <c r="T27" s="592"/>
      <c r="U27" s="592"/>
      <c r="V27" s="592"/>
      <c r="W27" s="592"/>
      <c r="X27" s="592"/>
      <c r="Y27" s="593"/>
      <c r="Z27" s="594">
        <v>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23265709</v>
      </c>
      <c r="BH27" s="592"/>
      <c r="BI27" s="592"/>
      <c r="BJ27" s="592"/>
      <c r="BK27" s="592"/>
      <c r="BL27" s="592"/>
      <c r="BM27" s="592"/>
      <c r="BN27" s="593"/>
      <c r="BO27" s="594">
        <v>100</v>
      </c>
      <c r="BP27" s="594"/>
      <c r="BQ27" s="594"/>
      <c r="BR27" s="594"/>
      <c r="BS27" s="600">
        <v>209634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16240788</v>
      </c>
      <c r="CS27" s="623"/>
      <c r="CT27" s="623"/>
      <c r="CU27" s="623"/>
      <c r="CV27" s="623"/>
      <c r="CW27" s="623"/>
      <c r="CX27" s="623"/>
      <c r="CY27" s="624"/>
      <c r="CZ27" s="625">
        <v>27</v>
      </c>
      <c r="DA27" s="626"/>
      <c r="DB27" s="626"/>
      <c r="DC27" s="627"/>
      <c r="DD27" s="600">
        <v>4935755</v>
      </c>
      <c r="DE27" s="623"/>
      <c r="DF27" s="623"/>
      <c r="DG27" s="623"/>
      <c r="DH27" s="623"/>
      <c r="DI27" s="623"/>
      <c r="DJ27" s="623"/>
      <c r="DK27" s="624"/>
      <c r="DL27" s="600">
        <v>4913175</v>
      </c>
      <c r="DM27" s="623"/>
      <c r="DN27" s="623"/>
      <c r="DO27" s="623"/>
      <c r="DP27" s="623"/>
      <c r="DQ27" s="623"/>
      <c r="DR27" s="623"/>
      <c r="DS27" s="623"/>
      <c r="DT27" s="623"/>
      <c r="DU27" s="623"/>
      <c r="DV27" s="624"/>
      <c r="DW27" s="596">
        <v>14.1</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51824</v>
      </c>
      <c r="S28" s="592"/>
      <c r="T28" s="592"/>
      <c r="U28" s="592"/>
      <c r="V28" s="592"/>
      <c r="W28" s="592"/>
      <c r="X28" s="592"/>
      <c r="Y28" s="593"/>
      <c r="Z28" s="594">
        <v>0.1</v>
      </c>
      <c r="AA28" s="594"/>
      <c r="AB28" s="594"/>
      <c r="AC28" s="594"/>
      <c r="AD28" s="595">
        <v>28079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5410332</v>
      </c>
      <c r="CS28" s="592"/>
      <c r="CT28" s="592"/>
      <c r="CU28" s="592"/>
      <c r="CV28" s="592"/>
      <c r="CW28" s="592"/>
      <c r="CX28" s="592"/>
      <c r="CY28" s="593"/>
      <c r="CZ28" s="625">
        <v>9</v>
      </c>
      <c r="DA28" s="626"/>
      <c r="DB28" s="626"/>
      <c r="DC28" s="627"/>
      <c r="DD28" s="600">
        <v>5118395</v>
      </c>
      <c r="DE28" s="592"/>
      <c r="DF28" s="592"/>
      <c r="DG28" s="592"/>
      <c r="DH28" s="592"/>
      <c r="DI28" s="592"/>
      <c r="DJ28" s="592"/>
      <c r="DK28" s="593"/>
      <c r="DL28" s="600">
        <v>5118395</v>
      </c>
      <c r="DM28" s="592"/>
      <c r="DN28" s="592"/>
      <c r="DO28" s="592"/>
      <c r="DP28" s="592"/>
      <c r="DQ28" s="592"/>
      <c r="DR28" s="592"/>
      <c r="DS28" s="592"/>
      <c r="DT28" s="592"/>
      <c r="DU28" s="592"/>
      <c r="DV28" s="593"/>
      <c r="DW28" s="596">
        <v>14.7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141678</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5377803</v>
      </c>
      <c r="CS29" s="623"/>
      <c r="CT29" s="623"/>
      <c r="CU29" s="623"/>
      <c r="CV29" s="623"/>
      <c r="CW29" s="623"/>
      <c r="CX29" s="623"/>
      <c r="CY29" s="624"/>
      <c r="CZ29" s="625">
        <v>8.9</v>
      </c>
      <c r="DA29" s="626"/>
      <c r="DB29" s="626"/>
      <c r="DC29" s="627"/>
      <c r="DD29" s="600">
        <v>5085866</v>
      </c>
      <c r="DE29" s="623"/>
      <c r="DF29" s="623"/>
      <c r="DG29" s="623"/>
      <c r="DH29" s="623"/>
      <c r="DI29" s="623"/>
      <c r="DJ29" s="623"/>
      <c r="DK29" s="624"/>
      <c r="DL29" s="600">
        <v>5085866</v>
      </c>
      <c r="DM29" s="623"/>
      <c r="DN29" s="623"/>
      <c r="DO29" s="623"/>
      <c r="DP29" s="623"/>
      <c r="DQ29" s="623"/>
      <c r="DR29" s="623"/>
      <c r="DS29" s="623"/>
      <c r="DT29" s="623"/>
      <c r="DU29" s="623"/>
      <c r="DV29" s="624"/>
      <c r="DW29" s="596">
        <v>14.6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246439</v>
      </c>
      <c r="S30" s="592"/>
      <c r="T30" s="592"/>
      <c r="U30" s="592"/>
      <c r="V30" s="592"/>
      <c r="W30" s="592"/>
      <c r="X30" s="592"/>
      <c r="Y30" s="593"/>
      <c r="Z30" s="594">
        <v>0.4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98.4</v>
      </c>
      <c r="BH30" s="650"/>
      <c r="BI30" s="650"/>
      <c r="BJ30" s="650"/>
      <c r="BK30" s="650"/>
      <c r="BL30" s="650"/>
      <c r="BM30" s="586">
        <v>94.4</v>
      </c>
      <c r="BN30" s="650"/>
      <c r="BO30" s="650"/>
      <c r="BP30" s="650"/>
      <c r="BQ30" s="651"/>
      <c r="BR30" s="649">
        <v>98.3</v>
      </c>
      <c r="BS30" s="650"/>
      <c r="BT30" s="650"/>
      <c r="BU30" s="650"/>
      <c r="BV30" s="650"/>
      <c r="BW30" s="650"/>
      <c r="BX30" s="586">
        <v>93.6</v>
      </c>
      <c r="BY30" s="650"/>
      <c r="BZ30" s="650"/>
      <c r="CA30" s="650"/>
      <c r="CB30" s="651"/>
      <c r="CD30" s="654"/>
      <c r="CE30" s="655"/>
      <c r="CF30" s="605" t="s">
        <v>291</v>
      </c>
      <c r="CG30" s="606"/>
      <c r="CH30" s="606"/>
      <c r="CI30" s="606"/>
      <c r="CJ30" s="606"/>
      <c r="CK30" s="606"/>
      <c r="CL30" s="606"/>
      <c r="CM30" s="606"/>
      <c r="CN30" s="606"/>
      <c r="CO30" s="606"/>
      <c r="CP30" s="606"/>
      <c r="CQ30" s="607"/>
      <c r="CR30" s="591">
        <v>4831969</v>
      </c>
      <c r="CS30" s="592"/>
      <c r="CT30" s="592"/>
      <c r="CU30" s="592"/>
      <c r="CV30" s="592"/>
      <c r="CW30" s="592"/>
      <c r="CX30" s="592"/>
      <c r="CY30" s="593"/>
      <c r="CZ30" s="625">
        <v>8</v>
      </c>
      <c r="DA30" s="626"/>
      <c r="DB30" s="626"/>
      <c r="DC30" s="627"/>
      <c r="DD30" s="600">
        <v>4563924</v>
      </c>
      <c r="DE30" s="592"/>
      <c r="DF30" s="592"/>
      <c r="DG30" s="592"/>
      <c r="DH30" s="592"/>
      <c r="DI30" s="592"/>
      <c r="DJ30" s="592"/>
      <c r="DK30" s="593"/>
      <c r="DL30" s="600">
        <v>4563924</v>
      </c>
      <c r="DM30" s="592"/>
      <c r="DN30" s="592"/>
      <c r="DO30" s="592"/>
      <c r="DP30" s="592"/>
      <c r="DQ30" s="592"/>
      <c r="DR30" s="592"/>
      <c r="DS30" s="592"/>
      <c r="DT30" s="592"/>
      <c r="DU30" s="592"/>
      <c r="DV30" s="593"/>
      <c r="DW30" s="596">
        <v>13.1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1019097</v>
      </c>
      <c r="S31" s="592"/>
      <c r="T31" s="592"/>
      <c r="U31" s="592"/>
      <c r="V31" s="592"/>
      <c r="W31" s="592"/>
      <c r="X31" s="592"/>
      <c r="Y31" s="593"/>
      <c r="Z31" s="594">
        <v>1.7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98.6</v>
      </c>
      <c r="BH31" s="623"/>
      <c r="BI31" s="623"/>
      <c r="BJ31" s="623"/>
      <c r="BK31" s="623"/>
      <c r="BL31" s="623"/>
      <c r="BM31" s="597">
        <v>94.5</v>
      </c>
      <c r="BN31" s="647"/>
      <c r="BO31" s="647"/>
      <c r="BP31" s="647"/>
      <c r="BQ31" s="648"/>
      <c r="BR31" s="646">
        <v>98.2</v>
      </c>
      <c r="BS31" s="623"/>
      <c r="BT31" s="623"/>
      <c r="BU31" s="623"/>
      <c r="BV31" s="623"/>
      <c r="BW31" s="623"/>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545834</v>
      </c>
      <c r="CS31" s="623"/>
      <c r="CT31" s="623"/>
      <c r="CU31" s="623"/>
      <c r="CV31" s="623"/>
      <c r="CW31" s="623"/>
      <c r="CX31" s="623"/>
      <c r="CY31" s="624"/>
      <c r="CZ31" s="625">
        <v>0.9</v>
      </c>
      <c r="DA31" s="626"/>
      <c r="DB31" s="626"/>
      <c r="DC31" s="627"/>
      <c r="DD31" s="600">
        <v>521942</v>
      </c>
      <c r="DE31" s="623"/>
      <c r="DF31" s="623"/>
      <c r="DG31" s="623"/>
      <c r="DH31" s="623"/>
      <c r="DI31" s="623"/>
      <c r="DJ31" s="623"/>
      <c r="DK31" s="624"/>
      <c r="DL31" s="600">
        <v>521942</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2799194</v>
      </c>
      <c r="S32" s="592"/>
      <c r="T32" s="592"/>
      <c r="U32" s="592"/>
      <c r="V32" s="592"/>
      <c r="W32" s="592"/>
      <c r="X32" s="592"/>
      <c r="Y32" s="593"/>
      <c r="Z32" s="594">
        <v>4.5999999999999996</v>
      </c>
      <c r="AA32" s="594"/>
      <c r="AB32" s="594"/>
      <c r="AC32" s="594"/>
      <c r="AD32" s="595">
        <v>614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98.2</v>
      </c>
      <c r="BH32" s="659"/>
      <c r="BI32" s="659"/>
      <c r="BJ32" s="659"/>
      <c r="BK32" s="659"/>
      <c r="BL32" s="659"/>
      <c r="BM32" s="660">
        <v>93.8</v>
      </c>
      <c r="BN32" s="659"/>
      <c r="BO32" s="659"/>
      <c r="BP32" s="659"/>
      <c r="BQ32" s="661"/>
      <c r="BR32" s="658">
        <v>98.1</v>
      </c>
      <c r="BS32" s="659"/>
      <c r="BT32" s="659"/>
      <c r="BU32" s="659"/>
      <c r="BV32" s="659"/>
      <c r="BW32" s="659"/>
      <c r="BX32" s="660">
        <v>92.8</v>
      </c>
      <c r="BY32" s="659"/>
      <c r="BZ32" s="659"/>
      <c r="CA32" s="659"/>
      <c r="CB32" s="661"/>
      <c r="CD32" s="656"/>
      <c r="CE32" s="657"/>
      <c r="CF32" s="605" t="s">
        <v>298</v>
      </c>
      <c r="CG32" s="606"/>
      <c r="CH32" s="606"/>
      <c r="CI32" s="606"/>
      <c r="CJ32" s="606"/>
      <c r="CK32" s="606"/>
      <c r="CL32" s="606"/>
      <c r="CM32" s="606"/>
      <c r="CN32" s="606"/>
      <c r="CO32" s="606"/>
      <c r="CP32" s="606"/>
      <c r="CQ32" s="607"/>
      <c r="CR32" s="591">
        <v>32529</v>
      </c>
      <c r="CS32" s="592"/>
      <c r="CT32" s="592"/>
      <c r="CU32" s="592"/>
      <c r="CV32" s="592"/>
      <c r="CW32" s="592"/>
      <c r="CX32" s="592"/>
      <c r="CY32" s="593"/>
      <c r="CZ32" s="625">
        <v>0.1</v>
      </c>
      <c r="DA32" s="626"/>
      <c r="DB32" s="626"/>
      <c r="DC32" s="627"/>
      <c r="DD32" s="600">
        <v>32529</v>
      </c>
      <c r="DE32" s="592"/>
      <c r="DF32" s="592"/>
      <c r="DG32" s="592"/>
      <c r="DH32" s="592"/>
      <c r="DI32" s="592"/>
      <c r="DJ32" s="592"/>
      <c r="DK32" s="593"/>
      <c r="DL32" s="600">
        <v>32529</v>
      </c>
      <c r="DM32" s="592"/>
      <c r="DN32" s="592"/>
      <c r="DO32" s="592"/>
      <c r="DP32" s="592"/>
      <c r="DQ32" s="592"/>
      <c r="DR32" s="592"/>
      <c r="DS32" s="592"/>
      <c r="DT32" s="592"/>
      <c r="DU32" s="592"/>
      <c r="DV32" s="593"/>
      <c r="DW32" s="596">
        <v>0.1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5635500</v>
      </c>
      <c r="S33" s="592"/>
      <c r="T33" s="592"/>
      <c r="U33" s="592"/>
      <c r="V33" s="592"/>
      <c r="W33" s="592"/>
      <c r="X33" s="592"/>
      <c r="Y33" s="593"/>
      <c r="Z33" s="594">
        <v>9.3000000000000007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19849313</v>
      </c>
      <c r="CS33" s="623"/>
      <c r="CT33" s="623"/>
      <c r="CU33" s="623"/>
      <c r="CV33" s="623"/>
      <c r="CW33" s="623"/>
      <c r="CX33" s="623"/>
      <c r="CY33" s="624"/>
      <c r="CZ33" s="625">
        <v>33</v>
      </c>
      <c r="DA33" s="626"/>
      <c r="DB33" s="626"/>
      <c r="DC33" s="627"/>
      <c r="DD33" s="600">
        <v>14941956</v>
      </c>
      <c r="DE33" s="623"/>
      <c r="DF33" s="623"/>
      <c r="DG33" s="623"/>
      <c r="DH33" s="623"/>
      <c r="DI33" s="623"/>
      <c r="DJ33" s="623"/>
      <c r="DK33" s="624"/>
      <c r="DL33" s="600">
        <v>12545123</v>
      </c>
      <c r="DM33" s="623"/>
      <c r="DN33" s="623"/>
      <c r="DO33" s="623"/>
      <c r="DP33" s="623"/>
      <c r="DQ33" s="623"/>
      <c r="DR33" s="623"/>
      <c r="DS33" s="623"/>
      <c r="DT33" s="623"/>
      <c r="DU33" s="623"/>
      <c r="DV33" s="624"/>
      <c r="DW33" s="596">
        <v>35.9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5494838</v>
      </c>
      <c r="CS34" s="592"/>
      <c r="CT34" s="592"/>
      <c r="CU34" s="592"/>
      <c r="CV34" s="592"/>
      <c r="CW34" s="592"/>
      <c r="CX34" s="592"/>
      <c r="CY34" s="593"/>
      <c r="CZ34" s="625">
        <v>9.1</v>
      </c>
      <c r="DA34" s="626"/>
      <c r="DB34" s="626"/>
      <c r="DC34" s="627"/>
      <c r="DD34" s="600">
        <v>4367714</v>
      </c>
      <c r="DE34" s="592"/>
      <c r="DF34" s="592"/>
      <c r="DG34" s="592"/>
      <c r="DH34" s="592"/>
      <c r="DI34" s="592"/>
      <c r="DJ34" s="592"/>
      <c r="DK34" s="593"/>
      <c r="DL34" s="600">
        <v>3884191</v>
      </c>
      <c r="DM34" s="592"/>
      <c r="DN34" s="592"/>
      <c r="DO34" s="592"/>
      <c r="DP34" s="592"/>
      <c r="DQ34" s="592"/>
      <c r="DR34" s="592"/>
      <c r="DS34" s="592"/>
      <c r="DT34" s="592"/>
      <c r="DU34" s="592"/>
      <c r="DV34" s="593"/>
      <c r="DW34" s="596">
        <v>11.1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3691300</v>
      </c>
      <c r="S35" s="592"/>
      <c r="T35" s="592"/>
      <c r="U35" s="592"/>
      <c r="V35" s="592"/>
      <c r="W35" s="592"/>
      <c r="X35" s="592"/>
      <c r="Y35" s="593"/>
      <c r="Z35" s="594">
        <v>6.1</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6704968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642286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656754</v>
      </c>
      <c r="CS35" s="623"/>
      <c r="CT35" s="623"/>
      <c r="CU35" s="623"/>
      <c r="CV35" s="623"/>
      <c r="CW35" s="623"/>
      <c r="CX35" s="623"/>
      <c r="CY35" s="624"/>
      <c r="CZ35" s="625">
        <v>1.1000000000000001</v>
      </c>
      <c r="DA35" s="626"/>
      <c r="DB35" s="626"/>
      <c r="DC35" s="627"/>
      <c r="DD35" s="600">
        <v>637437</v>
      </c>
      <c r="DE35" s="623"/>
      <c r="DF35" s="623"/>
      <c r="DG35" s="623"/>
      <c r="DH35" s="623"/>
      <c r="DI35" s="623"/>
      <c r="DJ35" s="623"/>
      <c r="DK35" s="624"/>
      <c r="DL35" s="600">
        <v>637437</v>
      </c>
      <c r="DM35" s="623"/>
      <c r="DN35" s="623"/>
      <c r="DO35" s="623"/>
      <c r="DP35" s="623"/>
      <c r="DQ35" s="623"/>
      <c r="DR35" s="623"/>
      <c r="DS35" s="623"/>
      <c r="DT35" s="623"/>
      <c r="DU35" s="623"/>
      <c r="DV35" s="624"/>
      <c r="DW35" s="596">
        <v>1.8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60828181</v>
      </c>
      <c r="S36" s="664"/>
      <c r="T36" s="664"/>
      <c r="U36" s="664"/>
      <c r="V36" s="664"/>
      <c r="W36" s="664"/>
      <c r="X36" s="664"/>
      <c r="Y36" s="665"/>
      <c r="Z36" s="666">
        <v>100</v>
      </c>
      <c r="AA36" s="666"/>
      <c r="AB36" s="666"/>
      <c r="AC36" s="666"/>
      <c r="AD36" s="667">
        <v>31211095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1913521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374820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4235044</v>
      </c>
      <c r="CS36" s="592"/>
      <c r="CT36" s="592"/>
      <c r="CU36" s="592"/>
      <c r="CV36" s="592"/>
      <c r="CW36" s="592"/>
      <c r="CX36" s="592"/>
      <c r="CY36" s="593"/>
      <c r="CZ36" s="625">
        <v>7</v>
      </c>
      <c r="DA36" s="626"/>
      <c r="DB36" s="626"/>
      <c r="DC36" s="627"/>
      <c r="DD36" s="600">
        <v>3789815</v>
      </c>
      <c r="DE36" s="592"/>
      <c r="DF36" s="592"/>
      <c r="DG36" s="592"/>
      <c r="DH36" s="592"/>
      <c r="DI36" s="592"/>
      <c r="DJ36" s="592"/>
      <c r="DK36" s="593"/>
      <c r="DL36" s="600">
        <v>3199401</v>
      </c>
      <c r="DM36" s="592"/>
      <c r="DN36" s="592"/>
      <c r="DO36" s="592"/>
      <c r="DP36" s="592"/>
      <c r="DQ36" s="592"/>
      <c r="DR36" s="592"/>
      <c r="DS36" s="592"/>
      <c r="DT36" s="592"/>
      <c r="DU36" s="592"/>
      <c r="DV36" s="593"/>
      <c r="DW36" s="596">
        <v>9.1999999999999993</v>
      </c>
      <c r="DX36" s="621"/>
      <c r="DY36" s="621"/>
      <c r="DZ36" s="621"/>
      <c r="EA36" s="621"/>
      <c r="EB36" s="621"/>
      <c r="EC36" s="622"/>
    </row>
    <row r="37" spans="2:133" ht="11.25" customHeight="1">
      <c r="AQ37" s="670" t="s">
        <v>313</v>
      </c>
      <c r="AR37" s="671"/>
      <c r="AS37" s="671"/>
      <c r="AT37" s="671"/>
      <c r="AU37" s="671"/>
      <c r="AV37" s="671"/>
      <c r="AW37" s="671"/>
      <c r="AX37" s="671"/>
      <c r="AY37" s="672"/>
      <c r="AZ37" s="591">
        <v>57271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27681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1733881</v>
      </c>
      <c r="CS37" s="623"/>
      <c r="CT37" s="623"/>
      <c r="CU37" s="623"/>
      <c r="CV37" s="623"/>
      <c r="CW37" s="623"/>
      <c r="CX37" s="623"/>
      <c r="CY37" s="624"/>
      <c r="CZ37" s="625">
        <v>2.9</v>
      </c>
      <c r="DA37" s="626"/>
      <c r="DB37" s="626"/>
      <c r="DC37" s="627"/>
      <c r="DD37" s="600">
        <v>1733881</v>
      </c>
      <c r="DE37" s="623"/>
      <c r="DF37" s="623"/>
      <c r="DG37" s="623"/>
      <c r="DH37" s="623"/>
      <c r="DI37" s="623"/>
      <c r="DJ37" s="623"/>
      <c r="DK37" s="624"/>
      <c r="DL37" s="600">
        <v>1404531</v>
      </c>
      <c r="DM37" s="623"/>
      <c r="DN37" s="623"/>
      <c r="DO37" s="623"/>
      <c r="DP37" s="623"/>
      <c r="DQ37" s="623"/>
      <c r="DR37" s="623"/>
      <c r="DS37" s="623"/>
      <c r="DT37" s="623"/>
      <c r="DU37" s="623"/>
      <c r="DV37" s="624"/>
      <c r="DW37" s="596">
        <v>4</v>
      </c>
      <c r="DX37" s="621"/>
      <c r="DY37" s="621"/>
      <c r="DZ37" s="621"/>
      <c r="EA37" s="621"/>
      <c r="EB37" s="621"/>
      <c r="EC37" s="622"/>
    </row>
    <row r="38" spans="2:133" ht="11.25" customHeight="1">
      <c r="AQ38" s="670" t="s">
        <v>316</v>
      </c>
      <c r="AR38" s="671"/>
      <c r="AS38" s="671"/>
      <c r="AT38" s="671"/>
      <c r="AU38" s="671"/>
      <c r="AV38" s="671"/>
      <c r="AW38" s="671"/>
      <c r="AX38" s="671"/>
      <c r="AY38" s="672"/>
      <c r="AZ38" s="591">
        <v>32270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47212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6672698</v>
      </c>
      <c r="CS38" s="592"/>
      <c r="CT38" s="592"/>
      <c r="CU38" s="592"/>
      <c r="CV38" s="592"/>
      <c r="CW38" s="592"/>
      <c r="CX38" s="592"/>
      <c r="CY38" s="593"/>
      <c r="CZ38" s="625">
        <v>11.1</v>
      </c>
      <c r="DA38" s="626"/>
      <c r="DB38" s="626"/>
      <c r="DC38" s="627"/>
      <c r="DD38" s="600">
        <v>5850632</v>
      </c>
      <c r="DE38" s="592"/>
      <c r="DF38" s="592"/>
      <c r="DG38" s="592"/>
      <c r="DH38" s="592"/>
      <c r="DI38" s="592"/>
      <c r="DJ38" s="592"/>
      <c r="DK38" s="593"/>
      <c r="DL38" s="600">
        <v>4823960</v>
      </c>
      <c r="DM38" s="592"/>
      <c r="DN38" s="592"/>
      <c r="DO38" s="592"/>
      <c r="DP38" s="592"/>
      <c r="DQ38" s="592"/>
      <c r="DR38" s="592"/>
      <c r="DS38" s="592"/>
      <c r="DT38" s="592"/>
      <c r="DU38" s="592"/>
      <c r="DV38" s="593"/>
      <c r="DW38" s="596">
        <v>13.8</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387087</v>
      </c>
      <c r="CS39" s="623"/>
      <c r="CT39" s="623"/>
      <c r="CU39" s="623"/>
      <c r="CV39" s="623"/>
      <c r="CW39" s="623"/>
      <c r="CX39" s="623"/>
      <c r="CY39" s="624"/>
      <c r="CZ39" s="625">
        <v>0.6</v>
      </c>
      <c r="DA39" s="626"/>
      <c r="DB39" s="626"/>
      <c r="DC39" s="627"/>
      <c r="DD39" s="600">
        <v>286283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1263730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2402892</v>
      </c>
      <c r="CS40" s="592"/>
      <c r="CT40" s="592"/>
      <c r="CU40" s="592"/>
      <c r="CV40" s="592"/>
      <c r="CW40" s="592"/>
      <c r="CX40" s="592"/>
      <c r="CY40" s="593"/>
      <c r="CZ40" s="625">
        <v>4</v>
      </c>
      <c r="DA40" s="626"/>
      <c r="DB40" s="626"/>
      <c r="DC40" s="627"/>
      <c r="DD40" s="600">
        <v>10075</v>
      </c>
      <c r="DE40" s="592"/>
      <c r="DF40" s="592"/>
      <c r="DG40" s="592"/>
      <c r="DH40" s="592"/>
      <c r="DI40" s="592"/>
      <c r="DJ40" s="592"/>
      <c r="DK40" s="593"/>
      <c r="DL40" s="600">
        <v>134</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3438176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7526554</v>
      </c>
      <c r="CS42" s="592"/>
      <c r="CT42" s="592"/>
      <c r="CU42" s="592"/>
      <c r="CV42" s="592"/>
      <c r="CW42" s="592"/>
      <c r="CX42" s="592"/>
      <c r="CY42" s="593"/>
      <c r="CZ42" s="625">
        <v>12.5</v>
      </c>
      <c r="DA42" s="674"/>
      <c r="DB42" s="674"/>
      <c r="DC42" s="675"/>
      <c r="DD42" s="600">
        <v>2780055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131509</v>
      </c>
      <c r="CS43" s="623"/>
      <c r="CT43" s="623"/>
      <c r="CU43" s="623"/>
      <c r="CV43" s="623"/>
      <c r="CW43" s="623"/>
      <c r="CX43" s="623"/>
      <c r="CY43" s="624"/>
      <c r="CZ43" s="625">
        <v>0.2</v>
      </c>
      <c r="DA43" s="626"/>
      <c r="DB43" s="626"/>
      <c r="DC43" s="627"/>
      <c r="DD43" s="600">
        <v>115153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5773393</v>
      </c>
      <c r="CS44" s="592"/>
      <c r="CT44" s="592"/>
      <c r="CU44" s="592"/>
      <c r="CV44" s="592"/>
      <c r="CW44" s="592"/>
      <c r="CX44" s="592"/>
      <c r="CY44" s="593"/>
      <c r="CZ44" s="625">
        <v>9.6</v>
      </c>
      <c r="DA44" s="674"/>
      <c r="DB44" s="674"/>
      <c r="DC44" s="675"/>
      <c r="DD44" s="600">
        <v>2407159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2694684</v>
      </c>
      <c r="CS45" s="623"/>
      <c r="CT45" s="623"/>
      <c r="CU45" s="623"/>
      <c r="CV45" s="623"/>
      <c r="CW45" s="623"/>
      <c r="CX45" s="623"/>
      <c r="CY45" s="624"/>
      <c r="CZ45" s="625">
        <v>4.5</v>
      </c>
      <c r="DA45" s="626"/>
      <c r="DB45" s="626"/>
      <c r="DC45" s="627"/>
      <c r="DD45" s="600">
        <v>352252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2978942</v>
      </c>
      <c r="CS46" s="592"/>
      <c r="CT46" s="592"/>
      <c r="CU46" s="592"/>
      <c r="CV46" s="592"/>
      <c r="CW46" s="592"/>
      <c r="CX46" s="592"/>
      <c r="CY46" s="593"/>
      <c r="CZ46" s="625">
        <v>4.9000000000000004</v>
      </c>
      <c r="DA46" s="674"/>
      <c r="DB46" s="674"/>
      <c r="DC46" s="675"/>
      <c r="DD46" s="600">
        <v>2044640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1753161</v>
      </c>
      <c r="CS47" s="623"/>
      <c r="CT47" s="623"/>
      <c r="CU47" s="623"/>
      <c r="CV47" s="623"/>
      <c r="CW47" s="623"/>
      <c r="CX47" s="623"/>
      <c r="CY47" s="624"/>
      <c r="CZ47" s="625">
        <v>2.9</v>
      </c>
      <c r="DA47" s="626"/>
      <c r="DB47" s="626"/>
      <c r="DC47" s="627"/>
      <c r="DD47" s="600">
        <v>372896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60211053</v>
      </c>
      <c r="CS49" s="659"/>
      <c r="CT49" s="659"/>
      <c r="CU49" s="659"/>
      <c r="CV49" s="659"/>
      <c r="CW49" s="659"/>
      <c r="CX49" s="659"/>
      <c r="CY49" s="686"/>
      <c r="CZ49" s="687">
        <v>100</v>
      </c>
      <c r="DA49" s="688"/>
      <c r="DB49" s="688"/>
      <c r="DC49" s="689"/>
      <c r="DD49" s="690">
        <v>37989660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K43" sqref="AK43:AO4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60909</v>
      </c>
      <c r="R7" s="721"/>
      <c r="S7" s="721"/>
      <c r="T7" s="721"/>
      <c r="U7" s="721"/>
      <c r="V7" s="721">
        <v>60292</v>
      </c>
      <c r="W7" s="721"/>
      <c r="X7" s="721"/>
      <c r="Y7" s="721"/>
      <c r="Z7" s="721"/>
      <c r="AA7" s="721">
        <v>617</v>
      </c>
      <c r="AB7" s="721"/>
      <c r="AC7" s="721"/>
      <c r="AD7" s="721"/>
      <c r="AE7" s="722"/>
      <c r="AF7" s="723">
        <v>311</v>
      </c>
      <c r="AG7" s="724"/>
      <c r="AH7" s="724"/>
      <c r="AI7" s="724"/>
      <c r="AJ7" s="725"/>
      <c r="AK7" s="760">
        <v>246</v>
      </c>
      <c r="AL7" s="761"/>
      <c r="AM7" s="761"/>
      <c r="AN7" s="761"/>
      <c r="AO7" s="761"/>
      <c r="AP7" s="761">
        <v>45048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v>6</v>
      </c>
      <c r="CI7" s="758"/>
      <c r="CJ7" s="758"/>
      <c r="CK7" s="758"/>
      <c r="CL7" s="759"/>
      <c r="CM7" s="757">
        <v>45</v>
      </c>
      <c r="CN7" s="758"/>
      <c r="CO7" s="758"/>
      <c r="CP7" s="758"/>
      <c r="CQ7" s="759"/>
      <c r="CR7" s="757">
        <v>19</v>
      </c>
      <c r="CS7" s="758"/>
      <c r="CT7" s="758"/>
      <c r="CU7" s="758"/>
      <c r="CV7" s="759"/>
      <c r="CW7" s="757">
        <v>15</v>
      </c>
      <c r="CX7" s="758"/>
      <c r="CY7" s="758"/>
      <c r="CZ7" s="758"/>
      <c r="DA7" s="759"/>
      <c r="DB7" s="757" t="s">
        <v>558</v>
      </c>
      <c r="DC7" s="758"/>
      <c r="DD7" s="758"/>
      <c r="DE7" s="758"/>
      <c r="DF7" s="759"/>
      <c r="DG7" s="757" t="s">
        <v>477</v>
      </c>
      <c r="DH7" s="758"/>
      <c r="DI7" s="758"/>
      <c r="DJ7" s="758"/>
      <c r="DK7" s="759"/>
      <c r="DL7" s="757" t="s">
        <v>477</v>
      </c>
      <c r="DM7" s="758"/>
      <c r="DN7" s="758"/>
      <c r="DO7" s="758"/>
      <c r="DP7" s="759"/>
      <c r="DQ7" s="757" t="s">
        <v>477</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63</v>
      </c>
      <c r="R8" s="745"/>
      <c r="S8" s="745"/>
      <c r="T8" s="745"/>
      <c r="U8" s="745"/>
      <c r="V8" s="745">
        <v>63</v>
      </c>
      <c r="W8" s="745"/>
      <c r="X8" s="745"/>
      <c r="Y8" s="745"/>
      <c r="Z8" s="745"/>
      <c r="AA8" s="745" t="s">
        <v>562</v>
      </c>
      <c r="AB8" s="745"/>
      <c r="AC8" s="745"/>
      <c r="AD8" s="745"/>
      <c r="AE8" s="746"/>
      <c r="AF8" s="747" t="s">
        <v>112</v>
      </c>
      <c r="AG8" s="748"/>
      <c r="AH8" s="748"/>
      <c r="AI8" s="748"/>
      <c r="AJ8" s="749"/>
      <c r="AK8" s="750">
        <v>0</v>
      </c>
      <c r="AL8" s="751"/>
      <c r="AM8" s="751"/>
      <c r="AN8" s="751"/>
      <c r="AO8" s="751"/>
      <c r="AP8" s="751">
        <v>60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560</v>
      </c>
      <c r="BS8" s="754" t="s">
        <v>550</v>
      </c>
      <c r="BT8" s="755"/>
      <c r="BU8" s="755"/>
      <c r="BV8" s="755"/>
      <c r="BW8" s="755"/>
      <c r="BX8" s="755"/>
      <c r="BY8" s="755"/>
      <c r="BZ8" s="755"/>
      <c r="CA8" s="755"/>
      <c r="CB8" s="755"/>
      <c r="CC8" s="755"/>
      <c r="CD8" s="755"/>
      <c r="CE8" s="755"/>
      <c r="CF8" s="755"/>
      <c r="CG8" s="756"/>
      <c r="CH8" s="767">
        <v>-3</v>
      </c>
      <c r="CI8" s="768"/>
      <c r="CJ8" s="768"/>
      <c r="CK8" s="768"/>
      <c r="CL8" s="769"/>
      <c r="CM8" s="767">
        <v>269</v>
      </c>
      <c r="CN8" s="768"/>
      <c r="CO8" s="768"/>
      <c r="CP8" s="768"/>
      <c r="CQ8" s="769"/>
      <c r="CR8" s="767">
        <v>10</v>
      </c>
      <c r="CS8" s="768"/>
      <c r="CT8" s="768"/>
      <c r="CU8" s="768"/>
      <c r="CV8" s="769"/>
      <c r="CW8" s="767">
        <v>12</v>
      </c>
      <c r="CX8" s="768"/>
      <c r="CY8" s="768"/>
      <c r="CZ8" s="768"/>
      <c r="DA8" s="769"/>
      <c r="DB8" s="767" t="s">
        <v>477</v>
      </c>
      <c r="DC8" s="768"/>
      <c r="DD8" s="768"/>
      <c r="DE8" s="768"/>
      <c r="DF8" s="769"/>
      <c r="DG8" s="767" t="s">
        <v>477</v>
      </c>
      <c r="DH8" s="768"/>
      <c r="DI8" s="768"/>
      <c r="DJ8" s="768"/>
      <c r="DK8" s="769"/>
      <c r="DL8" s="767">
        <v>16</v>
      </c>
      <c r="DM8" s="768"/>
      <c r="DN8" s="768"/>
      <c r="DO8" s="768"/>
      <c r="DP8" s="769"/>
      <c r="DQ8" s="767">
        <v>16</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11</v>
      </c>
      <c r="R9" s="745"/>
      <c r="S9" s="745"/>
      <c r="T9" s="745"/>
      <c r="U9" s="745"/>
      <c r="V9" s="745">
        <v>10</v>
      </c>
      <c r="W9" s="745"/>
      <c r="X9" s="745"/>
      <c r="Y9" s="745"/>
      <c r="Z9" s="745"/>
      <c r="AA9" s="745">
        <v>0</v>
      </c>
      <c r="AB9" s="745"/>
      <c r="AC9" s="745"/>
      <c r="AD9" s="745"/>
      <c r="AE9" s="746"/>
      <c r="AF9" s="747" t="s">
        <v>112</v>
      </c>
      <c r="AG9" s="748"/>
      <c r="AH9" s="748"/>
      <c r="AI9" s="748"/>
      <c r="AJ9" s="749"/>
      <c r="AK9" s="750">
        <v>6</v>
      </c>
      <c r="AL9" s="751"/>
      <c r="AM9" s="751"/>
      <c r="AN9" s="751"/>
      <c r="AO9" s="751"/>
      <c r="AP9" s="751">
        <v>46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0</v>
      </c>
      <c r="CI9" s="768"/>
      <c r="CJ9" s="768"/>
      <c r="CK9" s="768"/>
      <c r="CL9" s="769"/>
      <c r="CM9" s="767">
        <v>10</v>
      </c>
      <c r="CN9" s="768"/>
      <c r="CO9" s="768"/>
      <c r="CP9" s="768"/>
      <c r="CQ9" s="769"/>
      <c r="CR9" s="767">
        <v>10</v>
      </c>
      <c r="CS9" s="768"/>
      <c r="CT9" s="768"/>
      <c r="CU9" s="768"/>
      <c r="CV9" s="769"/>
      <c r="CW9" s="767">
        <v>45</v>
      </c>
      <c r="CX9" s="768"/>
      <c r="CY9" s="768"/>
      <c r="CZ9" s="768"/>
      <c r="DA9" s="769"/>
      <c r="DB9" s="767" t="s">
        <v>477</v>
      </c>
      <c r="DC9" s="768"/>
      <c r="DD9" s="768"/>
      <c r="DE9" s="768"/>
      <c r="DF9" s="769"/>
      <c r="DG9" s="767" t="s">
        <v>477</v>
      </c>
      <c r="DH9" s="768"/>
      <c r="DI9" s="768"/>
      <c r="DJ9" s="768"/>
      <c r="DK9" s="769"/>
      <c r="DL9" s="767" t="s">
        <v>559</v>
      </c>
      <c r="DM9" s="768"/>
      <c r="DN9" s="768"/>
      <c r="DO9" s="768"/>
      <c r="DP9" s="769"/>
      <c r="DQ9" s="767" t="s">
        <v>477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1</v>
      </c>
      <c r="CI10" s="768"/>
      <c r="CJ10" s="768"/>
      <c r="CK10" s="768"/>
      <c r="CL10" s="769"/>
      <c r="CM10" s="767">
        <v>148</v>
      </c>
      <c r="CN10" s="768"/>
      <c r="CO10" s="768"/>
      <c r="CP10" s="768"/>
      <c r="CQ10" s="769"/>
      <c r="CR10" s="767">
        <v>30</v>
      </c>
      <c r="CS10" s="768"/>
      <c r="CT10" s="768"/>
      <c r="CU10" s="768"/>
      <c r="CV10" s="769"/>
      <c r="CW10" s="767">
        <v>122</v>
      </c>
      <c r="CX10" s="768"/>
      <c r="CY10" s="768"/>
      <c r="CZ10" s="768"/>
      <c r="DA10" s="769"/>
      <c r="DB10" s="767" t="s">
        <v>477</v>
      </c>
      <c r="DC10" s="768"/>
      <c r="DD10" s="768"/>
      <c r="DE10" s="768"/>
      <c r="DF10" s="769"/>
      <c r="DG10" s="767" t="s">
        <v>477</v>
      </c>
      <c r="DH10" s="768"/>
      <c r="DI10" s="768"/>
      <c r="DJ10" s="768"/>
      <c r="DK10" s="769"/>
      <c r="DL10" s="767" t="s">
        <v>477</v>
      </c>
      <c r="DM10" s="768"/>
      <c r="DN10" s="768"/>
      <c r="DO10" s="768"/>
      <c r="DP10" s="769"/>
      <c r="DQ10" s="767" t="s">
        <v>477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553</v>
      </c>
      <c r="BT11" s="755"/>
      <c r="BU11" s="755"/>
      <c r="BV11" s="755"/>
      <c r="BW11" s="755"/>
      <c r="BX11" s="755"/>
      <c r="BY11" s="755"/>
      <c r="BZ11" s="755"/>
      <c r="CA11" s="755"/>
      <c r="CB11" s="755"/>
      <c r="CC11" s="755"/>
      <c r="CD11" s="755"/>
      <c r="CE11" s="755"/>
      <c r="CF11" s="755"/>
      <c r="CG11" s="756"/>
      <c r="CH11" s="767">
        <v>0</v>
      </c>
      <c r="CI11" s="768"/>
      <c r="CJ11" s="768"/>
      <c r="CK11" s="768"/>
      <c r="CL11" s="769"/>
      <c r="CM11" s="767">
        <v>51</v>
      </c>
      <c r="CN11" s="768"/>
      <c r="CO11" s="768"/>
      <c r="CP11" s="768"/>
      <c r="CQ11" s="769"/>
      <c r="CR11" s="767">
        <v>50</v>
      </c>
      <c r="CS11" s="768"/>
      <c r="CT11" s="768"/>
      <c r="CU11" s="768"/>
      <c r="CV11" s="769"/>
      <c r="CW11" s="767">
        <v>21</v>
      </c>
      <c r="CX11" s="768"/>
      <c r="CY11" s="768"/>
      <c r="CZ11" s="768"/>
      <c r="DA11" s="769"/>
      <c r="DB11" s="767" t="s">
        <v>559</v>
      </c>
      <c r="DC11" s="768"/>
      <c r="DD11" s="768"/>
      <c r="DE11" s="768"/>
      <c r="DF11" s="769"/>
      <c r="DG11" s="767" t="s">
        <v>477</v>
      </c>
      <c r="DH11" s="768"/>
      <c r="DI11" s="768"/>
      <c r="DJ11" s="768"/>
      <c r="DK11" s="769"/>
      <c r="DL11" s="767" t="s">
        <v>477</v>
      </c>
      <c r="DM11" s="768"/>
      <c r="DN11" s="768"/>
      <c r="DO11" s="768"/>
      <c r="DP11" s="769"/>
      <c r="DQ11" s="767" t="s">
        <v>477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554</v>
      </c>
      <c r="BT12" s="755"/>
      <c r="BU12" s="755"/>
      <c r="BV12" s="755"/>
      <c r="BW12" s="755"/>
      <c r="BX12" s="755"/>
      <c r="BY12" s="755"/>
      <c r="BZ12" s="755"/>
      <c r="CA12" s="755"/>
      <c r="CB12" s="755"/>
      <c r="CC12" s="755"/>
      <c r="CD12" s="755"/>
      <c r="CE12" s="755"/>
      <c r="CF12" s="755"/>
      <c r="CG12" s="756"/>
      <c r="CH12" s="767">
        <v>-59</v>
      </c>
      <c r="CI12" s="768"/>
      <c r="CJ12" s="768"/>
      <c r="CK12" s="768"/>
      <c r="CL12" s="769"/>
      <c r="CM12" s="767">
        <v>165</v>
      </c>
      <c r="CN12" s="768"/>
      <c r="CO12" s="768"/>
      <c r="CP12" s="768"/>
      <c r="CQ12" s="769"/>
      <c r="CR12" s="767">
        <v>100</v>
      </c>
      <c r="CS12" s="768"/>
      <c r="CT12" s="768"/>
      <c r="CU12" s="768"/>
      <c r="CV12" s="769"/>
      <c r="CW12" s="767">
        <v>0</v>
      </c>
      <c r="CX12" s="768"/>
      <c r="CY12" s="768"/>
      <c r="CZ12" s="768"/>
      <c r="DA12" s="769"/>
      <c r="DB12" s="767" t="s">
        <v>477</v>
      </c>
      <c r="DC12" s="768"/>
      <c r="DD12" s="768"/>
      <c r="DE12" s="768"/>
      <c r="DF12" s="769"/>
      <c r="DG12" s="767" t="s">
        <v>477</v>
      </c>
      <c r="DH12" s="768"/>
      <c r="DI12" s="768"/>
      <c r="DJ12" s="768"/>
      <c r="DK12" s="769"/>
      <c r="DL12" s="767" t="s">
        <v>477</v>
      </c>
      <c r="DM12" s="768"/>
      <c r="DN12" s="768"/>
      <c r="DO12" s="768"/>
      <c r="DP12" s="769"/>
      <c r="DQ12" s="767" t="s">
        <v>477</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555</v>
      </c>
      <c r="BT13" s="755"/>
      <c r="BU13" s="755"/>
      <c r="BV13" s="755"/>
      <c r="BW13" s="755"/>
      <c r="BX13" s="755"/>
      <c r="BY13" s="755"/>
      <c r="BZ13" s="755"/>
      <c r="CA13" s="755"/>
      <c r="CB13" s="755"/>
      <c r="CC13" s="755"/>
      <c r="CD13" s="755"/>
      <c r="CE13" s="755"/>
      <c r="CF13" s="755"/>
      <c r="CG13" s="756"/>
      <c r="CH13" s="767">
        <v>1</v>
      </c>
      <c r="CI13" s="768"/>
      <c r="CJ13" s="768"/>
      <c r="CK13" s="768"/>
      <c r="CL13" s="769"/>
      <c r="CM13" s="767">
        <v>51</v>
      </c>
      <c r="CN13" s="768"/>
      <c r="CO13" s="768"/>
      <c r="CP13" s="768"/>
      <c r="CQ13" s="769"/>
      <c r="CR13" s="767">
        <v>50</v>
      </c>
      <c r="CS13" s="768"/>
      <c r="CT13" s="768"/>
      <c r="CU13" s="768"/>
      <c r="CV13" s="769"/>
      <c r="CW13" s="767">
        <v>61</v>
      </c>
      <c r="CX13" s="768"/>
      <c r="CY13" s="768"/>
      <c r="CZ13" s="768"/>
      <c r="DA13" s="769"/>
      <c r="DB13" s="767" t="s">
        <v>477</v>
      </c>
      <c r="DC13" s="768"/>
      <c r="DD13" s="768"/>
      <c r="DE13" s="768"/>
      <c r="DF13" s="769"/>
      <c r="DG13" s="767" t="s">
        <v>477</v>
      </c>
      <c r="DH13" s="768"/>
      <c r="DI13" s="768"/>
      <c r="DJ13" s="768"/>
      <c r="DK13" s="769"/>
      <c r="DL13" s="767" t="s">
        <v>477</v>
      </c>
      <c r="DM13" s="768"/>
      <c r="DN13" s="768"/>
      <c r="DO13" s="768"/>
      <c r="DP13" s="769"/>
      <c r="DQ13" s="767" t="s">
        <v>477</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t="s">
        <v>561</v>
      </c>
      <c r="BS14" s="754" t="s">
        <v>556</v>
      </c>
      <c r="BT14" s="755"/>
      <c r="BU14" s="755"/>
      <c r="BV14" s="755"/>
      <c r="BW14" s="755"/>
      <c r="BX14" s="755"/>
      <c r="BY14" s="755"/>
      <c r="BZ14" s="755"/>
      <c r="CA14" s="755"/>
      <c r="CB14" s="755"/>
      <c r="CC14" s="755"/>
      <c r="CD14" s="755"/>
      <c r="CE14" s="755"/>
      <c r="CF14" s="755"/>
      <c r="CG14" s="756"/>
      <c r="CH14" s="767">
        <v>-11</v>
      </c>
      <c r="CI14" s="768"/>
      <c r="CJ14" s="768"/>
      <c r="CK14" s="768"/>
      <c r="CL14" s="769"/>
      <c r="CM14" s="767">
        <v>-418</v>
      </c>
      <c r="CN14" s="768"/>
      <c r="CO14" s="768"/>
      <c r="CP14" s="768"/>
      <c r="CQ14" s="769"/>
      <c r="CR14" s="767">
        <v>5</v>
      </c>
      <c r="CS14" s="768"/>
      <c r="CT14" s="768"/>
      <c r="CU14" s="768"/>
      <c r="CV14" s="769"/>
      <c r="CW14" s="767" t="s">
        <v>558</v>
      </c>
      <c r="CX14" s="768"/>
      <c r="CY14" s="768"/>
      <c r="CZ14" s="768"/>
      <c r="DA14" s="769"/>
      <c r="DB14" s="767" t="s">
        <v>477</v>
      </c>
      <c r="DC14" s="768"/>
      <c r="DD14" s="768"/>
      <c r="DE14" s="768"/>
      <c r="DF14" s="769"/>
      <c r="DG14" s="767">
        <v>2216</v>
      </c>
      <c r="DH14" s="768"/>
      <c r="DI14" s="768"/>
      <c r="DJ14" s="768"/>
      <c r="DK14" s="769"/>
      <c r="DL14" s="767" t="s">
        <v>477</v>
      </c>
      <c r="DM14" s="768"/>
      <c r="DN14" s="768"/>
      <c r="DO14" s="768"/>
      <c r="DP14" s="769"/>
      <c r="DQ14" s="767">
        <v>619</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557</v>
      </c>
      <c r="BT15" s="755"/>
      <c r="BU15" s="755"/>
      <c r="BV15" s="755"/>
      <c r="BW15" s="755"/>
      <c r="BX15" s="755"/>
      <c r="BY15" s="755"/>
      <c r="BZ15" s="755"/>
      <c r="CA15" s="755"/>
      <c r="CB15" s="755"/>
      <c r="CC15" s="755"/>
      <c r="CD15" s="755"/>
      <c r="CE15" s="755"/>
      <c r="CF15" s="755"/>
      <c r="CG15" s="756"/>
      <c r="CH15" s="767">
        <v>-1</v>
      </c>
      <c r="CI15" s="768"/>
      <c r="CJ15" s="768"/>
      <c r="CK15" s="768"/>
      <c r="CL15" s="769"/>
      <c r="CM15" s="767">
        <v>15</v>
      </c>
      <c r="CN15" s="768"/>
      <c r="CO15" s="768"/>
      <c r="CP15" s="768"/>
      <c r="CQ15" s="769"/>
      <c r="CR15" s="767">
        <v>2</v>
      </c>
      <c r="CS15" s="768"/>
      <c r="CT15" s="768"/>
      <c r="CU15" s="768"/>
      <c r="CV15" s="769"/>
      <c r="CW15" s="767" t="s">
        <v>558</v>
      </c>
      <c r="CX15" s="768"/>
      <c r="CY15" s="768"/>
      <c r="CZ15" s="768"/>
      <c r="DA15" s="769"/>
      <c r="DB15" s="767" t="s">
        <v>477</v>
      </c>
      <c r="DC15" s="768"/>
      <c r="DD15" s="768"/>
      <c r="DE15" s="768"/>
      <c r="DF15" s="769"/>
      <c r="DG15" s="767" t="s">
        <v>477</v>
      </c>
      <c r="DH15" s="768"/>
      <c r="DI15" s="768"/>
      <c r="DJ15" s="768"/>
      <c r="DK15" s="769"/>
      <c r="DL15" s="767" t="s">
        <v>477</v>
      </c>
      <c r="DM15" s="768"/>
      <c r="DN15" s="768"/>
      <c r="DO15" s="768"/>
      <c r="DP15" s="769"/>
      <c r="DQ15" s="767" t="s">
        <v>477</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60828</v>
      </c>
      <c r="R23" s="780"/>
      <c r="S23" s="780"/>
      <c r="T23" s="780"/>
      <c r="U23" s="780"/>
      <c r="V23" s="780">
        <v>60211</v>
      </c>
      <c r="W23" s="780"/>
      <c r="X23" s="780"/>
      <c r="Y23" s="780"/>
      <c r="Z23" s="780"/>
      <c r="AA23" s="780">
        <v>617</v>
      </c>
      <c r="AB23" s="780"/>
      <c r="AC23" s="780"/>
      <c r="AD23" s="780"/>
      <c r="AE23" s="781"/>
      <c r="AF23" s="782">
        <v>311</v>
      </c>
      <c r="AG23" s="780"/>
      <c r="AH23" s="780"/>
      <c r="AI23" s="780"/>
      <c r="AJ23" s="783"/>
      <c r="AK23" s="784"/>
      <c r="AL23" s="785"/>
      <c r="AM23" s="785"/>
      <c r="AN23" s="785"/>
      <c r="AO23" s="785"/>
      <c r="AP23" s="780">
        <v>45154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20722</v>
      </c>
      <c r="R28" s="809"/>
      <c r="S28" s="809"/>
      <c r="T28" s="809"/>
      <c r="U28" s="809"/>
      <c r="V28" s="809">
        <v>20079</v>
      </c>
      <c r="W28" s="809"/>
      <c r="X28" s="809"/>
      <c r="Y28" s="809"/>
      <c r="Z28" s="809"/>
      <c r="AA28" s="809">
        <v>642</v>
      </c>
      <c r="AB28" s="809"/>
      <c r="AC28" s="809"/>
      <c r="AD28" s="809"/>
      <c r="AE28" s="810"/>
      <c r="AF28" s="811">
        <v>642</v>
      </c>
      <c r="AG28" s="809"/>
      <c r="AH28" s="809"/>
      <c r="AI28" s="809"/>
      <c r="AJ28" s="812"/>
      <c r="AK28" s="813">
        <v>1369</v>
      </c>
      <c r="AL28" s="804"/>
      <c r="AM28" s="804"/>
      <c r="AN28" s="804"/>
      <c r="AO28" s="804"/>
      <c r="AP28" s="804" t="s">
        <v>534</v>
      </c>
      <c r="AQ28" s="804"/>
      <c r="AR28" s="804"/>
      <c r="AS28" s="804"/>
      <c r="AT28" s="804"/>
      <c r="AU28" s="804" t="s">
        <v>477</v>
      </c>
      <c r="AV28" s="804"/>
      <c r="AW28" s="804"/>
      <c r="AX28" s="804"/>
      <c r="AY28" s="804"/>
      <c r="AZ28" s="805" t="s">
        <v>477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2238</v>
      </c>
      <c r="R29" s="745"/>
      <c r="S29" s="745"/>
      <c r="T29" s="745"/>
      <c r="U29" s="745"/>
      <c r="V29" s="745">
        <v>2228</v>
      </c>
      <c r="W29" s="745"/>
      <c r="X29" s="745"/>
      <c r="Y29" s="745"/>
      <c r="Z29" s="745"/>
      <c r="AA29" s="745">
        <v>11</v>
      </c>
      <c r="AB29" s="745"/>
      <c r="AC29" s="745"/>
      <c r="AD29" s="745"/>
      <c r="AE29" s="746"/>
      <c r="AF29" s="747">
        <v>11</v>
      </c>
      <c r="AG29" s="748"/>
      <c r="AH29" s="748"/>
      <c r="AI29" s="748"/>
      <c r="AJ29" s="749"/>
      <c r="AK29" s="816">
        <v>373</v>
      </c>
      <c r="AL29" s="817"/>
      <c r="AM29" s="817"/>
      <c r="AN29" s="817"/>
      <c r="AO29" s="817"/>
      <c r="AP29" s="817" t="s">
        <v>534</v>
      </c>
      <c r="AQ29" s="817"/>
      <c r="AR29" s="817"/>
      <c r="AS29" s="817"/>
      <c r="AT29" s="817"/>
      <c r="AU29" s="817" t="s">
        <v>477</v>
      </c>
      <c r="AV29" s="817"/>
      <c r="AW29" s="817"/>
      <c r="AX29" s="817"/>
      <c r="AY29" s="817"/>
      <c r="AZ29" s="818" t="s">
        <v>477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12373</v>
      </c>
      <c r="R30" s="745"/>
      <c r="S30" s="745"/>
      <c r="T30" s="745"/>
      <c r="U30" s="745"/>
      <c r="V30" s="745">
        <v>12041</v>
      </c>
      <c r="W30" s="745"/>
      <c r="X30" s="745"/>
      <c r="Y30" s="745"/>
      <c r="Z30" s="745"/>
      <c r="AA30" s="745">
        <v>332</v>
      </c>
      <c r="AB30" s="745"/>
      <c r="AC30" s="745"/>
      <c r="AD30" s="745"/>
      <c r="AE30" s="746"/>
      <c r="AF30" s="747">
        <v>332</v>
      </c>
      <c r="AG30" s="748"/>
      <c r="AH30" s="748"/>
      <c r="AI30" s="748"/>
      <c r="AJ30" s="749"/>
      <c r="AK30" s="816">
        <v>1709</v>
      </c>
      <c r="AL30" s="817"/>
      <c r="AM30" s="817"/>
      <c r="AN30" s="817"/>
      <c r="AO30" s="817"/>
      <c r="AP30" s="817">
        <v>26</v>
      </c>
      <c r="AQ30" s="817"/>
      <c r="AR30" s="817"/>
      <c r="AS30" s="817"/>
      <c r="AT30" s="817"/>
      <c r="AU30" s="817" t="s">
        <v>477</v>
      </c>
      <c r="AV30" s="817"/>
      <c r="AW30" s="817"/>
      <c r="AX30" s="817"/>
      <c r="AY30" s="817"/>
      <c r="AZ30" s="818" t="s">
        <v>477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3380</v>
      </c>
      <c r="R31" s="745"/>
      <c r="S31" s="745"/>
      <c r="T31" s="745"/>
      <c r="U31" s="745"/>
      <c r="V31" s="745">
        <v>3378</v>
      </c>
      <c r="W31" s="745"/>
      <c r="X31" s="745"/>
      <c r="Y31" s="745"/>
      <c r="Z31" s="745"/>
      <c r="AA31" s="745">
        <v>2</v>
      </c>
      <c r="AB31" s="745"/>
      <c r="AC31" s="745"/>
      <c r="AD31" s="745"/>
      <c r="AE31" s="746"/>
      <c r="AF31" s="747">
        <v>1998</v>
      </c>
      <c r="AG31" s="748"/>
      <c r="AH31" s="748"/>
      <c r="AI31" s="748"/>
      <c r="AJ31" s="749"/>
      <c r="AK31" s="816">
        <v>32</v>
      </c>
      <c r="AL31" s="817"/>
      <c r="AM31" s="817"/>
      <c r="AN31" s="817"/>
      <c r="AO31" s="817"/>
      <c r="AP31" s="817">
        <v>4617</v>
      </c>
      <c r="AQ31" s="817"/>
      <c r="AR31" s="817"/>
      <c r="AS31" s="817"/>
      <c r="AT31" s="817"/>
      <c r="AU31" s="817">
        <v>111</v>
      </c>
      <c r="AV31" s="817"/>
      <c r="AW31" s="817"/>
      <c r="AX31" s="817"/>
      <c r="AY31" s="817"/>
      <c r="AZ31" s="818" t="s">
        <v>534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477</v>
      </c>
      <c r="R32" s="745"/>
      <c r="S32" s="745"/>
      <c r="T32" s="745"/>
      <c r="U32" s="745"/>
      <c r="V32" s="745">
        <v>477</v>
      </c>
      <c r="W32" s="745"/>
      <c r="X32" s="745"/>
      <c r="Y32" s="745"/>
      <c r="Z32" s="745"/>
      <c r="AA32" s="745">
        <v>0</v>
      </c>
      <c r="AB32" s="745"/>
      <c r="AC32" s="745"/>
      <c r="AD32" s="745"/>
      <c r="AE32" s="746"/>
      <c r="AF32" s="747" t="s">
        <v>112</v>
      </c>
      <c r="AG32" s="748"/>
      <c r="AH32" s="748"/>
      <c r="AI32" s="748"/>
      <c r="AJ32" s="749"/>
      <c r="AK32" s="816">
        <v>57</v>
      </c>
      <c r="AL32" s="817"/>
      <c r="AM32" s="817"/>
      <c r="AN32" s="817"/>
      <c r="AO32" s="817"/>
      <c r="AP32" s="817">
        <v>936</v>
      </c>
      <c r="AQ32" s="817"/>
      <c r="AR32" s="817"/>
      <c r="AS32" s="817"/>
      <c r="AT32" s="817"/>
      <c r="AU32" s="817">
        <v>936</v>
      </c>
      <c r="AV32" s="817"/>
      <c r="AW32" s="817"/>
      <c r="AX32" s="817"/>
      <c r="AY32" s="817"/>
      <c r="AZ32" s="818" t="s">
        <v>535</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8385</v>
      </c>
      <c r="R33" s="745"/>
      <c r="S33" s="745"/>
      <c r="T33" s="745"/>
      <c r="U33" s="745"/>
      <c r="V33" s="745">
        <v>8345</v>
      </c>
      <c r="W33" s="745"/>
      <c r="X33" s="745"/>
      <c r="Y33" s="745"/>
      <c r="Z33" s="745"/>
      <c r="AA33" s="745">
        <v>40</v>
      </c>
      <c r="AB33" s="745"/>
      <c r="AC33" s="745"/>
      <c r="AD33" s="745"/>
      <c r="AE33" s="746"/>
      <c r="AF33" s="747" t="s">
        <v>112</v>
      </c>
      <c r="AG33" s="748"/>
      <c r="AH33" s="748"/>
      <c r="AI33" s="748"/>
      <c r="AJ33" s="749"/>
      <c r="AK33" s="816">
        <v>1914</v>
      </c>
      <c r="AL33" s="817"/>
      <c r="AM33" s="817"/>
      <c r="AN33" s="817"/>
      <c r="AO33" s="817"/>
      <c r="AP33" s="817">
        <v>41845</v>
      </c>
      <c r="AQ33" s="817"/>
      <c r="AR33" s="817"/>
      <c r="AS33" s="817"/>
      <c r="AT33" s="817"/>
      <c r="AU33" s="817">
        <v>20211</v>
      </c>
      <c r="AV33" s="817"/>
      <c r="AW33" s="817"/>
      <c r="AX33" s="817"/>
      <c r="AY33" s="817"/>
      <c r="AZ33" s="818" t="s">
        <v>534</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2983</v>
      </c>
      <c r="AG63" s="828"/>
      <c r="AH63" s="828"/>
      <c r="AI63" s="828"/>
      <c r="AJ63" s="829"/>
      <c r="AK63" s="830"/>
      <c r="AL63" s="825"/>
      <c r="AM63" s="825"/>
      <c r="AN63" s="825"/>
      <c r="AO63" s="825"/>
      <c r="AP63" s="828">
        <v>47425</v>
      </c>
      <c r="AQ63" s="828"/>
      <c r="AR63" s="828"/>
      <c r="AS63" s="828"/>
      <c r="AT63" s="828"/>
      <c r="AU63" s="828">
        <v>21258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4676</v>
      </c>
      <c r="R68" s="852"/>
      <c r="S68" s="852"/>
      <c r="T68" s="852"/>
      <c r="U68" s="852"/>
      <c r="V68" s="852">
        <v>4591</v>
      </c>
      <c r="W68" s="852"/>
      <c r="X68" s="852"/>
      <c r="Y68" s="852"/>
      <c r="Z68" s="852"/>
      <c r="AA68" s="852">
        <v>86</v>
      </c>
      <c r="AB68" s="852"/>
      <c r="AC68" s="852"/>
      <c r="AD68" s="852"/>
      <c r="AE68" s="852"/>
      <c r="AF68" s="852">
        <v>82</v>
      </c>
      <c r="AG68" s="852"/>
      <c r="AH68" s="852"/>
      <c r="AI68" s="852"/>
      <c r="AJ68" s="852"/>
      <c r="AK68" s="852">
        <v>113</v>
      </c>
      <c r="AL68" s="852"/>
      <c r="AM68" s="852"/>
      <c r="AN68" s="852"/>
      <c r="AO68" s="852"/>
      <c r="AP68" s="852">
        <v>3117</v>
      </c>
      <c r="AQ68" s="852"/>
      <c r="AR68" s="852"/>
      <c r="AS68" s="852"/>
      <c r="AT68" s="852"/>
      <c r="AU68" s="852">
        <v>1463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13</v>
      </c>
      <c r="R69" s="817"/>
      <c r="S69" s="817"/>
      <c r="T69" s="817"/>
      <c r="U69" s="817"/>
      <c r="V69" s="817">
        <v>11</v>
      </c>
      <c r="W69" s="817"/>
      <c r="X69" s="817"/>
      <c r="Y69" s="817"/>
      <c r="Z69" s="817"/>
      <c r="AA69" s="817">
        <v>2</v>
      </c>
      <c r="AB69" s="817"/>
      <c r="AC69" s="817"/>
      <c r="AD69" s="817"/>
      <c r="AE69" s="817"/>
      <c r="AF69" s="817">
        <v>2</v>
      </c>
      <c r="AG69" s="817"/>
      <c r="AH69" s="817"/>
      <c r="AI69" s="817"/>
      <c r="AJ69" s="817"/>
      <c r="AK69" s="817" t="s">
        <v>546</v>
      </c>
      <c r="AL69" s="817"/>
      <c r="AM69" s="817"/>
      <c r="AN69" s="817"/>
      <c r="AO69" s="817"/>
      <c r="AP69" s="817" t="s">
        <v>547</v>
      </c>
      <c r="AQ69" s="817"/>
      <c r="AR69" s="817"/>
      <c r="AS69" s="817"/>
      <c r="AT69" s="817"/>
      <c r="AU69" s="817" t="s">
        <v>477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109</v>
      </c>
      <c r="R70" s="817"/>
      <c r="S70" s="817"/>
      <c r="T70" s="817"/>
      <c r="U70" s="817"/>
      <c r="V70" s="817">
        <v>99</v>
      </c>
      <c r="W70" s="817"/>
      <c r="X70" s="817"/>
      <c r="Y70" s="817"/>
      <c r="Z70" s="817"/>
      <c r="AA70" s="817" t="s">
        <v>544</v>
      </c>
      <c r="AB70" s="817"/>
      <c r="AC70" s="817"/>
      <c r="AD70" s="817"/>
      <c r="AE70" s="817"/>
      <c r="AF70" s="817">
        <v>10</v>
      </c>
      <c r="AG70" s="817"/>
      <c r="AH70" s="817"/>
      <c r="AI70" s="817"/>
      <c r="AJ70" s="817"/>
      <c r="AK70" s="817">
        <v>0</v>
      </c>
      <c r="AL70" s="817"/>
      <c r="AM70" s="817"/>
      <c r="AN70" s="817"/>
      <c r="AO70" s="817"/>
      <c r="AP70" s="817" t="s">
        <v>546</v>
      </c>
      <c r="AQ70" s="817"/>
      <c r="AR70" s="817"/>
      <c r="AS70" s="817"/>
      <c r="AT70" s="817"/>
      <c r="AU70" s="817" t="s">
        <v>477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35</v>
      </c>
      <c r="R71" s="817"/>
      <c r="S71" s="817"/>
      <c r="T71" s="817"/>
      <c r="U71" s="817"/>
      <c r="V71" s="817">
        <v>55</v>
      </c>
      <c r="W71" s="817"/>
      <c r="X71" s="817"/>
      <c r="Y71" s="817"/>
      <c r="Z71" s="817"/>
      <c r="AA71" s="817" t="s">
        <v>545</v>
      </c>
      <c r="AB71" s="817"/>
      <c r="AC71" s="817"/>
      <c r="AD71" s="817"/>
      <c r="AE71" s="817"/>
      <c r="AF71" s="817">
        <v>5</v>
      </c>
      <c r="AG71" s="817"/>
      <c r="AH71" s="817"/>
      <c r="AI71" s="817"/>
      <c r="AJ71" s="817"/>
      <c r="AK71" s="817" t="s">
        <v>546</v>
      </c>
      <c r="AL71" s="817"/>
      <c r="AM71" s="817"/>
      <c r="AN71" s="817"/>
      <c r="AO71" s="817"/>
      <c r="AP71" s="817" t="s">
        <v>546</v>
      </c>
      <c r="AQ71" s="817"/>
      <c r="AR71" s="817"/>
      <c r="AS71" s="817"/>
      <c r="AT71" s="817"/>
      <c r="AU71" s="817" t="s">
        <v>477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745</v>
      </c>
      <c r="R72" s="817"/>
      <c r="S72" s="817"/>
      <c r="T72" s="817"/>
      <c r="U72" s="817"/>
      <c r="V72" s="817">
        <v>125</v>
      </c>
      <c r="W72" s="817"/>
      <c r="X72" s="817"/>
      <c r="Y72" s="817"/>
      <c r="Z72" s="817"/>
      <c r="AA72" s="817">
        <v>620</v>
      </c>
      <c r="AB72" s="817"/>
      <c r="AC72" s="817"/>
      <c r="AD72" s="817"/>
      <c r="AE72" s="817"/>
      <c r="AF72" s="817">
        <v>595</v>
      </c>
      <c r="AG72" s="817"/>
      <c r="AH72" s="817"/>
      <c r="AI72" s="817"/>
      <c r="AJ72" s="817"/>
      <c r="AK72" s="817">
        <v>6</v>
      </c>
      <c r="AL72" s="817"/>
      <c r="AM72" s="817"/>
      <c r="AN72" s="817"/>
      <c r="AO72" s="817"/>
      <c r="AP72" s="817">
        <v>280</v>
      </c>
      <c r="AQ72" s="817"/>
      <c r="AR72" s="817"/>
      <c r="AS72" s="817"/>
      <c r="AT72" s="817"/>
      <c r="AU72" s="817">
        <v>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977</v>
      </c>
      <c r="R73" s="817"/>
      <c r="S73" s="817"/>
      <c r="T73" s="817"/>
      <c r="U73" s="817"/>
      <c r="V73" s="817">
        <v>928</v>
      </c>
      <c r="W73" s="817"/>
      <c r="X73" s="817"/>
      <c r="Y73" s="817"/>
      <c r="Z73" s="817"/>
      <c r="AA73" s="817">
        <v>50</v>
      </c>
      <c r="AB73" s="817"/>
      <c r="AC73" s="817"/>
      <c r="AD73" s="817"/>
      <c r="AE73" s="817"/>
      <c r="AF73" s="817">
        <v>50</v>
      </c>
      <c r="AG73" s="817"/>
      <c r="AH73" s="817"/>
      <c r="AI73" s="817"/>
      <c r="AJ73" s="817"/>
      <c r="AK73" s="817">
        <v>13</v>
      </c>
      <c r="AL73" s="817"/>
      <c r="AM73" s="817"/>
      <c r="AN73" s="817"/>
      <c r="AO73" s="817"/>
      <c r="AP73" s="817" t="s">
        <v>546</v>
      </c>
      <c r="AQ73" s="817"/>
      <c r="AR73" s="817"/>
      <c r="AS73" s="817"/>
      <c r="AT73" s="817"/>
      <c r="AU73" s="817" t="s">
        <v>477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313568</v>
      </c>
      <c r="R74" s="817"/>
      <c r="S74" s="817"/>
      <c r="T74" s="817"/>
      <c r="U74" s="817"/>
      <c r="V74" s="817">
        <v>297527</v>
      </c>
      <c r="W74" s="817"/>
      <c r="X74" s="817"/>
      <c r="Y74" s="817"/>
      <c r="Z74" s="817"/>
      <c r="AA74" s="817">
        <v>16041</v>
      </c>
      <c r="AB74" s="817"/>
      <c r="AC74" s="817"/>
      <c r="AD74" s="817"/>
      <c r="AE74" s="817"/>
      <c r="AF74" s="817">
        <v>16041</v>
      </c>
      <c r="AG74" s="817"/>
      <c r="AH74" s="817"/>
      <c r="AI74" s="817"/>
      <c r="AJ74" s="817"/>
      <c r="AK74" s="817">
        <v>1820</v>
      </c>
      <c r="AL74" s="817"/>
      <c r="AM74" s="817"/>
      <c r="AN74" s="817"/>
      <c r="AO74" s="817"/>
      <c r="AP74" s="817" t="s">
        <v>546</v>
      </c>
      <c r="AQ74" s="817"/>
      <c r="AR74" s="817"/>
      <c r="AS74" s="817"/>
      <c r="AT74" s="817"/>
      <c r="AU74" s="817" t="s">
        <v>477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2265</v>
      </c>
      <c r="R75" s="866"/>
      <c r="S75" s="866"/>
      <c r="T75" s="866"/>
      <c r="U75" s="816"/>
      <c r="V75" s="867">
        <v>2259</v>
      </c>
      <c r="W75" s="866"/>
      <c r="X75" s="866"/>
      <c r="Y75" s="866"/>
      <c r="Z75" s="816"/>
      <c r="AA75" s="867">
        <v>6</v>
      </c>
      <c r="AB75" s="866"/>
      <c r="AC75" s="866"/>
      <c r="AD75" s="866"/>
      <c r="AE75" s="816"/>
      <c r="AF75" s="867">
        <v>6</v>
      </c>
      <c r="AG75" s="866"/>
      <c r="AH75" s="866"/>
      <c r="AI75" s="866"/>
      <c r="AJ75" s="816"/>
      <c r="AK75" s="867" t="s">
        <v>546</v>
      </c>
      <c r="AL75" s="866"/>
      <c r="AM75" s="866"/>
      <c r="AN75" s="866"/>
      <c r="AO75" s="816"/>
      <c r="AP75" s="867" t="s">
        <v>548</v>
      </c>
      <c r="AQ75" s="866"/>
      <c r="AR75" s="866"/>
      <c r="AS75" s="866"/>
      <c r="AT75" s="816"/>
      <c r="AU75" s="867" t="s">
        <v>477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16791</v>
      </c>
      <c r="AG88" s="828"/>
      <c r="AH88" s="828"/>
      <c r="AI88" s="828"/>
      <c r="AJ88" s="828"/>
      <c r="AK88" s="825"/>
      <c r="AL88" s="825"/>
      <c r="AM88" s="825"/>
      <c r="AN88" s="825"/>
      <c r="AO88" s="825"/>
      <c r="AP88" s="828">
        <v>3397</v>
      </c>
      <c r="AQ88" s="828"/>
      <c r="AR88" s="828"/>
      <c r="AS88" s="828"/>
      <c r="AT88" s="828"/>
      <c r="AU88" s="828">
        <v>1465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276</v>
      </c>
      <c r="CS102" s="836"/>
      <c r="CT102" s="836"/>
      <c r="CU102" s="836"/>
      <c r="CV102" s="879"/>
      <c r="CW102" s="878">
        <v>276</v>
      </c>
      <c r="CX102" s="836"/>
      <c r="CY102" s="836"/>
      <c r="CZ102" s="836"/>
      <c r="DA102" s="879"/>
      <c r="DB102" s="878" t="s">
        <v>477</v>
      </c>
      <c r="DC102" s="836"/>
      <c r="DD102" s="836"/>
      <c r="DE102" s="836"/>
      <c r="DF102" s="879"/>
      <c r="DG102" s="878">
        <v>2216</v>
      </c>
      <c r="DH102" s="836"/>
      <c r="DI102" s="836"/>
      <c r="DJ102" s="836"/>
      <c r="DK102" s="879"/>
      <c r="DL102" s="878">
        <v>16</v>
      </c>
      <c r="DM102" s="836"/>
      <c r="DN102" s="836"/>
      <c r="DO102" s="836"/>
      <c r="DP102" s="879"/>
      <c r="DQ102" s="878">
        <v>634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5023818</v>
      </c>
      <c r="AB110" s="888"/>
      <c r="AC110" s="888"/>
      <c r="AD110" s="888"/>
      <c r="AE110" s="889"/>
      <c r="AF110" s="890">
        <v>5128914</v>
      </c>
      <c r="AG110" s="888"/>
      <c r="AH110" s="888"/>
      <c r="AI110" s="888"/>
      <c r="AJ110" s="889"/>
      <c r="AK110" s="890">
        <v>5377803</v>
      </c>
      <c r="AL110" s="888"/>
      <c r="AM110" s="888"/>
      <c r="AN110" s="888"/>
      <c r="AO110" s="889"/>
      <c r="AP110" s="891">
        <v>18.399999999999999</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42841683</v>
      </c>
      <c r="BR110" s="925"/>
      <c r="BS110" s="925"/>
      <c r="BT110" s="925"/>
      <c r="BU110" s="925"/>
      <c r="BV110" s="925">
        <v>44350915</v>
      </c>
      <c r="BW110" s="925"/>
      <c r="BX110" s="925"/>
      <c r="BY110" s="925"/>
      <c r="BZ110" s="925"/>
      <c r="CA110" s="925">
        <v>45154446</v>
      </c>
      <c r="CB110" s="925"/>
      <c r="CC110" s="925"/>
      <c r="CD110" s="925"/>
      <c r="CE110" s="925"/>
      <c r="CF110" s="939">
        <v>154.80000000000001</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2174562</v>
      </c>
      <c r="BR111" s="918"/>
      <c r="BS111" s="918"/>
      <c r="BT111" s="918"/>
      <c r="BU111" s="918"/>
      <c r="BV111" s="918">
        <v>1859377</v>
      </c>
      <c r="BW111" s="918"/>
      <c r="BX111" s="918"/>
      <c r="BY111" s="918"/>
      <c r="BZ111" s="918"/>
      <c r="CA111" s="918">
        <v>1812069</v>
      </c>
      <c r="CB111" s="918"/>
      <c r="CC111" s="918"/>
      <c r="CD111" s="918"/>
      <c r="CE111" s="918"/>
      <c r="CF111" s="912">
        <v>6.2</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23225093</v>
      </c>
      <c r="BR112" s="918"/>
      <c r="BS112" s="918"/>
      <c r="BT112" s="918"/>
      <c r="BU112" s="918"/>
      <c r="BV112" s="918">
        <v>21918263</v>
      </c>
      <c r="BW112" s="918"/>
      <c r="BX112" s="918"/>
      <c r="BY112" s="918"/>
      <c r="BZ112" s="918"/>
      <c r="CA112" s="918">
        <v>21258184</v>
      </c>
      <c r="CB112" s="918"/>
      <c r="CC112" s="918"/>
      <c r="CD112" s="918"/>
      <c r="CE112" s="918"/>
      <c r="CF112" s="912">
        <v>72.900000000000006</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1630051</v>
      </c>
      <c r="AB113" s="932"/>
      <c r="AC113" s="932"/>
      <c r="AD113" s="932"/>
      <c r="AE113" s="933"/>
      <c r="AF113" s="934">
        <v>1501812</v>
      </c>
      <c r="AG113" s="932"/>
      <c r="AH113" s="932"/>
      <c r="AI113" s="932"/>
      <c r="AJ113" s="933"/>
      <c r="AK113" s="934">
        <v>1518036</v>
      </c>
      <c r="AL113" s="932"/>
      <c r="AM113" s="932"/>
      <c r="AN113" s="932"/>
      <c r="AO113" s="933"/>
      <c r="AP113" s="935">
        <v>5.2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1920550</v>
      </c>
      <c r="BR113" s="918"/>
      <c r="BS113" s="918"/>
      <c r="BT113" s="918"/>
      <c r="BU113" s="918"/>
      <c r="BV113" s="918">
        <v>1648285</v>
      </c>
      <c r="BW113" s="918"/>
      <c r="BX113" s="918"/>
      <c r="BY113" s="918"/>
      <c r="BZ113" s="918"/>
      <c r="CA113" s="918">
        <v>1465313</v>
      </c>
      <c r="CB113" s="918"/>
      <c r="CC113" s="918"/>
      <c r="CD113" s="918"/>
      <c r="CE113" s="918"/>
      <c r="CF113" s="912">
        <v>5</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404593</v>
      </c>
      <c r="AB114" s="957"/>
      <c r="AC114" s="957"/>
      <c r="AD114" s="957"/>
      <c r="AE114" s="958"/>
      <c r="AF114" s="959">
        <v>312246</v>
      </c>
      <c r="AG114" s="957"/>
      <c r="AH114" s="957"/>
      <c r="AI114" s="957"/>
      <c r="AJ114" s="958"/>
      <c r="AK114" s="959">
        <v>312834</v>
      </c>
      <c r="AL114" s="957"/>
      <c r="AM114" s="957"/>
      <c r="AN114" s="957"/>
      <c r="AO114" s="958"/>
      <c r="AP114" s="960">
        <v>1.1000000000000001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9504674</v>
      </c>
      <c r="BR114" s="918"/>
      <c r="BS114" s="918"/>
      <c r="BT114" s="918"/>
      <c r="BU114" s="918"/>
      <c r="BV114" s="918">
        <v>8559549</v>
      </c>
      <c r="BW114" s="918"/>
      <c r="BX114" s="918"/>
      <c r="BY114" s="918"/>
      <c r="BZ114" s="918"/>
      <c r="CA114" s="918">
        <v>9096812</v>
      </c>
      <c r="CB114" s="918"/>
      <c r="CC114" s="918"/>
      <c r="CD114" s="918"/>
      <c r="CE114" s="918"/>
      <c r="CF114" s="912">
        <v>31.2</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322573</v>
      </c>
      <c r="AB115" s="932"/>
      <c r="AC115" s="932"/>
      <c r="AD115" s="932"/>
      <c r="AE115" s="933"/>
      <c r="AF115" s="934">
        <v>273998</v>
      </c>
      <c r="AG115" s="932"/>
      <c r="AH115" s="932"/>
      <c r="AI115" s="932"/>
      <c r="AJ115" s="933"/>
      <c r="AK115" s="934">
        <v>98202</v>
      </c>
      <c r="AL115" s="932"/>
      <c r="AM115" s="932"/>
      <c r="AN115" s="932"/>
      <c r="AO115" s="933"/>
      <c r="AP115" s="935">
        <v>0.3</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577921</v>
      </c>
      <c r="BR115" s="918"/>
      <c r="BS115" s="918"/>
      <c r="BT115" s="918"/>
      <c r="BU115" s="918"/>
      <c r="BV115" s="918">
        <v>612506</v>
      </c>
      <c r="BW115" s="918"/>
      <c r="BX115" s="918"/>
      <c r="BY115" s="918"/>
      <c r="BZ115" s="918"/>
      <c r="CA115" s="918">
        <v>649576</v>
      </c>
      <c r="CB115" s="918"/>
      <c r="CC115" s="918"/>
      <c r="CD115" s="918"/>
      <c r="CE115" s="918"/>
      <c r="CF115" s="912">
        <v>2.2000000000000002</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1774767</v>
      </c>
      <c r="DH115" s="957"/>
      <c r="DI115" s="957"/>
      <c r="DJ115" s="957"/>
      <c r="DK115" s="958"/>
      <c r="DL115" s="959">
        <v>1496797</v>
      </c>
      <c r="DM115" s="957"/>
      <c r="DN115" s="957"/>
      <c r="DO115" s="957"/>
      <c r="DP115" s="958"/>
      <c r="DQ115" s="959">
        <v>1420828</v>
      </c>
      <c r="DR115" s="957"/>
      <c r="DS115" s="957"/>
      <c r="DT115" s="957"/>
      <c r="DU115" s="958"/>
      <c r="DV115" s="960">
        <v>4.9000000000000004</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34</v>
      </c>
      <c r="AB116" s="957"/>
      <c r="AC116" s="957"/>
      <c r="AD116" s="957"/>
      <c r="AE116" s="958"/>
      <c r="AF116" s="959" t="s">
        <v>112</v>
      </c>
      <c r="AG116" s="957"/>
      <c r="AH116" s="957"/>
      <c r="AI116" s="957"/>
      <c r="AJ116" s="958"/>
      <c r="AK116" s="959">
        <v>16</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399795</v>
      </c>
      <c r="DH116" s="957"/>
      <c r="DI116" s="957"/>
      <c r="DJ116" s="957"/>
      <c r="DK116" s="958"/>
      <c r="DL116" s="959">
        <v>362580</v>
      </c>
      <c r="DM116" s="957"/>
      <c r="DN116" s="957"/>
      <c r="DO116" s="957"/>
      <c r="DP116" s="958"/>
      <c r="DQ116" s="959">
        <v>391241</v>
      </c>
      <c r="DR116" s="957"/>
      <c r="DS116" s="957"/>
      <c r="DT116" s="957"/>
      <c r="DU116" s="958"/>
      <c r="DV116" s="960">
        <v>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7381069</v>
      </c>
      <c r="AB117" s="964"/>
      <c r="AC117" s="964"/>
      <c r="AD117" s="964"/>
      <c r="AE117" s="965"/>
      <c r="AF117" s="963">
        <v>7216970</v>
      </c>
      <c r="AG117" s="964"/>
      <c r="AH117" s="964"/>
      <c r="AI117" s="964"/>
      <c r="AJ117" s="965"/>
      <c r="AK117" s="963">
        <v>7306891</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80244483</v>
      </c>
      <c r="BR118" s="984"/>
      <c r="BS118" s="984"/>
      <c r="BT118" s="984"/>
      <c r="BU118" s="984"/>
      <c r="BV118" s="984">
        <v>78948895</v>
      </c>
      <c r="BW118" s="984"/>
      <c r="BX118" s="984"/>
      <c r="BY118" s="984"/>
      <c r="BZ118" s="984"/>
      <c r="CA118" s="984">
        <v>79436400</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10123274</v>
      </c>
      <c r="BR119" s="925"/>
      <c r="BS119" s="925"/>
      <c r="BT119" s="925"/>
      <c r="BU119" s="925"/>
      <c r="BV119" s="925">
        <v>9425367</v>
      </c>
      <c r="BW119" s="925"/>
      <c r="BX119" s="925"/>
      <c r="BY119" s="925"/>
      <c r="BZ119" s="925"/>
      <c r="CA119" s="925">
        <v>10056845</v>
      </c>
      <c r="CB119" s="925"/>
      <c r="CC119" s="925"/>
      <c r="CD119" s="925"/>
      <c r="CE119" s="925"/>
      <c r="CF119" s="939">
        <v>34.5</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16195462</v>
      </c>
      <c r="BR120" s="918"/>
      <c r="BS120" s="918"/>
      <c r="BT120" s="918"/>
      <c r="BU120" s="918"/>
      <c r="BV120" s="918">
        <v>15921050</v>
      </c>
      <c r="BW120" s="918"/>
      <c r="BX120" s="918"/>
      <c r="BY120" s="918"/>
      <c r="BZ120" s="918"/>
      <c r="CA120" s="918">
        <v>15054670</v>
      </c>
      <c r="CB120" s="918"/>
      <c r="CC120" s="918"/>
      <c r="CD120" s="918"/>
      <c r="CE120" s="918"/>
      <c r="CF120" s="912">
        <v>51.6</v>
      </c>
      <c r="CG120" s="913"/>
      <c r="CH120" s="913"/>
      <c r="CI120" s="913"/>
      <c r="CJ120" s="913"/>
      <c r="CK120" s="1011" t="s">
        <v>438</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22666779</v>
      </c>
      <c r="DH120" s="925"/>
      <c r="DI120" s="925"/>
      <c r="DJ120" s="925"/>
      <c r="DK120" s="925"/>
      <c r="DL120" s="925">
        <v>21178319</v>
      </c>
      <c r="DM120" s="925"/>
      <c r="DN120" s="925"/>
      <c r="DO120" s="925"/>
      <c r="DP120" s="925"/>
      <c r="DQ120" s="925">
        <v>20211300</v>
      </c>
      <c r="DR120" s="925"/>
      <c r="DS120" s="925"/>
      <c r="DT120" s="925"/>
      <c r="DU120" s="925"/>
      <c r="DV120" s="926">
        <v>69.3</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55799541</v>
      </c>
      <c r="BR121" s="984"/>
      <c r="BS121" s="984"/>
      <c r="BT121" s="984"/>
      <c r="BU121" s="984"/>
      <c r="BV121" s="984">
        <v>58777801</v>
      </c>
      <c r="BW121" s="984"/>
      <c r="BX121" s="984"/>
      <c r="BY121" s="984"/>
      <c r="BZ121" s="984"/>
      <c r="CA121" s="984">
        <v>61356127</v>
      </c>
      <c r="CB121" s="984"/>
      <c r="CC121" s="984"/>
      <c r="CD121" s="984"/>
      <c r="CE121" s="984"/>
      <c r="CF121" s="1022">
        <v>210.3</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432071</v>
      </c>
      <c r="DH121" s="918"/>
      <c r="DI121" s="918"/>
      <c r="DJ121" s="918"/>
      <c r="DK121" s="918"/>
      <c r="DL121" s="918">
        <v>625000</v>
      </c>
      <c r="DM121" s="918"/>
      <c r="DN121" s="918"/>
      <c r="DO121" s="918"/>
      <c r="DP121" s="918"/>
      <c r="DQ121" s="918">
        <v>936074</v>
      </c>
      <c r="DR121" s="918"/>
      <c r="DS121" s="918"/>
      <c r="DT121" s="918"/>
      <c r="DU121" s="918"/>
      <c r="DV121" s="919">
        <v>3.2</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82118277</v>
      </c>
      <c r="BR122" s="1033"/>
      <c r="BS122" s="1033"/>
      <c r="BT122" s="1033"/>
      <c r="BU122" s="1033"/>
      <c r="BV122" s="1033">
        <v>84124218</v>
      </c>
      <c r="BW122" s="1033"/>
      <c r="BX122" s="1033"/>
      <c r="BY122" s="1033"/>
      <c r="BZ122" s="1033"/>
      <c r="CA122" s="1033">
        <v>86467642</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126243</v>
      </c>
      <c r="DH122" s="918"/>
      <c r="DI122" s="918"/>
      <c r="DJ122" s="918"/>
      <c r="DK122" s="918"/>
      <c r="DL122" s="918">
        <v>114944</v>
      </c>
      <c r="DM122" s="918"/>
      <c r="DN122" s="918"/>
      <c r="DO122" s="918"/>
      <c r="DP122" s="918"/>
      <c r="DQ122" s="918">
        <v>110810</v>
      </c>
      <c r="DR122" s="918"/>
      <c r="DS122" s="918"/>
      <c r="DT122" s="918"/>
      <c r="DU122" s="918"/>
      <c r="DV122" s="919">
        <v>0.4</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70655</v>
      </c>
      <c r="AB123" s="957"/>
      <c r="AC123" s="957"/>
      <c r="AD123" s="957"/>
      <c r="AE123" s="958"/>
      <c r="AF123" s="959">
        <v>70655</v>
      </c>
      <c r="AG123" s="957"/>
      <c r="AH123" s="957"/>
      <c r="AI123" s="957"/>
      <c r="AJ123" s="958"/>
      <c r="AK123" s="959">
        <v>57305</v>
      </c>
      <c r="AL123" s="957"/>
      <c r="AM123" s="957"/>
      <c r="AN123" s="957"/>
      <c r="AO123" s="958"/>
      <c r="AP123" s="960">
        <v>0.2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251918</v>
      </c>
      <c r="AB126" s="957"/>
      <c r="AC126" s="957"/>
      <c r="AD126" s="957"/>
      <c r="AE126" s="958"/>
      <c r="AF126" s="959">
        <v>203343</v>
      </c>
      <c r="AG126" s="957"/>
      <c r="AH126" s="957"/>
      <c r="AI126" s="957"/>
      <c r="AJ126" s="958"/>
      <c r="AK126" s="959">
        <v>40897</v>
      </c>
      <c r="AL126" s="957"/>
      <c r="AM126" s="957"/>
      <c r="AN126" s="957"/>
      <c r="AO126" s="958"/>
      <c r="AP126" s="960">
        <v>0.1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551018</v>
      </c>
      <c r="DH126" s="918"/>
      <c r="DI126" s="918"/>
      <c r="DJ126" s="918"/>
      <c r="DK126" s="918"/>
      <c r="DL126" s="918">
        <v>558669</v>
      </c>
      <c r="DM126" s="918"/>
      <c r="DN126" s="918"/>
      <c r="DO126" s="918"/>
      <c r="DP126" s="918"/>
      <c r="DQ126" s="918">
        <v>618613</v>
      </c>
      <c r="DR126" s="918"/>
      <c r="DS126" s="918"/>
      <c r="DT126" s="918"/>
      <c r="DU126" s="918"/>
      <c r="DV126" s="919">
        <v>2.1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11.64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26903</v>
      </c>
      <c r="DH127" s="1046"/>
      <c r="DI127" s="1046"/>
      <c r="DJ127" s="1046"/>
      <c r="DK127" s="1046"/>
      <c r="DL127" s="1046">
        <v>53837</v>
      </c>
      <c r="DM127" s="1046"/>
      <c r="DN127" s="1046"/>
      <c r="DO127" s="1046"/>
      <c r="DP127" s="1046"/>
      <c r="DQ127" s="1046">
        <v>30963</v>
      </c>
      <c r="DR127" s="1046"/>
      <c r="DS127" s="1046"/>
      <c r="DT127" s="1046"/>
      <c r="DU127" s="1046"/>
      <c r="DV127" s="1047">
        <v>0.1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1360838</v>
      </c>
      <c r="AB128" s="1088"/>
      <c r="AC128" s="1088"/>
      <c r="AD128" s="1088"/>
      <c r="AE128" s="1089"/>
      <c r="AF128" s="1090">
        <v>1430752</v>
      </c>
      <c r="AG128" s="1088"/>
      <c r="AH128" s="1088"/>
      <c r="AI128" s="1088"/>
      <c r="AJ128" s="1089"/>
      <c r="AK128" s="1090">
        <v>1633791</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16.64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33710203</v>
      </c>
      <c r="AB129" s="957"/>
      <c r="AC129" s="957"/>
      <c r="AD129" s="957"/>
      <c r="AE129" s="958"/>
      <c r="AF129" s="959">
        <v>33893796</v>
      </c>
      <c r="AG129" s="957"/>
      <c r="AH129" s="957"/>
      <c r="AI129" s="957"/>
      <c r="AJ129" s="958"/>
      <c r="AK129" s="959">
        <v>34170629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4847051</v>
      </c>
      <c r="AB130" s="957"/>
      <c r="AC130" s="957"/>
      <c r="AD130" s="957"/>
      <c r="AE130" s="958"/>
      <c r="AF130" s="959">
        <v>4892806</v>
      </c>
      <c r="AG130" s="957"/>
      <c r="AH130" s="957"/>
      <c r="AI130" s="957"/>
      <c r="AJ130" s="958"/>
      <c r="AK130" s="959">
        <v>4995212</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28863152</v>
      </c>
      <c r="AB131" s="996"/>
      <c r="AC131" s="996"/>
      <c r="AD131" s="996"/>
      <c r="AE131" s="997"/>
      <c r="AF131" s="998">
        <v>29000990</v>
      </c>
      <c r="AG131" s="996"/>
      <c r="AH131" s="996"/>
      <c r="AI131" s="996"/>
      <c r="AJ131" s="997"/>
      <c r="AK131" s="998">
        <v>29175417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4.064628839</v>
      </c>
      <c r="AB132" s="1102"/>
      <c r="AC132" s="1102"/>
      <c r="AD132" s="1102"/>
      <c r="AE132" s="1103"/>
      <c r="AF132" s="1104">
        <v>3.0806258679999998</v>
      </c>
      <c r="AG132" s="1102"/>
      <c r="AH132" s="1102"/>
      <c r="AI132" s="1102"/>
      <c r="AJ132" s="1103"/>
      <c r="AK132" s="1104">
        <v>2.3234903550000001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4.5</v>
      </c>
      <c r="AB133" s="1109"/>
      <c r="AC133" s="1109"/>
      <c r="AD133" s="1109"/>
      <c r="AE133" s="1110"/>
      <c r="AF133" s="1108">
        <v>3.5</v>
      </c>
      <c r="AG133" s="1109"/>
      <c r="AH133" s="1109"/>
      <c r="AI133" s="1109"/>
      <c r="AJ133" s="1110"/>
      <c r="AK133" s="1108">
        <v>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election activeCell="AA52" sqref="AA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50" zoomScale="73" zoomScaleNormal="73"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8" workbookViewId="0">
      <selection activeCell="K9" sqref="K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11184066</v>
      </c>
      <c r="L9" s="264">
        <v>58310</v>
      </c>
      <c r="M9" s="265">
        <v>57294</v>
      </c>
      <c r="N9" s="266">
        <v>1.8</v>
      </c>
    </row>
    <row r="10" spans="1:16">
      <c r="A10" s="248"/>
      <c r="B10" s="244"/>
      <c r="C10" s="244"/>
      <c r="D10" s="244"/>
      <c r="E10" s="244"/>
      <c r="F10" s="244"/>
      <c r="G10" s="1117" t="s">
        <v>474</v>
      </c>
      <c r="H10" s="1118"/>
      <c r="I10" s="1118"/>
      <c r="J10" s="1119"/>
      <c r="K10" s="267">
        <v>983281</v>
      </c>
      <c r="L10" s="268">
        <v>5127</v>
      </c>
      <c r="M10" s="269">
        <v>3408</v>
      </c>
      <c r="N10" s="270">
        <v>50.4</v>
      </c>
    </row>
    <row r="11" spans="1:16" ht="13.5" customHeight="1">
      <c r="A11" s="248"/>
      <c r="B11" s="244"/>
      <c r="C11" s="244"/>
      <c r="D11" s="244"/>
      <c r="E11" s="244"/>
      <c r="F11" s="244"/>
      <c r="G11" s="1117" t="s">
        <v>475</v>
      </c>
      <c r="H11" s="1118"/>
      <c r="I11" s="1118"/>
      <c r="J11" s="1119"/>
      <c r="K11" s="267">
        <v>299557</v>
      </c>
      <c r="L11" s="268">
        <v>1562</v>
      </c>
      <c r="M11" s="269">
        <v>2192</v>
      </c>
      <c r="N11" s="270">
        <v>-28.7</v>
      </c>
    </row>
    <row r="12" spans="1:16" ht="13.5" customHeight="1">
      <c r="A12" s="248"/>
      <c r="B12" s="244"/>
      <c r="C12" s="244"/>
      <c r="D12" s="244"/>
      <c r="E12" s="244"/>
      <c r="F12" s="244"/>
      <c r="G12" s="1117" t="s">
        <v>476</v>
      </c>
      <c r="H12" s="1118"/>
      <c r="I12" s="1118"/>
      <c r="J12" s="1119"/>
      <c r="K12" s="267" t="s">
        <v>477</v>
      </c>
      <c r="L12" s="268" t="s">
        <v>477</v>
      </c>
      <c r="M12" s="269">
        <v>715</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v>346699</v>
      </c>
      <c r="L14" s="268">
        <v>1808</v>
      </c>
      <c r="M14" s="269">
        <v>2255</v>
      </c>
      <c r="N14" s="270">
        <v>-19.8</v>
      </c>
    </row>
    <row r="15" spans="1:16" ht="13.5" customHeight="1">
      <c r="A15" s="248"/>
      <c r="B15" s="244"/>
      <c r="C15" s="244"/>
      <c r="D15" s="244"/>
      <c r="E15" s="244"/>
      <c r="F15" s="244"/>
      <c r="G15" s="1117" t="s">
        <v>480</v>
      </c>
      <c r="H15" s="1118"/>
      <c r="I15" s="1118"/>
      <c r="J15" s="1119"/>
      <c r="K15" s="267">
        <v>131509</v>
      </c>
      <c r="L15" s="268">
        <v>686</v>
      </c>
      <c r="M15" s="269">
        <v>1285</v>
      </c>
      <c r="N15" s="270">
        <v>-46.6</v>
      </c>
    </row>
    <row r="16" spans="1:16">
      <c r="A16" s="248"/>
      <c r="B16" s="244"/>
      <c r="C16" s="244"/>
      <c r="D16" s="244"/>
      <c r="E16" s="244"/>
      <c r="F16" s="244"/>
      <c r="G16" s="1120" t="s">
        <v>481</v>
      </c>
      <c r="H16" s="1121"/>
      <c r="I16" s="1121"/>
      <c r="J16" s="1122"/>
      <c r="K16" s="268">
        <v>-938371</v>
      </c>
      <c r="L16" s="268">
        <v>-4892</v>
      </c>
      <c r="M16" s="269">
        <v>-6247</v>
      </c>
      <c r="N16" s="270">
        <v>-21.7</v>
      </c>
    </row>
    <row r="17" spans="1:16">
      <c r="A17" s="248"/>
      <c r="B17" s="244"/>
      <c r="C17" s="244"/>
      <c r="D17" s="244"/>
      <c r="E17" s="244"/>
      <c r="F17" s="244"/>
      <c r="G17" s="1120" t="s">
        <v>170</v>
      </c>
      <c r="H17" s="1121"/>
      <c r="I17" s="1121"/>
      <c r="J17" s="1122"/>
      <c r="K17" s="268">
        <v>12006741</v>
      </c>
      <c r="L17" s="268">
        <v>62600</v>
      </c>
      <c r="M17" s="269">
        <v>60903</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6.61</v>
      </c>
      <c r="L21" s="281">
        <v>6.11</v>
      </c>
      <c r="M21" s="282">
        <v>0.5</v>
      </c>
      <c r="N21" s="249"/>
      <c r="O21" s="283"/>
      <c r="P21" s="279"/>
    </row>
    <row r="22" spans="1:16" s="284" customFormat="1">
      <c r="A22" s="279"/>
      <c r="B22" s="249"/>
      <c r="C22" s="249"/>
      <c r="D22" s="249"/>
      <c r="E22" s="249"/>
      <c r="F22" s="249"/>
      <c r="G22" s="1112" t="s">
        <v>487</v>
      </c>
      <c r="H22" s="1113"/>
      <c r="I22" s="1113"/>
      <c r="J22" s="1114"/>
      <c r="K22" s="285">
        <v>102.4</v>
      </c>
      <c r="L22" s="286">
        <v>100</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5377803</v>
      </c>
      <c r="L32" s="294">
        <v>28038</v>
      </c>
      <c r="M32" s="295">
        <v>32245</v>
      </c>
      <c r="N32" s="296">
        <v>-13</v>
      </c>
    </row>
    <row r="33" spans="1:16" ht="13.5" customHeight="1">
      <c r="A33" s="248"/>
      <c r="B33" s="244"/>
      <c r="C33" s="244"/>
      <c r="D33" s="244"/>
      <c r="E33" s="244"/>
      <c r="F33" s="244"/>
      <c r="G33" s="1128" t="s">
        <v>492</v>
      </c>
      <c r="H33" s="1129"/>
      <c r="I33" s="1129"/>
      <c r="J33" s="1130"/>
      <c r="K33" s="294" t="s">
        <v>477</v>
      </c>
      <c r="L33" s="294" t="s">
        <v>477</v>
      </c>
      <c r="M33" s="295">
        <v>4</v>
      </c>
      <c r="N33" s="296" t="s">
        <v>477</v>
      </c>
    </row>
    <row r="34" spans="1:16" ht="27" customHeight="1">
      <c r="A34" s="248"/>
      <c r="B34" s="244"/>
      <c r="C34" s="244"/>
      <c r="D34" s="244"/>
      <c r="E34" s="244"/>
      <c r="F34" s="244"/>
      <c r="G34" s="1128" t="s">
        <v>493</v>
      </c>
      <c r="H34" s="1129"/>
      <c r="I34" s="1129"/>
      <c r="J34" s="1130"/>
      <c r="K34" s="294" t="s">
        <v>477</v>
      </c>
      <c r="L34" s="294" t="s">
        <v>477</v>
      </c>
      <c r="M34" s="295">
        <v>33</v>
      </c>
      <c r="N34" s="296" t="s">
        <v>477</v>
      </c>
    </row>
    <row r="35" spans="1:16" ht="27" customHeight="1">
      <c r="A35" s="248"/>
      <c r="B35" s="244"/>
      <c r="C35" s="244"/>
      <c r="D35" s="244"/>
      <c r="E35" s="244"/>
      <c r="F35" s="244"/>
      <c r="G35" s="1128" t="s">
        <v>494</v>
      </c>
      <c r="H35" s="1129"/>
      <c r="I35" s="1129"/>
      <c r="J35" s="1130"/>
      <c r="K35" s="294">
        <v>1518036</v>
      </c>
      <c r="L35" s="294">
        <v>7915</v>
      </c>
      <c r="M35" s="295">
        <v>8277</v>
      </c>
      <c r="N35" s="296">
        <v>-4.4000000000000004</v>
      </c>
    </row>
    <row r="36" spans="1:16" ht="27" customHeight="1">
      <c r="A36" s="248"/>
      <c r="B36" s="244"/>
      <c r="C36" s="244"/>
      <c r="D36" s="244"/>
      <c r="E36" s="244"/>
      <c r="F36" s="244"/>
      <c r="G36" s="1128" t="s">
        <v>495</v>
      </c>
      <c r="H36" s="1129"/>
      <c r="I36" s="1129"/>
      <c r="J36" s="1130"/>
      <c r="K36" s="294">
        <v>312834</v>
      </c>
      <c r="L36" s="294">
        <v>1631</v>
      </c>
      <c r="M36" s="295">
        <v>932</v>
      </c>
      <c r="N36" s="296">
        <v>75</v>
      </c>
    </row>
    <row r="37" spans="1:16" ht="13.5" customHeight="1">
      <c r="A37" s="248"/>
      <c r="B37" s="244"/>
      <c r="C37" s="244"/>
      <c r="D37" s="244"/>
      <c r="E37" s="244"/>
      <c r="F37" s="244"/>
      <c r="G37" s="1128" t="s">
        <v>496</v>
      </c>
      <c r="H37" s="1129"/>
      <c r="I37" s="1129"/>
      <c r="J37" s="1130"/>
      <c r="K37" s="294">
        <v>98202</v>
      </c>
      <c r="L37" s="294">
        <v>512</v>
      </c>
      <c r="M37" s="295">
        <v>1529</v>
      </c>
      <c r="N37" s="296">
        <v>-66.5</v>
      </c>
    </row>
    <row r="38" spans="1:16" ht="27" customHeight="1">
      <c r="A38" s="248"/>
      <c r="B38" s="244"/>
      <c r="C38" s="244"/>
      <c r="D38" s="244"/>
      <c r="E38" s="244"/>
      <c r="F38" s="244"/>
      <c r="G38" s="1131" t="s">
        <v>497</v>
      </c>
      <c r="H38" s="1132"/>
      <c r="I38" s="1132"/>
      <c r="J38" s="1133"/>
      <c r="K38" s="297">
        <v>16</v>
      </c>
      <c r="L38" s="297">
        <v>0</v>
      </c>
      <c r="M38" s="298">
        <v>3</v>
      </c>
      <c r="N38" s="299">
        <v>-100</v>
      </c>
      <c r="O38" s="293"/>
    </row>
    <row r="39" spans="1:16">
      <c r="A39" s="248"/>
      <c r="B39" s="244"/>
      <c r="C39" s="244"/>
      <c r="D39" s="244"/>
      <c r="E39" s="244"/>
      <c r="F39" s="244"/>
      <c r="G39" s="1131" t="s">
        <v>498</v>
      </c>
      <c r="H39" s="1132"/>
      <c r="I39" s="1132"/>
      <c r="J39" s="1133"/>
      <c r="K39" s="300">
        <v>-1633791</v>
      </c>
      <c r="L39" s="300">
        <v>-8518</v>
      </c>
      <c r="M39" s="301">
        <v>-7647</v>
      </c>
      <c r="N39" s="302">
        <v>11.4</v>
      </c>
      <c r="O39" s="293"/>
    </row>
    <row r="40" spans="1:16" ht="27" customHeight="1">
      <c r="A40" s="248"/>
      <c r="B40" s="244"/>
      <c r="C40" s="244"/>
      <c r="D40" s="244"/>
      <c r="E40" s="244"/>
      <c r="F40" s="244"/>
      <c r="G40" s="1128" t="s">
        <v>499</v>
      </c>
      <c r="H40" s="1129"/>
      <c r="I40" s="1129"/>
      <c r="J40" s="1130"/>
      <c r="K40" s="300">
        <v>-4995212</v>
      </c>
      <c r="L40" s="300">
        <v>-26044</v>
      </c>
      <c r="M40" s="301">
        <v>-26081</v>
      </c>
      <c r="N40" s="302">
        <v>-0.1</v>
      </c>
      <c r="O40" s="293"/>
    </row>
    <row r="41" spans="1:16">
      <c r="A41" s="248"/>
      <c r="B41" s="244"/>
      <c r="C41" s="244"/>
      <c r="D41" s="244"/>
      <c r="E41" s="244"/>
      <c r="F41" s="244"/>
      <c r="G41" s="1134" t="s">
        <v>280</v>
      </c>
      <c r="H41" s="1135"/>
      <c r="I41" s="1135"/>
      <c r="J41" s="1136"/>
      <c r="K41" s="294">
        <v>677888</v>
      </c>
      <c r="L41" s="300">
        <v>3534</v>
      </c>
      <c r="M41" s="301">
        <v>9295</v>
      </c>
      <c r="N41" s="302">
        <v>-62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5710822</v>
      </c>
      <c r="J51" s="320">
        <v>30043</v>
      </c>
      <c r="K51" s="321">
        <v>5.9</v>
      </c>
      <c r="L51" s="322">
        <v>38349</v>
      </c>
      <c r="M51" s="323">
        <v>6.9</v>
      </c>
      <c r="N51" s="324">
        <v>-1</v>
      </c>
    </row>
    <row r="52" spans="1:14">
      <c r="A52" s="248"/>
      <c r="B52" s="244"/>
      <c r="C52" s="244"/>
      <c r="D52" s="244"/>
      <c r="E52" s="244"/>
      <c r="F52" s="244"/>
      <c r="G52" s="325"/>
      <c r="H52" s="326" t="s">
        <v>510</v>
      </c>
      <c r="I52" s="327">
        <v>3270102</v>
      </c>
      <c r="J52" s="328">
        <v>17203</v>
      </c>
      <c r="K52" s="329">
        <v>-11.6</v>
      </c>
      <c r="L52" s="330">
        <v>22585</v>
      </c>
      <c r="M52" s="331">
        <v>6.2</v>
      </c>
      <c r="N52" s="332">
        <v>-17.8</v>
      </c>
    </row>
    <row r="53" spans="1:14">
      <c r="A53" s="248"/>
      <c r="B53" s="244"/>
      <c r="C53" s="244"/>
      <c r="D53" s="244"/>
      <c r="E53" s="244"/>
      <c r="F53" s="244"/>
      <c r="G53" s="310" t="s">
        <v>511</v>
      </c>
      <c r="H53" s="311"/>
      <c r="I53" s="319">
        <v>8308330</v>
      </c>
      <c r="J53" s="320">
        <v>43604</v>
      </c>
      <c r="K53" s="321">
        <v>45.1</v>
      </c>
      <c r="L53" s="322">
        <v>37688</v>
      </c>
      <c r="M53" s="323">
        <v>-1.7</v>
      </c>
      <c r="N53" s="324">
        <v>46.8</v>
      </c>
    </row>
    <row r="54" spans="1:14">
      <c r="A54" s="248"/>
      <c r="B54" s="244"/>
      <c r="C54" s="244"/>
      <c r="D54" s="244"/>
      <c r="E54" s="244"/>
      <c r="F54" s="244"/>
      <c r="G54" s="325"/>
      <c r="H54" s="326" t="s">
        <v>510</v>
      </c>
      <c r="I54" s="327">
        <v>4554480</v>
      </c>
      <c r="J54" s="328">
        <v>23903</v>
      </c>
      <c r="K54" s="329">
        <v>38.9</v>
      </c>
      <c r="L54" s="330">
        <v>22661</v>
      </c>
      <c r="M54" s="331">
        <v>0.3</v>
      </c>
      <c r="N54" s="332">
        <v>38.6</v>
      </c>
    </row>
    <row r="55" spans="1:14">
      <c r="A55" s="248"/>
      <c r="B55" s="244"/>
      <c r="C55" s="244"/>
      <c r="D55" s="244"/>
      <c r="E55" s="244"/>
      <c r="F55" s="244"/>
      <c r="G55" s="310" t="s">
        <v>512</v>
      </c>
      <c r="H55" s="311"/>
      <c r="I55" s="319">
        <v>7682426</v>
      </c>
      <c r="J55" s="320">
        <v>40400</v>
      </c>
      <c r="K55" s="321">
        <v>-7.3</v>
      </c>
      <c r="L55" s="322">
        <v>38606</v>
      </c>
      <c r="M55" s="323">
        <v>2.4</v>
      </c>
      <c r="N55" s="324">
        <v>-9.6999999999999993</v>
      </c>
    </row>
    <row r="56" spans="1:14">
      <c r="A56" s="248"/>
      <c r="B56" s="244"/>
      <c r="C56" s="244"/>
      <c r="D56" s="244"/>
      <c r="E56" s="244"/>
      <c r="F56" s="244"/>
      <c r="G56" s="325"/>
      <c r="H56" s="326" t="s">
        <v>510</v>
      </c>
      <c r="I56" s="327">
        <v>3093653</v>
      </c>
      <c r="J56" s="328">
        <v>16269</v>
      </c>
      <c r="K56" s="329">
        <v>-31.9</v>
      </c>
      <c r="L56" s="330">
        <v>22435</v>
      </c>
      <c r="M56" s="331">
        <v>-1</v>
      </c>
      <c r="N56" s="332">
        <v>-30.9</v>
      </c>
    </row>
    <row r="57" spans="1:14">
      <c r="A57" s="248"/>
      <c r="B57" s="244"/>
      <c r="C57" s="244"/>
      <c r="D57" s="244"/>
      <c r="E57" s="244"/>
      <c r="F57" s="244"/>
      <c r="G57" s="310" t="s">
        <v>513</v>
      </c>
      <c r="H57" s="311"/>
      <c r="I57" s="319">
        <v>5396711</v>
      </c>
      <c r="J57" s="320">
        <v>28080</v>
      </c>
      <c r="K57" s="321">
        <v>-30.5</v>
      </c>
      <c r="L57" s="322">
        <v>39425</v>
      </c>
      <c r="M57" s="323">
        <v>2.1</v>
      </c>
      <c r="N57" s="324">
        <v>-32.6</v>
      </c>
    </row>
    <row r="58" spans="1:14">
      <c r="A58" s="248"/>
      <c r="B58" s="244"/>
      <c r="C58" s="244"/>
      <c r="D58" s="244"/>
      <c r="E58" s="244"/>
      <c r="F58" s="244"/>
      <c r="G58" s="325"/>
      <c r="H58" s="326" t="s">
        <v>510</v>
      </c>
      <c r="I58" s="327">
        <v>2796667</v>
      </c>
      <c r="J58" s="328">
        <v>14552</v>
      </c>
      <c r="K58" s="329">
        <v>-10.6</v>
      </c>
      <c r="L58" s="330">
        <v>22414</v>
      </c>
      <c r="M58" s="331">
        <v>-0.1</v>
      </c>
      <c r="N58" s="332">
        <v>-10.5</v>
      </c>
    </row>
    <row r="59" spans="1:14">
      <c r="A59" s="248"/>
      <c r="B59" s="244"/>
      <c r="C59" s="244"/>
      <c r="D59" s="244"/>
      <c r="E59" s="244"/>
      <c r="F59" s="244"/>
      <c r="G59" s="310" t="s">
        <v>514</v>
      </c>
      <c r="H59" s="311"/>
      <c r="I59" s="319">
        <v>5773393</v>
      </c>
      <c r="J59" s="320">
        <v>30101</v>
      </c>
      <c r="K59" s="321">
        <v>7.2</v>
      </c>
      <c r="L59" s="322">
        <v>43141</v>
      </c>
      <c r="M59" s="323">
        <v>9.4</v>
      </c>
      <c r="N59" s="324">
        <v>-2.2000000000000002</v>
      </c>
    </row>
    <row r="60" spans="1:14">
      <c r="A60" s="248"/>
      <c r="B60" s="244"/>
      <c r="C60" s="244"/>
      <c r="D60" s="244"/>
      <c r="E60" s="244"/>
      <c r="F60" s="244"/>
      <c r="G60" s="325"/>
      <c r="H60" s="326" t="s">
        <v>510</v>
      </c>
      <c r="I60" s="333">
        <v>2978942</v>
      </c>
      <c r="J60" s="328">
        <v>15531</v>
      </c>
      <c r="K60" s="329">
        <v>6.7</v>
      </c>
      <c r="L60" s="330">
        <v>21887</v>
      </c>
      <c r="M60" s="331">
        <v>-2.4</v>
      </c>
      <c r="N60" s="332">
        <v>9.1</v>
      </c>
    </row>
    <row r="61" spans="1:14">
      <c r="A61" s="248"/>
      <c r="B61" s="244"/>
      <c r="C61" s="244"/>
      <c r="D61" s="244"/>
      <c r="E61" s="244"/>
      <c r="F61" s="244"/>
      <c r="G61" s="310" t="s">
        <v>515</v>
      </c>
      <c r="H61" s="334"/>
      <c r="I61" s="335">
        <v>6574336</v>
      </c>
      <c r="J61" s="336">
        <v>34446</v>
      </c>
      <c r="K61" s="337">
        <v>4.0999999999999996</v>
      </c>
      <c r="L61" s="338">
        <v>39442</v>
      </c>
      <c r="M61" s="339">
        <v>3.8</v>
      </c>
      <c r="N61" s="324">
        <v>0.3</v>
      </c>
    </row>
    <row r="62" spans="1:14">
      <c r="A62" s="248"/>
      <c r="B62" s="244"/>
      <c r="C62" s="244"/>
      <c r="D62" s="244"/>
      <c r="E62" s="244"/>
      <c r="F62" s="244"/>
      <c r="G62" s="325"/>
      <c r="H62" s="326" t="s">
        <v>510</v>
      </c>
      <c r="I62" s="327">
        <v>3338769</v>
      </c>
      <c r="J62" s="328">
        <v>17492</v>
      </c>
      <c r="K62" s="329">
        <v>-1.7</v>
      </c>
      <c r="L62" s="330">
        <v>22396</v>
      </c>
      <c r="M62" s="331">
        <v>0.6</v>
      </c>
      <c r="N62" s="332">
        <v>-2.2999999999999998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9.77</v>
      </c>
      <c r="G47" s="12">
        <v>7</v>
      </c>
      <c r="H47" s="12">
        <v>8.75</v>
      </c>
      <c r="I47" s="12">
        <v>6.58</v>
      </c>
      <c r="J47" s="13">
        <v>7.16</v>
      </c>
    </row>
    <row r="48" spans="2:10" ht="57.75" customHeight="1">
      <c r="B48" s="14"/>
      <c r="C48" s="1139" t="s">
        <v>4</v>
      </c>
      <c r="D48" s="1139"/>
      <c r="E48" s="1140"/>
      <c r="F48" s="15">
        <v>1.42</v>
      </c>
      <c r="G48" s="16">
        <v>1.1100000000000001</v>
      </c>
      <c r="H48" s="16">
        <v>1.08</v>
      </c>
      <c r="I48" s="16">
        <v>1.01</v>
      </c>
      <c r="J48" s="17">
        <v>0.91</v>
      </c>
    </row>
    <row r="49" spans="2:10" ht="57.75" customHeight="1" thickBot="1">
      <c r="B49" s="18"/>
      <c r="C49" s="1141" t="s">
        <v>5</v>
      </c>
      <c r="D49" s="1141"/>
      <c r="E49" s="1142"/>
      <c r="F49" s="19">
        <v>0.98</v>
      </c>
      <c r="G49" s="20" t="s">
        <v>522</v>
      </c>
      <c r="H49" s="20">
        <v>1.45</v>
      </c>
      <c r="I49" s="20" t="s">
        <v>523</v>
      </c>
      <c r="J49" s="21">
        <v>0.51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Normal="100" zoomScaleSheetLayoutView="100" workbookViewId="0">
      <selection activeCell="I34" sqref="I34: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5.58</v>
      </c>
      <c r="G34" s="33">
        <v>5.05</v>
      </c>
      <c r="H34" s="33">
        <v>5.43</v>
      </c>
      <c r="I34" s="33">
        <v>5.48</v>
      </c>
      <c r="J34" s="34">
        <v>5.85</v>
      </c>
      <c r="K34" s="22"/>
      <c r="L34" s="22"/>
      <c r="M34" s="22"/>
      <c r="N34" s="22"/>
      <c r="O34" s="22"/>
      <c r="P34" s="22"/>
    </row>
    <row r="35" spans="1:16" ht="39" customHeight="1">
      <c r="A35" s="22"/>
      <c r="B35" s="35"/>
      <c r="C35" s="1143" t="s">
        <v>525</v>
      </c>
      <c r="D35" s="1144"/>
      <c r="E35" s="1145"/>
      <c r="F35" s="36">
        <v>1.65</v>
      </c>
      <c r="G35" s="37">
        <v>1.36</v>
      </c>
      <c r="H35" s="37">
        <v>1.28</v>
      </c>
      <c r="I35" s="37">
        <v>2.14</v>
      </c>
      <c r="J35" s="38">
        <v>1.88</v>
      </c>
      <c r="K35" s="22"/>
      <c r="L35" s="22"/>
      <c r="M35" s="22"/>
      <c r="N35" s="22"/>
      <c r="O35" s="22"/>
      <c r="P35" s="22"/>
    </row>
    <row r="36" spans="1:16" ht="39" customHeight="1">
      <c r="A36" s="22"/>
      <c r="B36" s="35"/>
      <c r="C36" s="1143" t="s">
        <v>526</v>
      </c>
      <c r="D36" s="1144"/>
      <c r="E36" s="1145"/>
      <c r="F36" s="36">
        <v>0.15</v>
      </c>
      <c r="G36" s="37">
        <v>0.06</v>
      </c>
      <c r="H36" s="37">
        <v>0.42</v>
      </c>
      <c r="I36" s="37">
        <v>0.82</v>
      </c>
      <c r="J36" s="38">
        <v>0.97</v>
      </c>
      <c r="K36" s="22"/>
      <c r="L36" s="22"/>
      <c r="M36" s="22"/>
      <c r="N36" s="22"/>
      <c r="O36" s="22"/>
      <c r="P36" s="22"/>
    </row>
    <row r="37" spans="1:16" ht="39" customHeight="1">
      <c r="A37" s="22"/>
      <c r="B37" s="35"/>
      <c r="C37" s="1143" t="s">
        <v>527</v>
      </c>
      <c r="D37" s="1144"/>
      <c r="E37" s="1145"/>
      <c r="F37" s="36">
        <v>1.42</v>
      </c>
      <c r="G37" s="37">
        <v>1.1100000000000001</v>
      </c>
      <c r="H37" s="37">
        <v>1.08</v>
      </c>
      <c r="I37" s="37">
        <v>1.01</v>
      </c>
      <c r="J37" s="38">
        <v>0.91</v>
      </c>
      <c r="K37" s="22"/>
      <c r="L37" s="22"/>
      <c r="M37" s="22"/>
      <c r="N37" s="22"/>
      <c r="O37" s="22"/>
      <c r="P37" s="22"/>
    </row>
    <row r="38" spans="1:16" ht="39" customHeight="1">
      <c r="A38" s="22"/>
      <c r="B38" s="35"/>
      <c r="C38" s="1143" t="s">
        <v>528</v>
      </c>
      <c r="D38" s="1144"/>
      <c r="E38" s="1145"/>
      <c r="F38" s="36">
        <v>0.02</v>
      </c>
      <c r="G38" s="37">
        <v>0.02</v>
      </c>
      <c r="H38" s="37">
        <v>0.2</v>
      </c>
      <c r="I38" s="37">
        <v>0.23</v>
      </c>
      <c r="J38" s="38">
        <v>0.03</v>
      </c>
      <c r="K38" s="22"/>
      <c r="L38" s="22"/>
      <c r="M38" s="22"/>
      <c r="N38" s="22"/>
      <c r="O38" s="22"/>
      <c r="P38" s="22"/>
    </row>
    <row r="39" spans="1:16" ht="39" customHeight="1">
      <c r="A39" s="22"/>
      <c r="B39" s="35"/>
      <c r="C39" s="1143" t="s">
        <v>529</v>
      </c>
      <c r="D39" s="1144"/>
      <c r="E39" s="1145"/>
      <c r="F39" s="36">
        <v>0</v>
      </c>
      <c r="G39" s="37">
        <v>0</v>
      </c>
      <c r="H39" s="37">
        <v>0</v>
      </c>
      <c r="I39" s="37">
        <v>0</v>
      </c>
      <c r="J39" s="38">
        <v>0</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0.04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5125</v>
      </c>
      <c r="L45" s="60">
        <v>5062</v>
      </c>
      <c r="M45" s="60">
        <v>5024</v>
      </c>
      <c r="N45" s="60">
        <v>5129</v>
      </c>
      <c r="O45" s="61">
        <v>5378</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1881</v>
      </c>
      <c r="L48" s="64">
        <v>1808</v>
      </c>
      <c r="M48" s="64">
        <v>1630</v>
      </c>
      <c r="N48" s="64">
        <v>1502</v>
      </c>
      <c r="O48" s="65">
        <v>1518</v>
      </c>
      <c r="P48" s="48"/>
      <c r="Q48" s="48"/>
      <c r="R48" s="48"/>
      <c r="S48" s="48"/>
      <c r="T48" s="48"/>
      <c r="U48" s="48"/>
    </row>
    <row r="49" spans="1:21" ht="30.75" customHeight="1">
      <c r="A49" s="48"/>
      <c r="B49" s="1161"/>
      <c r="C49" s="1162"/>
      <c r="D49" s="62"/>
      <c r="E49" s="1153" t="s">
        <v>16</v>
      </c>
      <c r="F49" s="1153"/>
      <c r="G49" s="1153"/>
      <c r="H49" s="1153"/>
      <c r="I49" s="1153"/>
      <c r="J49" s="1154"/>
      <c r="K49" s="63">
        <v>664</v>
      </c>
      <c r="L49" s="64">
        <v>551</v>
      </c>
      <c r="M49" s="64">
        <v>405</v>
      </c>
      <c r="N49" s="64">
        <v>312</v>
      </c>
      <c r="O49" s="65">
        <v>313</v>
      </c>
      <c r="P49" s="48"/>
      <c r="Q49" s="48"/>
      <c r="R49" s="48"/>
      <c r="S49" s="48"/>
      <c r="T49" s="48"/>
      <c r="U49" s="48"/>
    </row>
    <row r="50" spans="1:21" ht="30.75" customHeight="1">
      <c r="A50" s="48"/>
      <c r="B50" s="1161"/>
      <c r="C50" s="1162"/>
      <c r="D50" s="62"/>
      <c r="E50" s="1153" t="s">
        <v>17</v>
      </c>
      <c r="F50" s="1153"/>
      <c r="G50" s="1153"/>
      <c r="H50" s="1153"/>
      <c r="I50" s="1153"/>
      <c r="J50" s="1154"/>
      <c r="K50" s="63">
        <v>455</v>
      </c>
      <c r="L50" s="64">
        <v>109</v>
      </c>
      <c r="M50" s="64">
        <v>323</v>
      </c>
      <c r="N50" s="64">
        <v>274</v>
      </c>
      <c r="O50" s="65">
        <v>98</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477</v>
      </c>
      <c r="M51" s="64">
        <v>0</v>
      </c>
      <c r="N51" s="64" t="s">
        <v>477</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6410</v>
      </c>
      <c r="L52" s="64">
        <v>6447</v>
      </c>
      <c r="M52" s="64">
        <v>6208</v>
      </c>
      <c r="N52" s="64">
        <v>6324</v>
      </c>
      <c r="O52" s="65">
        <v>6629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1715</v>
      </c>
      <c r="L53" s="69">
        <v>1083</v>
      </c>
      <c r="M53" s="69">
        <v>1174</v>
      </c>
      <c r="N53" s="69">
        <v>893</v>
      </c>
      <c r="O53" s="70">
        <v>678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2015-04-22T02:42:14Z</cp:lastPrinted>
  <dcterms:created xsi:type="dcterms:W3CDTF">2015-02-17T07:08:30Z</dcterms:created>
  <dcterms:modified xsi:type="dcterms:W3CDTF">2015-04-28T00:54:48Z</dcterms:modified>
  <cp:category/>
</cp:coreProperties>
</file>