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definedNames>
    <definedName name="_xlnm.Print_Area" localSheetId="3">財政比較分析表!$A$1:$AJ$116</definedName>
  </definedNames>
  <calcPr calcId="14562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O34" i="9"/>
  <c r="CO35" i="9" s="1"/>
  <c r="BW34" i="9"/>
  <c r="BW35" i="9" s="1"/>
  <c r="BW36" i="9" s="1"/>
  <c r="BW37" i="9" s="1"/>
  <c r="BW38" i="9" s="1"/>
  <c r="BW39" i="9" s="1"/>
  <c r="BW40" i="9" s="1"/>
  <c r="BW41" i="9" s="1"/>
  <c r="BW42" i="9" s="1"/>
  <c r="BW43"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<sst xmlns="http://schemas.openxmlformats.org/spreadsheetml/2006/main" count="1024" uniqueCount="564">
  <si>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</si>
  <si>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</si>
  <si>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</si>
  <si>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</si>
  <si>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</si>
  <si>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</si>
  <si>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</si>
  <si>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</si>
  <si>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</si>
  <si>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</si>
  <si>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</si>
  <si>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</si>
  <si>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</si>
  <si>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</si>
  <si>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</si>
  <si>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</si>
  <si>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</si>
  <si>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</si>
  <si>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</si>
  <si>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</si>
  <si>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</si>
  <si>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</si>
  <si>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</si>
  <si>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</si>
  <si>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</si>
  <si>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</si>
  <si>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</si>
  <si>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</si>
  <si>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</si>
  <si>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</si>
  <si>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</si>
  <si>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</si>
  <si>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</si>
  <si>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</si>
  <si>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</si>
  <si>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</si>
  <si>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</si>
  <si>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</si>
  <si>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</si>
  <si>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</si>
  <si>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</si>
  <si>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</si>
  <si>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</si>
  <si>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</si>
  <si>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</si>
  <si>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</si>
  <si>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</si>
  <si>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</si>
  <si>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</si>
  <si>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</si>
  <si>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</si>
  <si>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</si>
  <si>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</si>
  <si>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</si>
  <si>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</si>
  <si>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</si>
  <si>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</si>
  <si>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</si>
  <si>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</si>
  <si>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</si>
  <si>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</si>
  <si>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</si>
  <si>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</si>
  <si>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</si>
  <si>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</si>
  <si>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</si>
  <si>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</si>
  <si>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</si>
  <si>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</si>
  <si>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</si>
  <si>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</si>
  <si>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</si>
  <si>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</si>
  <si>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</si>
  <si>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</si>
  <si>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</si>
  <si>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</si>
  <si>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</si>
  <si>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</si>
  <si>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</si>
  <si>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</si>
  <si>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</si>
  <si>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</si>
  <si>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</si>
  <si>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</si>
  <si>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</si>
  <si>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</si>
  <si>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</si>
  <si>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</si>
  <si>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</si>
  <si>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</si>
  <si>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</si>
  <si>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</si>
  <si>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</si>
  <si>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</si>
  <si>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</si>
  <si>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</si>
  <si>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</si>
  <si>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</si>
  <si>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</si>
  <si>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</si>
  <si>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</si>
  <si>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</si>
  <si>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</si>
  <si>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</si>
  <si>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</si>
  <si>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</si>
  <si>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</si>
  <si>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</si>
  <si>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</si>
  <si>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</si>
  <si>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</si>
  <si>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</si>
  <si>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</si>
  <si>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</si>
  <si>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</si>
  <si>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</si>
  <si>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</si>
  <si>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</si>
  <si>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</si>
  <si>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</si>
  <si>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</si>
  <si>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</si>
  <si>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</si>
  <si>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</si>
  <si>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</si>
  <si>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</si>
  <si>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</si>
  <si>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</si>
  <si>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</si>
  <si>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</si>
  <si>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</si>
  <si>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</si>
  <si>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</si>
  <si>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</si>
  <si>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</si>
  <si>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</si>
  <si>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</si>
  <si>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</si>
  <si>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</si>
  <si>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</si>
  <si>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</si>
  <si>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</si>
  <si>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</si>
  <si>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</si>
  <si>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</si>
  <si>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</si>
  <si>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</si>
  <si>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</si>
  <si>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</si>
  <si>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</si>
  <si>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</si>
  <si>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</si>
  <si>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</si>
  <si>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</si>
  <si>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</si>
  <si>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</si>
  <si>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</si>
  <si>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</si>
  <si>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</si>
  <si>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</si>
  <si>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</si>
  <si>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</si>
  <si>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</si>
  <si>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</si>
  <si>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</si>
  <si>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</si>
  <si>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</si>
  <si>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</si>
  <si>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</si>
  <si>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</si>
  <si>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</si>
  <si>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</si>
  <si>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</si>
  <si>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</si>
  <si>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</si>
  <si>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</si>
  <si>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</si>
  <si>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</si>
  <si>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</si>
  <si>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</si>
  <si>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</si>
  <si>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</si>
  <si>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</si>
  <si>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</si>
  <si>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</si>
  <si>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</si>
  <si>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</si>
  <si>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</si>
  <si>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</si>
  <si>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</si>
  <si>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</si>
  <si>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京都府宮津市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</si>
  <si>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</si>
  <si>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</si>
  <si>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</si>
  <si>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</si>
  <si>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</si>
  <si>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</si>
  <si>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</si>
  <si>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</si>
  <si>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</si>
  <si>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</si>
  <si>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</si>
  <si>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</si>
  <si>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</si>
  <si>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</si>
  <si>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</si>
  <si>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</si>
  <si>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</si>
  <si>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</si>
  <si>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</si>
  <si>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</si>
  <si>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</si>
  <si>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</si>
  <si>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</si>
  <si>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</si>
  <si>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</si>
  <si>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</si>
  <si>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</si>
  <si>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</si>
  <si>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</si>
  <si>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</si>
  <si>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</si>
  <si>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</si>
  <si>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</si>
  <si>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</si>
  <si>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</si>
  <si>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</si>
  <si>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</si>
  <si>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</si>
  <si>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</si>
  <si>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</si>
  <si>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</si>
  <si>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</si>
  <si>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</si>
  <si>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</si>
  <si>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</si>
  <si>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</si>
  <si>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</si>
  <si>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</si>
  <si>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</si>
  <si>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</si>
  <si>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</si>
  <si>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</si>
  <si>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</si>
  <si>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</si>
  <si>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</si>
  <si>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</si>
  <si>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</si>
  <si>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</si>
  <si>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</si>
  <si>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</si>
  <si>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</si>
  <si>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</si>
  <si>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</si>
  <si>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</si>
  <si>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</si>
  <si>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</si>
  <si>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</si>
  <si>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</si>
  <si>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</si>
  <si>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</si>
  <si>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</si>
  <si>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</si>
  <si>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</si>
  <si>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</si>
  <si>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</si>
  <si>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</si>
  <si>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</si>
  <si>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</si>
  <si>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</si>
  <si>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</si>
  <si>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</si>
  <si>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</si>
  <si>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</si>
  <si>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</si>
  <si>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</si>
  <si>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</si>
  <si>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</si>
  <si>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</si>
  <si>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</si>
  <si>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</si>
  <si>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</si>
  <si>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</si>
  <si>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</si>
  <si>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</si>
  <si>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</si>
  <si>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</si>
  <si>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</si>
  <si>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</si>
  <si>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</si>
  <si>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</si>
  <si>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</si>
  <si>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</si>
  <si>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</si>
  <si>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</si>
  <si>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</si>
  <si>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</si>
  <si>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</si>
  <si>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</si>
  <si>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</si>
  <si>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</si>
  <si>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</si>
  <si>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</si>
  <si>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</si>
  <si>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</si>
  <si>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</si>
  <si>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</si>
  <si>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</si>
  <si>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</si>
  <si>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</si>
  <si>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</si>
  <si>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</si>
  <si>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</si>
  <si>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</si>
  <si>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</si>
  <si>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</si>
  <si>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</si>
  <si>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</si>
  <si>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</si>
  <si>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</si>
  <si>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</si>
  <si>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</si>
  <si>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</si>
  <si>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</si>
  <si>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</si>
  <si>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</si>
  <si>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</si>
  <si>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</si>
  <si>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</si>
  <si>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</si>
  <si>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</si>
  <si>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</si>
  <si>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</si>
  <si>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</si>
  <si>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</si>
  <si>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</si>
  <si>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</si>
  <si>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</si>
  <si>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京都府宮津市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</si>
  <si>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</si>
  <si>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</si>
  <si>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</si>
  <si>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</si>
  <si>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</si>
  <si>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</si>
  <si>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</si>
  <si>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</si>
  <si>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</si>
  <si>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</si>
  <si>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</si>
  <si>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</si>
  <si>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</si>
  <si>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</si>
  <si>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</si>
  <si>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</si>
  <si>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</si>
  <si>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</si>
  <si>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</si>
  <si>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</si>
  <si>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</si>
  <si>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</si>
  <si>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</si>
  <si>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</si>
  <si>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</si>
  <si>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</si>
  <si>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</si>
  <si>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</si>
  <si>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</si>
  <si>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</si>
  <si>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</si>
  <si>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</si>
  <si>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</si>
  <si>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</si>
  <si>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</si>
  <si>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</si>
  <si>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</si>
  <si>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</si>
  <si>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</si>
  <si>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簡易水道事業特別会計</t>
    <phoneticPr fontId="5"/>
  </si>
  <si>
    <t>下水道事業特別会計</t>
    <phoneticPr fontId="5"/>
  </si>
  <si>
    <t>土地建物造成事業特別会計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</si>
  <si>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</si>
  <si>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</si>
  <si>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</si>
  <si>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</si>
  <si>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</si>
  <si>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</si>
  <si>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</si>
  <si>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</si>
  <si>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</si>
  <si>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</si>
  <si>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</si>
  <si>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</si>
  <si>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</si>
  <si>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</si>
  <si>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</si>
  <si>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</si>
  <si>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</si>
  <si>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</si>
  <si>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</si>
  <si>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</si>
  <si>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</si>
  <si>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</si>
  <si>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</si>
  <si>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</si>
  <si>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</si>
  <si>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</si>
  <si>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</si>
  <si>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</si>
  <si>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</si>
  <si>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</si>
  <si>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</si>
  <si>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</si>
  <si>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</si>
  <si>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</si>
  <si>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</si>
  <si>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</si>
  <si>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</si>
  <si>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</si>
  <si>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</si>
  <si>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</si>
  <si>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</si>
  <si>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</si>
  <si>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</si>
  <si>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</si>
  <si>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</si>
  <si>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</si>
  <si>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</si>
  <si>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</si>
  <si>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</si>
  <si>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</si>
  <si>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</si>
  <si>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</si>
  <si>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</si>
  <si>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</si>
  <si>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</si>
  <si>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</si>
  <si>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</si>
  <si>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</si>
  <si>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土地建物造成事業特別会計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</si>
  <si>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</si>
  <si>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</si>
  <si>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</si>
  <si>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</si>
  <si>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</si>
  <si>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</si>
  <si>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</si>
  <si>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</si>
  <si>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</si>
  <si>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</si>
  <si>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</si>
  <si>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</si>
  <si>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</si>
  <si>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</si>
  <si>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</si>
  <si>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</si>
  <si>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</si>
  <si>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</si>
  <si>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</si>
  <si>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</si>
  <si>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</si>
  <si>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</si>
  <si>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</si>
  <si>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</si>
  <si>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</si>
  <si>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</si>
  <si>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</si>
  <si>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</si>
  <si>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</si>
  <si>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</si>
  <si>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</si>
  <si>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</si>
  <si>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</si>
  <si>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</si>
  <si>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</si>
  <si>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</si>
  <si>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</si>
  <si>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</si>
  <si>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</si>
  <si>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</si>
  <si>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</si>
  <si>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</si>
  <si>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</si>
  <si>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</si>
  <si>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</si>
  <si>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</si>
  <si>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</si>
  <si>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</si>
  <si>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</si>
  <si>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</si>
  <si>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</si>
  <si>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</si>
  <si>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</si>
  <si>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</si>
  <si>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</si>
  <si>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</si>
  <si>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</si>
  <si>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</si>
  <si>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</si>
  <si>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</si>
  <si>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</si>
  <si>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</si>
  <si>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</si>
  <si>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</si>
  <si>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</si>
  <si>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</si>
  <si>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</si>
  <si>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</si>
  <si>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</si>
  <si>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</si>
  <si>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</si>
  <si>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</si>
  <si>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</si>
  <si>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</si>
  <si>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</si>
  <si>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</si>
  <si>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</si>
  <si>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</si>
  <si>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</si>
  <si>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</si>
  <si>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</si>
  <si>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</si>
  <si>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</si>
  <si>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介護保険事業特別会計</t>
  </si>
  <si>
    <t>土地建物造成事業特別会計</t>
  </si>
  <si>
    <t>後期高齢者医療特別会計</t>
  </si>
  <si>
    <t>介護予防支援事業特別会計</t>
  </si>
  <si>
    <t>休日応急診療所事業特別会計</t>
  </si>
  <si>
    <t>国民健康保険事業特別会計</t>
  </si>
  <si>
    <t>その他会計（赤字）</t>
  </si>
  <si>
    <t>その他会計（黒字）</t>
  </si>
  <si>
    <t xml:space="preserve"> -</t>
  </si>
  <si>
    <t xml:space="preserve">  -</t>
  </si>
  <si>
    <t>法適用企業</t>
  </si>
  <si>
    <t>法非適用企業</t>
  </si>
  <si>
    <t>宮津与謝消防組合（一般会計）</t>
    <rPh sb="0" eb="2">
      <t>ミヤヅ</t>
    </rPh>
    <rPh sb="2" eb="4">
      <t>ヨサ</t>
    </rPh>
    <rPh sb="4" eb="6">
      <t>ショウボウ</t>
    </rPh>
    <rPh sb="6" eb="8">
      <t>クミアイ</t>
    </rPh>
    <rPh sb="9" eb="11">
      <t>イッパン</t>
    </rPh>
    <rPh sb="11" eb="13">
      <t>カイケイ</t>
    </rPh>
    <phoneticPr fontId="5"/>
  </si>
  <si>
    <t>与謝野町宮津市中学校組合（一般会計）</t>
    <rPh sb="0" eb="4">
      <t>ヨサノチョウ</t>
    </rPh>
    <rPh sb="4" eb="7">
      <t>ミヤヅシ</t>
    </rPh>
    <rPh sb="7" eb="10">
      <t>チュウガッコウ</t>
    </rPh>
    <rPh sb="10" eb="12">
      <t>クミアイ</t>
    </rPh>
    <rPh sb="13" eb="15">
      <t>イッパン</t>
    </rPh>
    <rPh sb="15" eb="17">
      <t>カイケイ</t>
    </rPh>
    <phoneticPr fontId="5"/>
  </si>
  <si>
    <t>京都府自治会館管理組合（一般会計）</t>
    <rPh sb="0" eb="3">
      <t>キョウトフ</t>
    </rPh>
    <rPh sb="3" eb="6">
      <t>ジチカイ</t>
    </rPh>
    <rPh sb="6" eb="7">
      <t>カン</t>
    </rPh>
    <rPh sb="7" eb="9">
      <t>カンリ</t>
    </rPh>
    <rPh sb="9" eb="11">
      <t>クミアイ</t>
    </rPh>
    <rPh sb="12" eb="14">
      <t>イッパン</t>
    </rPh>
    <rPh sb="14" eb="16">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</si>
  <si>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</si>
  <si>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</si>
  <si>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京都府市町村職員退職手当組合（一般会計）</t>
    <rPh sb="0" eb="3">
      <t>キョウトフ</t>
    </rPh>
    <rPh sb="3" eb="6">
      <t>シチョウソン</t>
    </rPh>
    <rPh sb="6" eb="8">
      <t>ショクイン</t>
    </rPh>
    <rPh sb="8" eb="10">
      <t>タイショク</t>
    </rPh>
    <rPh sb="10" eb="12">
      <t>テアテ</t>
    </rPh>
    <rPh sb="12" eb="14">
      <t>クミアイ</t>
    </rPh>
    <rPh sb="15" eb="17">
      <t>イッパン</t>
    </rPh>
    <rPh sb="17" eb="19">
      <t>カイケイ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</si>
  <si>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</si>
  <si>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</si>
  <si>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京都地方税機構（一般会計）</t>
    <rPh sb="0" eb="2">
      <t>キョウト</t>
    </rPh>
    <rPh sb="2" eb="5">
      <t>チホウゼイ</t>
    </rPh>
    <rPh sb="5" eb="7">
      <t>キコウ</t>
    </rPh>
    <rPh sb="8" eb="10">
      <t>イッパン</t>
    </rPh>
    <rPh sb="10" eb="12">
      <t>カイケイ</t>
    </rPh>
    <phoneticPr fontId="5"/>
  </si>
  <si>
    <t>宮津与謝環境組合（一般会計）</t>
    <rPh sb="0" eb="2">
      <t>ミヤヅ</t>
    </rPh>
    <rPh sb="2" eb="4">
      <t>ヨサ</t>
    </rPh>
    <rPh sb="4" eb="6">
      <t>カンキョウ</t>
    </rPh>
    <rPh sb="6" eb="8">
      <t>クミアイ</t>
    </rPh>
    <rPh sb="9" eb="11">
      <t>イッパン</t>
    </rPh>
    <rPh sb="11" eb="13">
      <t>カイケイ</t>
    </rPh>
    <phoneticPr fontId="5"/>
  </si>
  <si>
    <t>-</t>
    <phoneticPr fontId="2"/>
  </si>
  <si>
    <t>▲17</t>
    <phoneticPr fontId="2"/>
  </si>
  <si>
    <t>○</t>
    <phoneticPr fontId="2"/>
  </si>
  <si>
    <t>丹後地区土地開発公社</t>
    <rPh sb="0" eb="2">
      <t>タンゴ</t>
    </rPh>
    <rPh sb="2" eb="4">
      <t>チク</t>
    </rPh>
    <rPh sb="4" eb="6">
      <t>トチ</t>
    </rPh>
    <rPh sb="6" eb="8">
      <t>カイハツ</t>
    </rPh>
    <rPh sb="8" eb="10">
      <t>コウシャ</t>
    </rPh>
    <phoneticPr fontId="2"/>
  </si>
  <si>
    <t>宮津市民実践活動センター</t>
    <rPh sb="0" eb="2">
      <t>ミヤヅ</t>
    </rPh>
    <rPh sb="2" eb="4">
      <t>シミン</t>
    </rPh>
    <rPh sb="4" eb="6">
      <t>ジッセン</t>
    </rPh>
    <rPh sb="6" eb="8">
      <t>カツドウ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</si>
  <si>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</si>
  <si>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</si>
  <si>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</si>
  <si>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</si>
  <si>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</si>
  <si>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</si>
  <si>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</si>
  <si>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</si>
  <si>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</si>
  <si>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実質公債費比率、将来負担比率ともに類似団体と比較して高い水準にあるが、毎年の地方債の新規発行額を抑制してきたことから、将来負担比率は毎年低下した。
しかしながら、今後大型事業が控えており、今後は将来負担比率も上昇していくことが考えられる。
なお、実質公債費比率はH24まで実施していた繰上償還により一時的に減となったが、上昇傾向にある。</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6" eb="27">
      <t>タカ</t>
    </rPh>
    <rPh sb="28" eb="30">
      <t>スイジュン</t>
    </rPh>
    <rPh sb="35" eb="37">
      <t>マイトシ</t>
    </rPh>
    <rPh sb="38" eb="41">
      <t>チホウサイ</t>
    </rPh>
    <rPh sb="42" eb="44">
      <t>シンキ</t>
    </rPh>
    <rPh sb="44" eb="47">
      <t>ハッコウガク</t>
    </rPh>
    <rPh sb="48" eb="50">
      <t>ヨクセイ</t>
    </rPh>
    <rPh sb="59" eb="61">
      <t>ショウライ</t>
    </rPh>
    <rPh sb="61" eb="63">
      <t>フタン</t>
    </rPh>
    <rPh sb="63" eb="65">
      <t>ヒリツ</t>
    </rPh>
    <rPh sb="66" eb="68">
      <t>マイトシ</t>
    </rPh>
    <rPh sb="68" eb="70">
      <t>テイカ</t>
    </rPh>
    <rPh sb="81" eb="83">
      <t>コンゴ</t>
    </rPh>
    <rPh sb="83" eb="85">
      <t>オオガタ</t>
    </rPh>
    <rPh sb="85" eb="87">
      <t>ジギョウ</t>
    </rPh>
    <rPh sb="88" eb="89">
      <t>ヒカ</t>
    </rPh>
    <rPh sb="94" eb="96">
      <t>コンゴ</t>
    </rPh>
    <rPh sb="97" eb="99">
      <t>ショウライ</t>
    </rPh>
    <rPh sb="99" eb="101">
      <t>フタン</t>
    </rPh>
    <rPh sb="101" eb="103">
      <t>ヒリツ</t>
    </rPh>
    <rPh sb="104" eb="106">
      <t>ジョウショウ</t>
    </rPh>
    <rPh sb="113" eb="114">
      <t>カンガ</t>
    </rPh>
    <rPh sb="123" eb="125">
      <t>ジッシツ</t>
    </rPh>
    <rPh sb="125" eb="128">
      <t>コウサイヒ</t>
    </rPh>
    <rPh sb="128" eb="130">
      <t>ヒリツ</t>
    </rPh>
    <rPh sb="136" eb="138">
      <t>ジッシ</t>
    </rPh>
    <rPh sb="142" eb="144">
      <t>クリアゲ</t>
    </rPh>
    <rPh sb="144" eb="146">
      <t>ショウカン</t>
    </rPh>
    <rPh sb="149" eb="152">
      <t>イチジテキ</t>
    </rPh>
    <rPh sb="153" eb="154">
      <t>ゲン</t>
    </rPh>
    <rPh sb="160" eb="162">
      <t>ジョウショウ</t>
    </rPh>
    <rPh sb="162" eb="164">
      <t>ケイコウ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</si>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</sst>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58826</c:v>
                </c:pt>
                <c:pt idx="1">
                  <c:v>37846</c:v>
                </c:pt>
                <c:pt idx="2">
                  <c:v>92682</c:v>
                </c:pt>
                <c:pt idx="3">
                  <c:v>70410</c:v>
                </c:pt>
                <c:pt idx="4">
                  <c:v>64345</c:v>
                </c:pt>
              </c:numCache>
            </c:numRef>
          </c:val>
          <c:smooth val="0"/>
        </c:ser>
        <c:dLbls>
          <c:showLegendKey val="0"/>
          <c:showVal val="0"/>
          <c:showCatName val="0"/>
          <c:showSerName val="0"/>
          <c:showPercent val="0"/>
          <c:showBubbleSize val="0"/>
        </c:dLbls>
        <c:marker val="1"/>
        <c:smooth val="0"/>
        <c:axId val="94898816"/>
        <c:axId val="94900992"/>
      </c:lineChart>
      <c:catAx>
        <c:axId val="94898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00992"/>
        <c:crosses val="autoZero"/>
        <c:auto val="1"/>
        <c:lblAlgn val="ctr"/>
        <c:lblOffset val="100"/>
        <c:tickLblSkip val="1"/>
        <c:tickMarkSkip val="1"/>
        <c:noMultiLvlLbl val="0"/>
      </c:catAx>
      <c:valAx>
        <c:axId val="949009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89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0.2</c:v>
                </c:pt>
                <c:pt idx="1">
                  <c:v>0.19</c:v>
                </c:pt>
                <c:pt idx="2">
                  <c:v>1.53</c:v>
                </c:pt>
                <c:pt idx="3">
                  <c:v>1</c:v>
                </c:pt>
                <c:pt idx="4">
                  <c:v>1.51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0.04</c:v>
                </c:pt>
                <c:pt idx="1">
                  <c:v>0.68</c:v>
                </c:pt>
                <c:pt idx="2">
                  <c:v>4.49</c:v>
                </c:pt>
                <c:pt idx="3">
                  <c:v>6.4</c:v>
                </c:pt>
                <c:pt idx="4">
                  <c:v>8.26</c:v>
                </c:pt>
              </c:numCache>
            </c:numRef>
          </c:val>
        </c:ser>
        <c:dLbls>
          <c:showLegendKey val="0"/>
          <c:showVal val="0"/>
          <c:showCatName val="0"/>
          <c:showSerName val="0"/>
          <c:showPercent val="0"/>
          <c:showBubbleSize val="0"/>
        </c:dLbls>
        <c:gapWidth val="250"/>
        <c:overlap val="100"/>
        <c:axId val="105528704"/>
        <c:axId val="10553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1.67</c:v>
                </c:pt>
                <c:pt idx="1">
                  <c:v>2.2200000000000002</c:v>
                </c:pt>
                <c:pt idx="2">
                  <c:v>5.14</c:v>
                </c:pt>
                <c:pt idx="3">
                  <c:v>0.28999999999999998</c:v>
                </c:pt>
                <c:pt idx="4">
                  <c:v>2.42</c:v>
                </c:pt>
              </c:numCache>
            </c:numRef>
          </c:val>
          <c:smooth val="0"/>
        </c:ser>
        <c:dLbls>
          <c:showLegendKey val="0"/>
          <c:showVal val="0"/>
          <c:showCatName val="0"/>
          <c:showSerName val="0"/>
          <c:showPercent val="0"/>
          <c:showBubbleSize val="0"/>
        </c:dLbls>
        <c:marker val="1"/>
        <c:smooth val="0"/>
        <c:axId val="105528704"/>
        <c:axId val="105530880"/>
      </c:lineChart>
      <c:catAx>
        <c:axId val="10552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530880"/>
        <c:crosses val="autoZero"/>
        <c:auto val="1"/>
        <c:lblAlgn val="ctr"/>
        <c:lblOffset val="100"/>
        <c:tickLblSkip val="1"/>
        <c:tickMarkSkip val="1"/>
        <c:noMultiLvlLbl val="0"/>
      </c:catAx>
      <c:valAx>
        <c:axId val="10553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2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0.69</c:v>
                </c:pt>
                <c:pt idx="2">
                  <c:v>#N/A</c:v>
                </c:pt>
                <c:pt idx="3">
                  <c:v>0.16</c:v>
                </c:pt>
                <c:pt idx="4">
                  <c:v>#N/A</c:v>
                </c:pt>
                <c:pt idx="5">
                  <c:v>0.04</c:v>
                </c:pt>
                <c:pt idx="6">
                  <c:v>#N/A</c:v>
                </c:pt>
                <c:pt idx="7">
                  <c:v>0.01</c:v>
                </c:pt>
                <c:pt idx="8">
                  <c:v>#N/A</c:v>
                </c:pt>
                <c:pt idx="9">
                  <c:v>0.02</c:v>
                </c:pt>
              </c:numCache>
            </c:numRef>
          </c:val>
        </c:ser>
        <c:ser>
          <c:idx val="3"/>
          <c:order val="3"/>
          <c:tx>
            <c:strRef>
              <c:f>データシート!$A$30</c:f>
              <c:strCache>
                <c:ptCount val="1"/>
                <c:pt idx="0">
                  <c:v>休日応急診療所事業特別会計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0.04</c:v>
                </c:pt>
                <c:pt idx="4">
                  <c:v>#N/A</c:v>
                </c:pt>
                <c:pt idx="5">
                  <c:v>0.03</c:v>
                </c:pt>
                <c:pt idx="6">
                  <c:v>#N/A</c:v>
                </c:pt>
                <c:pt idx="7">
                  <c:v>0.02</c:v>
                </c:pt>
                <c:pt idx="8">
                  <c:v>#N/A</c:v>
                </c:pt>
                <c:pt idx="9">
                  <c:v>0.03</c:v>
                </c:pt>
              </c:numCache>
            </c:numRef>
          </c:val>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0.22</c:v>
                </c:pt>
                <c:pt idx="2">
                  <c:v>#N/A</c:v>
                </c:pt>
                <c:pt idx="3">
                  <c:v>0.2</c:v>
                </c:pt>
                <c:pt idx="4">
                  <c:v>#N/A</c:v>
                </c:pt>
                <c:pt idx="5">
                  <c:v>0.15</c:v>
                </c:pt>
                <c:pt idx="6">
                  <c:v>#N/A</c:v>
                </c:pt>
                <c:pt idx="7">
                  <c:v>0.06</c:v>
                </c:pt>
                <c:pt idx="8">
                  <c:v>#N/A</c:v>
                </c:pt>
                <c:pt idx="9">
                  <c:v>0.06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0.09</c:v>
                </c:pt>
                <c:pt idx="4">
                  <c:v>#N/A</c:v>
                </c:pt>
                <c:pt idx="5">
                  <c:v>0.11</c:v>
                </c:pt>
                <c:pt idx="6">
                  <c:v>#N/A</c:v>
                </c:pt>
                <c:pt idx="7">
                  <c:v>0.08</c:v>
                </c:pt>
                <c:pt idx="8">
                  <c:v>#N/A</c:v>
                </c:pt>
                <c:pt idx="9">
                  <c:v>0.09</c:v>
                </c:pt>
              </c:numCache>
            </c:numRef>
          </c:val>
        </c:ser>
        <c:ser>
          <c:idx val="6"/>
          <c:order val="6"/>
          <c:tx>
            <c:strRef>
              <c:f>データシート!$A$33</c:f>
              <c:strCache>
                <c:ptCount val="1"/>
                <c:pt idx="0">
                  <c:v>土地建物造成事業特別会計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2.65</c:v>
                </c:pt>
                <c:pt idx="2">
                  <c:v>#N/A</c:v>
                </c:pt>
                <c:pt idx="3">
                  <c:v>1.92</c:v>
                </c:pt>
                <c:pt idx="4">
                  <c:v>#N/A</c:v>
                </c:pt>
                <c:pt idx="5">
                  <c:v>2.06</c:v>
                </c:pt>
                <c:pt idx="6">
                  <c:v>#N/A</c:v>
                </c:pt>
                <c:pt idx="7">
                  <c:v>2.15</c:v>
                </c:pt>
                <c:pt idx="8">
                  <c:v>#N/A</c:v>
                </c:pt>
                <c:pt idx="9">
                  <c:v>0.61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0.31</c:v>
                </c:pt>
                <c:pt idx="2">
                  <c:v>#N/A</c:v>
                </c:pt>
                <c:pt idx="3">
                  <c:v>1.01</c:v>
                </c:pt>
                <c:pt idx="4">
                  <c:v>#N/A</c:v>
                </c:pt>
                <c:pt idx="5">
                  <c:v>0.84</c:v>
                </c:pt>
                <c:pt idx="6">
                  <c:v>#N/A</c:v>
                </c:pt>
                <c:pt idx="7">
                  <c:v>0.12</c:v>
                </c:pt>
                <c:pt idx="8">
                  <c:v>#N/A</c:v>
                </c:pt>
                <c:pt idx="9">
                  <c:v>1.06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0.13</c:v>
                </c:pt>
                <c:pt idx="2">
                  <c:v>#N/A</c:v>
                </c:pt>
                <c:pt idx="3">
                  <c:v>0.15</c:v>
                </c:pt>
                <c:pt idx="4">
                  <c:v>#N/A</c:v>
                </c:pt>
                <c:pt idx="5">
                  <c:v>1.49</c:v>
                </c:pt>
                <c:pt idx="6">
                  <c:v>#N/A</c:v>
                </c:pt>
                <c:pt idx="7">
                  <c:v>0.97</c:v>
                </c:pt>
                <c:pt idx="8">
                  <c:v>#N/A</c:v>
                </c:pt>
                <c:pt idx="9">
                  <c:v>1.47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2.62</c:v>
                </c:pt>
                <c:pt idx="2">
                  <c:v>#N/A</c:v>
                </c:pt>
                <c:pt idx="3">
                  <c:v>3</c:v>
                </c:pt>
                <c:pt idx="4">
                  <c:v>#N/A</c:v>
                </c:pt>
                <c:pt idx="5">
                  <c:v>3.48</c:v>
                </c:pt>
                <c:pt idx="6">
                  <c:v>#N/A</c:v>
                </c:pt>
                <c:pt idx="7">
                  <c:v>3.98</c:v>
                </c:pt>
                <c:pt idx="8">
                  <c:v>#N/A</c:v>
                </c:pt>
                <c:pt idx="9">
                  <c:v>2.73</c:v>
                </c:pt>
              </c:numCache>
            </c:numRef>
          </c:val>
        </c:ser>
        <c:dLbls>
          <c:showLegendKey val="0"/>
          <c:showVal val="0"/>
          <c:showCatName val="0"/>
          <c:showSerName val="0"/>
          <c:showPercent val="0"/>
          <c:showBubbleSize val="0"/>
        </c:dLbls>
        <c:gapWidth val="150"/>
        <c:overlap val="100"/>
        <c:axId val="85665280"/>
        <c:axId val="85666816"/>
      </c:barChart>
      <c:catAx>
        <c:axId val="8566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666816"/>
        <c:crosses val="autoZero"/>
        <c:auto val="1"/>
        <c:lblAlgn val="ctr"/>
        <c:lblOffset val="100"/>
        <c:tickLblSkip val="1"/>
        <c:tickMarkSkip val="1"/>
        <c:noMultiLvlLbl val="0"/>
      </c:catAx>
      <c:valAx>
        <c:axId val="8566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65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1238</c:v>
                </c:pt>
                <c:pt idx="5">
                  <c:v>1253</c:v>
                </c:pt>
                <c:pt idx="8">
                  <c:v>1237</c:v>
                </c:pt>
                <c:pt idx="11">
                  <c:v>1276</c:v>
                </c:pt>
                <c:pt idx="14">
                  <c:v>1188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34</c:v>
                </c:pt>
                <c:pt idx="6">
                  <c:v>34</c:v>
                </c:pt>
                <c:pt idx="9">
                  <c:v>33</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10</c:v>
                </c:pt>
                <c:pt idx="6">
                  <c:v>9</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349</c:v>
                </c:pt>
                <c:pt idx="3">
                  <c:v>384</c:v>
                </c:pt>
                <c:pt idx="6">
                  <c:v>342</c:v>
                </c:pt>
                <c:pt idx="9">
                  <c:v>384</c:v>
                </c:pt>
                <c:pt idx="12">
                  <c:v>415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1713</c:v>
                </c:pt>
                <c:pt idx="3">
                  <c:v>1634</c:v>
                </c:pt>
                <c:pt idx="6">
                  <c:v>1503</c:v>
                </c:pt>
                <c:pt idx="9">
                  <c:v>1740</c:v>
                </c:pt>
                <c:pt idx="12">
                  <c:v>1709</c:v>
                </c:pt>
              </c:numCache>
            </c:numRef>
          </c:val>
        </c:ser>
        <c:dLbls>
          <c:showLegendKey val="0"/>
          <c:showVal val="0"/>
          <c:showCatName val="0"/>
          <c:showSerName val="0"/>
          <c:showPercent val="0"/>
          <c:showBubbleSize val="0"/>
        </c:dLbls>
        <c:gapWidth val="100"/>
        <c:overlap val="100"/>
        <c:axId val="105710720"/>
        <c:axId val="10571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861</c:v>
                </c:pt>
                <c:pt idx="2">
                  <c:v>#N/A</c:v>
                </c:pt>
                <c:pt idx="3">
                  <c:v>#N/A</c:v>
                </c:pt>
                <c:pt idx="4">
                  <c:v>809</c:v>
                </c:pt>
                <c:pt idx="5">
                  <c:v>#N/A</c:v>
                </c:pt>
                <c:pt idx="6">
                  <c:v>#N/A</c:v>
                </c:pt>
                <c:pt idx="7">
                  <c:v>651</c:v>
                </c:pt>
                <c:pt idx="8">
                  <c:v>#N/A</c:v>
                </c:pt>
                <c:pt idx="9">
                  <c:v>#N/A</c:v>
                </c:pt>
                <c:pt idx="10">
                  <c:v>892</c:v>
                </c:pt>
                <c:pt idx="11">
                  <c:v>#N/A</c:v>
                </c:pt>
                <c:pt idx="12">
                  <c:v>#N/A</c:v>
                </c:pt>
                <c:pt idx="13">
                  <c:v>980</c:v>
                </c:pt>
                <c:pt idx="14">
                  <c:v>#N/A</c:v>
                </c:pt>
              </c:numCache>
            </c:numRef>
          </c:val>
          <c:smooth val="0"/>
        </c:ser>
        <c:dLbls>
          <c:showLegendKey val="0"/>
          <c:showVal val="0"/>
          <c:showCatName val="0"/>
          <c:showSerName val="0"/>
          <c:showPercent val="0"/>
          <c:showBubbleSize val="0"/>
        </c:dLbls>
        <c:marker val="1"/>
        <c:smooth val="0"/>
        <c:axId val="105710720"/>
        <c:axId val="105712640"/>
      </c:lineChart>
      <c:catAx>
        <c:axId val="10571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12640"/>
        <c:crosses val="autoZero"/>
        <c:auto val="1"/>
        <c:lblAlgn val="ctr"/>
        <c:lblOffset val="100"/>
        <c:tickLblSkip val="1"/>
        <c:tickMarkSkip val="1"/>
        <c:noMultiLvlLbl val="0"/>
      </c:catAx>
      <c:valAx>
        <c:axId val="10571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1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10869</c:v>
                </c:pt>
                <c:pt idx="5">
                  <c:v>11492</c:v>
                </c:pt>
                <c:pt idx="8">
                  <c:v>11849</c:v>
                </c:pt>
                <c:pt idx="11">
                  <c:v>11719</c:v>
                </c:pt>
                <c:pt idx="14">
                  <c:v>11787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1609</c:v>
                </c:pt>
                <c:pt idx="5">
                  <c:v>1739</c:v>
                </c:pt>
                <c:pt idx="8">
                  <c:v>1879</c:v>
                </c:pt>
                <c:pt idx="11">
                  <c:v>1867</c:v>
                </c:pt>
                <c:pt idx="14">
                  <c:v>1866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1537</c:v>
                </c:pt>
                <c:pt idx="5">
                  <c:v>1815</c:v>
                </c:pt>
                <c:pt idx="8">
                  <c:v>1786</c:v>
                </c:pt>
                <c:pt idx="11">
                  <c:v>1710</c:v>
                </c:pt>
                <c:pt idx="14">
                  <c:v>1677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274</c:v>
                </c:pt>
                <c:pt idx="3">
                  <c:v>453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1945</c:v>
                </c:pt>
                <c:pt idx="3">
                  <c:v>2052</c:v>
                </c:pt>
                <c:pt idx="6">
                  <c:v>1888</c:v>
                </c:pt>
                <c:pt idx="9">
                  <c:v>1652</c:v>
                </c:pt>
                <c:pt idx="12">
                  <c:v>1622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70</c:v>
                </c:pt>
                <c:pt idx="3">
                  <c:v>55</c:v>
                </c:pt>
                <c:pt idx="6">
                  <c:v>69</c:v>
                </c:pt>
                <c:pt idx="9">
                  <c:v>55</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8970</c:v>
                </c:pt>
                <c:pt idx="3">
                  <c:v>8756</c:v>
                </c:pt>
                <c:pt idx="6">
                  <c:v>8146</c:v>
                </c:pt>
                <c:pt idx="9">
                  <c:v>8183</c:v>
                </c:pt>
                <c:pt idx="12">
                  <c:v>8254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843</c:v>
                </c:pt>
                <c:pt idx="3">
                  <c:v>766</c:v>
                </c:pt>
                <c:pt idx="6">
                  <c:v>701</c:v>
                </c:pt>
                <c:pt idx="9">
                  <c:v>768</c:v>
                </c:pt>
                <c:pt idx="12">
                  <c:v>726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14574</c:v>
                </c:pt>
                <c:pt idx="3">
                  <c:v>14035</c:v>
                </c:pt>
                <c:pt idx="6">
                  <c:v>13870</c:v>
                </c:pt>
                <c:pt idx="9">
                  <c:v>13183</c:v>
                </c:pt>
                <c:pt idx="12">
                  <c:v>12618</c:v>
                </c:pt>
              </c:numCache>
            </c:numRef>
          </c:val>
        </c:ser>
        <c:dLbls>
          <c:showLegendKey val="0"/>
          <c:showVal val="0"/>
          <c:showCatName val="0"/>
          <c:showSerName val="0"/>
          <c:showPercent val="0"/>
          <c:showBubbleSize val="0"/>
        </c:dLbls>
        <c:gapWidth val="100"/>
        <c:overlap val="100"/>
        <c:axId val="105573760"/>
        <c:axId val="105752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12661</c:v>
                </c:pt>
                <c:pt idx="2">
                  <c:v>#N/A</c:v>
                </c:pt>
                <c:pt idx="3">
                  <c:v>#N/A</c:v>
                </c:pt>
                <c:pt idx="4">
                  <c:v>11072</c:v>
                </c:pt>
                <c:pt idx="5">
                  <c:v>#N/A</c:v>
                </c:pt>
                <c:pt idx="6">
                  <c:v>#N/A</c:v>
                </c:pt>
                <c:pt idx="7">
                  <c:v>9160</c:v>
                </c:pt>
                <c:pt idx="8">
                  <c:v>#N/A</c:v>
                </c:pt>
                <c:pt idx="9">
                  <c:v>#N/A</c:v>
                </c:pt>
                <c:pt idx="10">
                  <c:v>8545</c:v>
                </c:pt>
                <c:pt idx="11">
                  <c:v>#N/A</c:v>
                </c:pt>
                <c:pt idx="12">
                  <c:v>#N/A</c:v>
                </c:pt>
                <c:pt idx="13">
                  <c:v>8037</c:v>
                </c:pt>
                <c:pt idx="14">
                  <c:v>#N/A</c:v>
                </c:pt>
              </c:numCache>
            </c:numRef>
          </c:val>
          <c:smooth val="0"/>
        </c:ser>
        <c:dLbls>
          <c:showLegendKey val="0"/>
          <c:showVal val="0"/>
          <c:showCatName val="0"/>
          <c:showSerName val="0"/>
          <c:showPercent val="0"/>
          <c:showBubbleSize val="0"/>
        </c:dLbls>
        <c:marker val="1"/>
        <c:smooth val="0"/>
        <c:axId val="105573760"/>
        <c:axId val="105752064"/>
      </c:lineChart>
      <c:catAx>
        <c:axId val="1055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752064"/>
        <c:crosses val="autoZero"/>
        <c:auto val="1"/>
        <c:lblAlgn val="ctr"/>
        <c:lblOffset val="100"/>
        <c:tickLblSkip val="1"/>
        <c:tickMarkSkip val="1"/>
        <c:noMultiLvlLbl val="0"/>
      </c:catAx>
      <c:valAx>
        <c:axId val="105752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547712"/>
        <c:axId val="110549632"/>
      </c:scatterChart>
      <c:valAx>
        <c:axId val="110547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549632"/>
        <c:crosses val="autoZero"/>
        <c:crossBetween val="midCat"/>
      </c:valAx>
      <c:valAx>
        <c:axId val="110549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547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16.399999999999999</c:v>
                </c:pt>
                <c:pt idx="1">
                  <c:v>15.6</c:v>
                </c:pt>
                <c:pt idx="2">
                  <c:v>14.7</c:v>
                </c:pt>
                <c:pt idx="3">
                  <c:v>15.1</c:v>
                </c:pt>
                <c:pt idx="4">
                  <c:v>16.100000000000001</c:v>
                </c:pt>
              </c:numCache>
            </c:numRef>
          </c:xVal>
          <c:yVal>
            <c:numRef>
              <c:f>公会計指標分析・財政指標組合せ分析表!$K$73:$O$73</c:f>
              <c:numCache>
                <c:formatCode>#,##0.0;"▲ "#,##0.0</c:formatCode>
                <c:ptCount val="5"/>
                <c:pt idx="0">
                  <c:v>236</c:v>
                </c:pt>
                <c:pt idx="1">
                  <c:v>214.1</c:v>
                </c:pt>
                <c:pt idx="2">
                  <c:v>175.5</c:v>
                </c:pt>
                <c:pt idx="3">
                  <c:v>166.7</c:v>
                </c:pt>
                <c:pt idx="4">
                  <c:v>152.80000000000001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0313472"/>
        <c:axId val="110315392"/>
      </c:scatterChart>
      <c:valAx>
        <c:axId val="110313472"/>
        <c:scaling>
          <c:orientation val="minMax"/>
          <c:max val="16.900000000000002"/>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15392"/>
        <c:crosses val="autoZero"/>
        <c:crossBetween val="midCat"/>
      </c:valAx>
      <c:valAx>
        <c:axId val="110315392"/>
        <c:scaling>
          <c:orientation val="minMax"/>
          <c:max val="2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13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起債発行抑制や繰上償還の影響等から、元利償還金は着実に減少していたが、平成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年度から繰上償還に係る据置期間の終了に伴い元利償還金が増加した。平成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年度については、起債発行抑制により平成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年度と比べると減少している。</a:t>
          </a:r>
        </a:p>
        <a:p>
          <a:r>
            <a:rPr kumimoji="1" lang="ja-JP" altLang="en-US" sz="1400">
              <a:latin typeface="ＭＳ ゴシック" pitchFamily="49" charset="-128"/>
              <a:ea typeface="ＭＳ ゴシック" pitchFamily="49" charset="-128"/>
            </a:rPr>
            <a:t>　下水道事業会計への繰出金が増となったことから、公営企業債の元利償還金に対する繰入金が増となるなど、実質公債費比率は昨年度から悪化している。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起債発行抑制により、一般会計等に係る地方債の現在高は前年度より</a:t>
          </a:r>
          <a:r>
            <a:rPr kumimoji="1" lang="en-US" altLang="ja-JP" sz="1400">
              <a:latin typeface="ＭＳ ゴシック" pitchFamily="49" charset="-128"/>
              <a:ea typeface="ＭＳ ゴシック" pitchFamily="49" charset="-128"/>
            </a:rPr>
            <a:t>565</a:t>
          </a:r>
          <a:r>
            <a:rPr kumimoji="1" lang="ja-JP" altLang="en-US" sz="1400">
              <a:latin typeface="ＭＳ ゴシック" pitchFamily="49" charset="-128"/>
              <a:ea typeface="ＭＳ ゴシック" pitchFamily="49" charset="-128"/>
            </a:rPr>
            <a:t>百万円の減となり、毎年着実に減少している。しかしながら、今後ごみ処理施設の更新や小学校施設の改築等の大型事業が控えており、地方債現在高の増加が考えられ、将来負担比率も悪化が予想される。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19,116
18,994
172.74
11,361,650
11,265,332
95,267
6,306,092
12,617,516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152.8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19,116
18,994
172.74
11,361,650
11,265,332
95,267
6,306,092
12,617,516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152.8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19,116
18,994
172.74
11,361,650
11,265,332
95,267
6,306,092
12,617,516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152.8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19,116
18,994
172.74
11,361,650
11,265,332
95,267
6,306,092
12,617,516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152.8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年度における基準財政収入額、基準財政需要額は、ともに前年度とほぼ同額であり、数値も横ばいであった。</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8"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92" name="テキスト ボックス 91"/>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地方消費税交付金の増などにより歳入経常一般財源が増加し、一方で、歳出経常経費充当一般財源はほぼ横ばいであったことから、前年度と比べて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ポイントの改善となった。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また、経常一般財源の根幹をなす市税は依然減少傾向にあり、人件費・公債費等経常経費の水準も高く、今後も、行政改革を断行し、内部管理経費等の経常経費の削減に努めていく必要がある。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62</xdr:row>
      <xdr:rowOff>56515</xdr:rowOff>
    </xdr:to>
    <xdr:cxnSp macro="">
      <xdr:nvCxnSpPr>
        <xdr:cNvPr id="131" name="直線コネクタ 130"/>
        <xdr:cNvCxnSpPr/>
      </xdr:nvCxnSpPr>
      <xdr:spPr>
        <a:xfrm flipV="1">
          <a:off x="4114800" y="10634133"/>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89746</xdr:rowOff>
    </xdr:from>
    <xdr:to>
      <xdr:col>6</xdr:col>
      <xdr:colOff>0</xdr:colOff>
      <xdr:row>62</xdr:row>
      <xdr:rowOff>56515</xdr:rowOff>
    </xdr:to>
    <xdr:cxnSp macro="">
      <xdr:nvCxnSpPr>
        <xdr:cNvPr id="134" name="直線コネクタ 133"/>
        <xdr:cNvCxnSpPr/>
      </xdr:nvCxnSpPr>
      <xdr:spPr>
        <a:xfrm>
          <a:off x="3225800" y="10376746"/>
          <a:ext cx="889000" cy="3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61</xdr:row>
      <xdr:rowOff>59055</xdr:rowOff>
    </xdr:to>
    <xdr:cxnSp macro="">
      <xdr:nvCxnSpPr>
        <xdr:cNvPr id="137" name="直線コネクタ 136"/>
        <xdr:cNvCxnSpPr/>
      </xdr:nvCxnSpPr>
      <xdr:spPr>
        <a:xfrm flipV="1">
          <a:off x="2336800" y="1037674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61</xdr:row>
      <xdr:rowOff>59055</xdr:rowOff>
    </xdr:to>
    <xdr:cxnSp macro="">
      <xdr:nvCxnSpPr>
        <xdr:cNvPr id="140" name="直線コネクタ 139"/>
        <xdr:cNvCxnSpPr/>
      </xdr:nvCxnSpPr>
      <xdr:spPr>
        <a:xfrm>
          <a:off x="1447800" y="1044913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50" name="円/楕円 149"/>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96960</xdr:rowOff>
    </xdr:from>
    <xdr:ext cx="762000" cy="259045"/>
    <xdr:sp macro="" textlink="">
      <xdr:nvSpPr>
        <xdr:cNvPr id="151" name="財政構造の弾力性該当値テキスト"/>
        <xdr:cNvSpPr txBox="1"/>
      </xdr:nvSpPr>
      <xdr:spPr>
        <a:xfrm>
          <a:off x="5041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5715</xdr:rowOff>
    </xdr:from>
    <xdr:to>
      <xdr:col>6</xdr:col>
      <xdr:colOff>50800</xdr:colOff>
      <xdr:row>62</xdr:row>
      <xdr:rowOff>107315</xdr:rowOff>
    </xdr:to>
    <xdr:sp macro="" textlink="">
      <xdr:nvSpPr>
        <xdr:cNvPr id="152" name="円/楕円 151"/>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92092</xdr:rowOff>
    </xdr:from>
    <xdr:ext cx="736600" cy="259045"/>
    <xdr:sp macro="" textlink="">
      <xdr:nvSpPr>
        <xdr:cNvPr id="153" name="テキスト ボックス 152"/>
        <xdr:cNvSpPr txBox="1"/>
      </xdr:nvSpPr>
      <xdr:spPr>
        <a:xfrm>
          <a:off x="3733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38946</xdr:rowOff>
    </xdr:from>
    <xdr:to>
      <xdr:col>4</xdr:col>
      <xdr:colOff>533400</xdr:colOff>
      <xdr:row>60</xdr:row>
      <xdr:rowOff>140546</xdr:rowOff>
    </xdr:to>
    <xdr:sp macro="" textlink="">
      <xdr:nvSpPr>
        <xdr:cNvPr id="154" name="円/楕円 153"/>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125323</xdr:rowOff>
    </xdr:from>
    <xdr:ext cx="762000" cy="259045"/>
    <xdr:sp macro="" textlink="">
      <xdr:nvSpPr>
        <xdr:cNvPr id="155" name="テキスト ボックス 154"/>
        <xdr:cNvSpPr txBox="1"/>
      </xdr:nvSpPr>
      <xdr:spPr>
        <a:xfrm>
          <a:off x="2844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8255</xdr:rowOff>
    </xdr:from>
    <xdr:to>
      <xdr:col>3</xdr:col>
      <xdr:colOff>330200</xdr:colOff>
      <xdr:row>61</xdr:row>
      <xdr:rowOff>109855</xdr:rowOff>
    </xdr:to>
    <xdr:sp macro="" textlink="">
      <xdr:nvSpPr>
        <xdr:cNvPr id="156" name="円/楕円 155"/>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94632</xdr:rowOff>
    </xdr:from>
    <xdr:ext cx="762000" cy="259045"/>
    <xdr:sp macro="" textlink="">
      <xdr:nvSpPr>
        <xdr:cNvPr id="157" name="テキスト ボックス 156"/>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58" name="円/楕円 157"/>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26264</xdr:rowOff>
    </xdr:from>
    <xdr:ext cx="762000" cy="259045"/>
    <xdr:sp macro="" textlink="">
      <xdr:nvSpPr>
        <xdr:cNvPr id="159" name="テキスト ボックス 158"/>
        <xdr:cNvSpPr txBox="1"/>
      </xdr:nvSpPr>
      <xdr:spPr>
        <a:xfrm>
          <a:off x="1066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[177,008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も職員数の削減や特別職･一般職職員の報酬･給与減額を継続し、人件費の削減等に努めたが、人事院勧告に係る給与の改定により増となった。なお、類似団体平均に比べて高くなっているのは、主に物件費が要因となっており、その原因として近隣2町のごみ処理の委託を受けていることなど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務事業の見直しや指定管理者制度の導入・活用などによるコスト低減を引続き行う。また、少子高齢化や都市部への流出等による人口減が年々進行する中、若者の定住できる環境づくりに努める一方、学校・保育施設等の施設の統廃合についても引続き検討を行う。</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147523</xdr:rowOff>
    </xdr:from>
    <xdr:to>
      <xdr:col>7</xdr:col>
      <xdr:colOff>152400</xdr:colOff>
      <xdr:row>84</xdr:row>
      <xdr:rowOff>18267</xdr:rowOff>
    </xdr:to>
    <xdr:cxnSp macro="">
      <xdr:nvCxnSpPr>
        <xdr:cNvPr id="194" name="直線コネクタ 193"/>
        <xdr:cNvCxnSpPr/>
      </xdr:nvCxnSpPr>
      <xdr:spPr>
        <a:xfrm>
          <a:off x="4114800" y="14377873"/>
          <a:ext cx="838200" cy="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79218</xdr:rowOff>
    </xdr:from>
    <xdr:to>
      <xdr:col>6</xdr:col>
      <xdr:colOff>0</xdr:colOff>
      <xdr:row>83</xdr:row>
      <xdr:rowOff>147523</xdr:rowOff>
    </xdr:to>
    <xdr:cxnSp macro="">
      <xdr:nvCxnSpPr>
        <xdr:cNvPr id="197" name="直線コネクタ 196"/>
        <xdr:cNvCxnSpPr/>
      </xdr:nvCxnSpPr>
      <xdr:spPr>
        <a:xfrm>
          <a:off x="3225800" y="14309568"/>
          <a:ext cx="889000" cy="6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79218</xdr:rowOff>
    </xdr:from>
    <xdr:to>
      <xdr:col>4</xdr:col>
      <xdr:colOff>482600</xdr:colOff>
      <xdr:row>83</xdr:row>
      <xdr:rowOff>80924</xdr:rowOff>
    </xdr:to>
    <xdr:cxnSp macro="">
      <xdr:nvCxnSpPr>
        <xdr:cNvPr id="200" name="直線コネクタ 199"/>
        <xdr:cNvCxnSpPr/>
      </xdr:nvCxnSpPr>
      <xdr:spPr>
        <a:xfrm flipV="1">
          <a:off x="2336800" y="14309568"/>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80924</xdr:rowOff>
    </xdr:from>
    <xdr:to>
      <xdr:col>3</xdr:col>
      <xdr:colOff>279400</xdr:colOff>
      <xdr:row>83</xdr:row>
      <xdr:rowOff>148439</xdr:rowOff>
    </xdr:to>
    <xdr:cxnSp macro="">
      <xdr:nvCxnSpPr>
        <xdr:cNvPr id="203" name="直線コネクタ 202"/>
        <xdr:cNvCxnSpPr/>
      </xdr:nvCxnSpPr>
      <xdr:spPr>
        <a:xfrm flipV="1">
          <a:off x="1447800" y="14311274"/>
          <a:ext cx="889000" cy="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138917</xdr:rowOff>
    </xdr:from>
    <xdr:to>
      <xdr:col>7</xdr:col>
      <xdr:colOff>203200</xdr:colOff>
      <xdr:row>84</xdr:row>
      <xdr:rowOff>69067</xdr:rowOff>
    </xdr:to>
    <xdr:sp macro="" textlink="">
      <xdr:nvSpPr>
        <xdr:cNvPr id="213" name="円/楕円 212"/>
        <xdr:cNvSpPr/>
      </xdr:nvSpPr>
      <xdr:spPr>
        <a:xfrm>
          <a:off x="4902200" y="143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110994</xdr:rowOff>
    </xdr:from>
    <xdr:ext cx="762000" cy="259045"/>
    <xdr:sp macro="" textlink="">
      <xdr:nvSpPr>
        <xdr:cNvPr id="214" name="人件費・物件費等の状況該当値テキスト"/>
        <xdr:cNvSpPr txBox="1"/>
      </xdr:nvSpPr>
      <xdr:spPr>
        <a:xfrm>
          <a:off x="5041900" y="1434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177,008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96723</xdr:rowOff>
    </xdr:from>
    <xdr:to>
      <xdr:col>6</xdr:col>
      <xdr:colOff>50800</xdr:colOff>
      <xdr:row>84</xdr:row>
      <xdr:rowOff>26873</xdr:rowOff>
    </xdr:to>
    <xdr:sp macro="" textlink="">
      <xdr:nvSpPr>
        <xdr:cNvPr id="215" name="円/楕円 214"/>
        <xdr:cNvSpPr/>
      </xdr:nvSpPr>
      <xdr:spPr>
        <a:xfrm>
          <a:off x="4064000" y="143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11650</xdr:rowOff>
    </xdr:from>
    <xdr:ext cx="736600" cy="259045"/>
    <xdr:sp macro="" textlink="">
      <xdr:nvSpPr>
        <xdr:cNvPr id="216" name="テキスト ボックス 215"/>
        <xdr:cNvSpPr txBox="1"/>
      </xdr:nvSpPr>
      <xdr:spPr>
        <a:xfrm>
          <a:off x="3733800" y="14413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28418</xdr:rowOff>
    </xdr:from>
    <xdr:to>
      <xdr:col>4</xdr:col>
      <xdr:colOff>533400</xdr:colOff>
      <xdr:row>83</xdr:row>
      <xdr:rowOff>130018</xdr:rowOff>
    </xdr:to>
    <xdr:sp macro="" textlink="">
      <xdr:nvSpPr>
        <xdr:cNvPr id="217" name="円/楕円 216"/>
        <xdr:cNvSpPr/>
      </xdr:nvSpPr>
      <xdr:spPr>
        <a:xfrm>
          <a:off x="3175000" y="142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114795</xdr:rowOff>
    </xdr:from>
    <xdr:ext cx="762000" cy="259045"/>
    <xdr:sp macro="" textlink="">
      <xdr:nvSpPr>
        <xdr:cNvPr id="218" name="テキスト ボックス 217"/>
        <xdr:cNvSpPr txBox="1"/>
      </xdr:nvSpPr>
      <xdr:spPr>
        <a:xfrm>
          <a:off x="2844800" y="1434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163,270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30124</xdr:rowOff>
    </xdr:from>
    <xdr:to>
      <xdr:col>3</xdr:col>
      <xdr:colOff>330200</xdr:colOff>
      <xdr:row>83</xdr:row>
      <xdr:rowOff>131724</xdr:rowOff>
    </xdr:to>
    <xdr:sp macro="" textlink="">
      <xdr:nvSpPr>
        <xdr:cNvPr id="219" name="円/楕円 218"/>
        <xdr:cNvSpPr/>
      </xdr:nvSpPr>
      <xdr:spPr>
        <a:xfrm>
          <a:off x="2286000" y="1426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116501</xdr:rowOff>
    </xdr:from>
    <xdr:ext cx="762000" cy="259045"/>
    <xdr:sp macro="" textlink="">
      <xdr:nvSpPr>
        <xdr:cNvPr id="220" name="テキスト ボックス 219"/>
        <xdr:cNvSpPr txBox="1"/>
      </xdr:nvSpPr>
      <xdr:spPr>
        <a:xfrm>
          <a:off x="1955800" y="1434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97639</xdr:rowOff>
    </xdr:from>
    <xdr:to>
      <xdr:col>2</xdr:col>
      <xdr:colOff>127000</xdr:colOff>
      <xdr:row>84</xdr:row>
      <xdr:rowOff>27789</xdr:rowOff>
    </xdr:to>
    <xdr:sp macro="" textlink="">
      <xdr:nvSpPr>
        <xdr:cNvPr id="221" name="円/楕円 220"/>
        <xdr:cNvSpPr/>
      </xdr:nvSpPr>
      <xdr:spPr>
        <a:xfrm>
          <a:off x="1397000" y="14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12566</xdr:rowOff>
    </xdr:from>
    <xdr:ext cx="762000" cy="259045"/>
    <xdr:sp macro="" textlink="">
      <xdr:nvSpPr>
        <xdr:cNvPr id="222" name="テキスト ボックス 221"/>
        <xdr:cNvSpPr txBox="1"/>
      </xdr:nvSpPr>
      <xdr:spPr>
        <a:xfrm>
          <a:off x="1066800" y="144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管理職手当の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％カット、職員給与のカット（</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％カット）などを実施している中、国よりも低い水準となった。</a:t>
          </a:r>
          <a:endParaRPr lang="ja-JP" altLang="ja-JP" sz="1400">
            <a:effectLst/>
          </a:endParaRPr>
        </a:p>
        <a:p>
          <a:r>
            <a:rPr kumimoji="1" lang="ja-JP" altLang="ja-JP" sz="1100">
              <a:solidFill>
                <a:schemeClr val="dk1"/>
              </a:solidFill>
              <a:effectLst/>
              <a:latin typeface="+mn-lt"/>
              <a:ea typeface="+mn-ea"/>
              <a:cs typeface="+mn-cs"/>
            </a:rPr>
            <a:t>　今後も、職員定数の削減と合わせて、更なる人件費の削減を図る。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92202</xdr:rowOff>
    </xdr:from>
    <xdr:to>
      <xdr:col>24</xdr:col>
      <xdr:colOff>558800</xdr:colOff>
      <xdr:row>86</xdr:row>
      <xdr:rowOff>34037</xdr:rowOff>
    </xdr:to>
    <xdr:cxnSp macro="">
      <xdr:nvCxnSpPr>
        <xdr:cNvPr id="254" name="直線コネクタ 253"/>
        <xdr:cNvCxnSpPr/>
      </xdr:nvCxnSpPr>
      <xdr:spPr>
        <a:xfrm>
          <a:off x="16179800" y="14494002"/>
          <a:ext cx="838200" cy="2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92202</xdr:rowOff>
    </xdr:from>
    <xdr:to>
      <xdr:col>23</xdr:col>
      <xdr:colOff>406400</xdr:colOff>
      <xdr:row>84</xdr:row>
      <xdr:rowOff>101854</xdr:rowOff>
    </xdr:to>
    <xdr:cxnSp macro="">
      <xdr:nvCxnSpPr>
        <xdr:cNvPr id="257" name="直線コネクタ 256"/>
        <xdr:cNvCxnSpPr/>
      </xdr:nvCxnSpPr>
      <xdr:spPr>
        <a:xfrm flipV="1">
          <a:off x="15290800" y="144940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101854</xdr:rowOff>
    </xdr:from>
    <xdr:to>
      <xdr:col>22</xdr:col>
      <xdr:colOff>203200</xdr:colOff>
      <xdr:row>86</xdr:row>
      <xdr:rowOff>116078</xdr:rowOff>
    </xdr:to>
    <xdr:cxnSp macro="">
      <xdr:nvCxnSpPr>
        <xdr:cNvPr id="260" name="直線コネクタ 259"/>
        <xdr:cNvCxnSpPr/>
      </xdr:nvCxnSpPr>
      <xdr:spPr>
        <a:xfrm flipV="1">
          <a:off x="14401800" y="1450365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116078</xdr:rowOff>
    </xdr:from>
    <xdr:to>
      <xdr:col>21</xdr:col>
      <xdr:colOff>0</xdr:colOff>
      <xdr:row>86</xdr:row>
      <xdr:rowOff>159513</xdr:rowOff>
    </xdr:to>
    <xdr:cxnSp macro="">
      <xdr:nvCxnSpPr>
        <xdr:cNvPr id="263" name="直線コネクタ 262"/>
        <xdr:cNvCxnSpPr/>
      </xdr:nvCxnSpPr>
      <xdr:spPr>
        <a:xfrm flipV="1">
          <a:off x="13512800" y="1486077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3" name="円/楕円 272"/>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126764</xdr:rowOff>
    </xdr:from>
    <xdr:ext cx="762000" cy="259045"/>
    <xdr:sp macro="" textlink="">
      <xdr:nvSpPr>
        <xdr:cNvPr id="274" name="給与水準   （国との比較）該当値テキスト"/>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41402</xdr:rowOff>
    </xdr:from>
    <xdr:to>
      <xdr:col>23</xdr:col>
      <xdr:colOff>457200</xdr:colOff>
      <xdr:row>84</xdr:row>
      <xdr:rowOff>143002</xdr:rowOff>
    </xdr:to>
    <xdr:sp macro="" textlink="">
      <xdr:nvSpPr>
        <xdr:cNvPr id="275" name="円/楕円 274"/>
        <xdr:cNvSpPr/>
      </xdr:nvSpPr>
      <xdr:spPr>
        <a:xfrm>
          <a:off x="161290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153179</xdr:rowOff>
    </xdr:from>
    <xdr:ext cx="736600" cy="259045"/>
    <xdr:sp macro="" textlink="">
      <xdr:nvSpPr>
        <xdr:cNvPr id="276" name="テキスト ボックス 275"/>
        <xdr:cNvSpPr txBox="1"/>
      </xdr:nvSpPr>
      <xdr:spPr>
        <a:xfrm>
          <a:off x="15798800" y="1421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51054</xdr:rowOff>
    </xdr:from>
    <xdr:to>
      <xdr:col>22</xdr:col>
      <xdr:colOff>254000</xdr:colOff>
      <xdr:row>84</xdr:row>
      <xdr:rowOff>152654</xdr:rowOff>
    </xdr:to>
    <xdr:sp macro="" textlink="">
      <xdr:nvSpPr>
        <xdr:cNvPr id="277" name="円/楕円 276"/>
        <xdr:cNvSpPr/>
      </xdr:nvSpPr>
      <xdr:spPr>
        <a:xfrm>
          <a:off x="15240000" y="144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162831</xdr:rowOff>
    </xdr:from>
    <xdr:ext cx="762000" cy="259045"/>
    <xdr:sp macro="" textlink="">
      <xdr:nvSpPr>
        <xdr:cNvPr id="278" name="テキスト ボックス 277"/>
        <xdr:cNvSpPr txBox="1"/>
      </xdr:nvSpPr>
      <xdr:spPr>
        <a:xfrm>
          <a:off x="14909800" y="1422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65278</xdr:rowOff>
    </xdr:from>
    <xdr:to>
      <xdr:col>21</xdr:col>
      <xdr:colOff>50800</xdr:colOff>
      <xdr:row>86</xdr:row>
      <xdr:rowOff>166878</xdr:rowOff>
    </xdr:to>
    <xdr:sp macro="" textlink="">
      <xdr:nvSpPr>
        <xdr:cNvPr id="279" name="円/楕円 278"/>
        <xdr:cNvSpPr/>
      </xdr:nvSpPr>
      <xdr:spPr>
        <a:xfrm>
          <a:off x="14351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5605</xdr:rowOff>
    </xdr:from>
    <xdr:ext cx="762000" cy="259045"/>
    <xdr:sp macro="" textlink="">
      <xdr:nvSpPr>
        <xdr:cNvPr id="280" name="テキスト ボックス 279"/>
        <xdr:cNvSpPr txBox="1"/>
      </xdr:nvSpPr>
      <xdr:spPr>
        <a:xfrm>
          <a:off x="14020800" y="1457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108713</xdr:rowOff>
    </xdr:from>
    <xdr:to>
      <xdr:col>19</xdr:col>
      <xdr:colOff>533400</xdr:colOff>
      <xdr:row>87</xdr:row>
      <xdr:rowOff>38863</xdr:rowOff>
    </xdr:to>
    <xdr:sp macro="" textlink="">
      <xdr:nvSpPr>
        <xdr:cNvPr id="281" name="円/楕円 280"/>
        <xdr:cNvSpPr/>
      </xdr:nvSpPr>
      <xdr:spPr>
        <a:xfrm>
          <a:off x="13462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49040</xdr:rowOff>
    </xdr:from>
    <xdr:ext cx="762000" cy="259045"/>
    <xdr:sp macro="" textlink="">
      <xdr:nvSpPr>
        <xdr:cNvPr id="282" name="テキスト ボックス 281"/>
        <xdr:cNvSpPr txBox="1"/>
      </xdr:nvSpPr>
      <xdr:spPr>
        <a:xfrm>
          <a:off x="13131800" y="1462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「宮津市行政改革大綱</a:t>
          </a:r>
          <a:r>
            <a:rPr kumimoji="1" lang="en-US" altLang="ja-JP" sz="1100">
              <a:solidFill>
                <a:schemeClr val="dk1"/>
              </a:solidFill>
              <a:effectLst/>
              <a:latin typeface="+mn-lt"/>
              <a:ea typeface="+mn-ea"/>
              <a:cs typeface="+mn-cs"/>
            </a:rPr>
            <a:t>2006</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年度）」及び「宮津市財政健全化計画</a:t>
          </a:r>
          <a:r>
            <a:rPr kumimoji="1" lang="en-US" altLang="ja-JP" sz="1100">
              <a:solidFill>
                <a:schemeClr val="dk1"/>
              </a:solidFill>
              <a:effectLst/>
              <a:latin typeface="+mn-lt"/>
              <a:ea typeface="+mn-ea"/>
              <a:cs typeface="+mn-cs"/>
            </a:rPr>
            <a:t>2011</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年度）」の取組みを進めており、前年度から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人の職員減としたが、類似団体平均を上回っている。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今後も、同計画の取組を継承し、職員定数管理を実施する。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90987</xdr:rowOff>
    </xdr:from>
    <xdr:to>
      <xdr:col>24</xdr:col>
      <xdr:colOff>558800</xdr:colOff>
      <xdr:row>62</xdr:row>
      <xdr:rowOff>103051</xdr:rowOff>
    </xdr:to>
    <xdr:cxnSp macro="">
      <xdr:nvCxnSpPr>
        <xdr:cNvPr id="319" name="直線コネクタ 318"/>
        <xdr:cNvCxnSpPr/>
      </xdr:nvCxnSpPr>
      <xdr:spPr>
        <a:xfrm flipV="1">
          <a:off x="16179800" y="10720887"/>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78922</xdr:rowOff>
    </xdr:from>
    <xdr:to>
      <xdr:col>23</xdr:col>
      <xdr:colOff>406400</xdr:colOff>
      <xdr:row>62</xdr:row>
      <xdr:rowOff>103051</xdr:rowOff>
    </xdr:to>
    <xdr:cxnSp macro="">
      <xdr:nvCxnSpPr>
        <xdr:cNvPr id="322" name="直線コネクタ 321"/>
        <xdr:cNvCxnSpPr/>
      </xdr:nvCxnSpPr>
      <xdr:spPr>
        <a:xfrm>
          <a:off x="15290800" y="1070882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73751</xdr:rowOff>
    </xdr:from>
    <xdr:to>
      <xdr:col>22</xdr:col>
      <xdr:colOff>203200</xdr:colOff>
      <xdr:row>62</xdr:row>
      <xdr:rowOff>78922</xdr:rowOff>
    </xdr:to>
    <xdr:cxnSp macro="">
      <xdr:nvCxnSpPr>
        <xdr:cNvPr id="325" name="直線コネクタ 324"/>
        <xdr:cNvCxnSpPr/>
      </xdr:nvCxnSpPr>
      <xdr:spPr>
        <a:xfrm>
          <a:off x="14401800" y="10703651"/>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62</xdr:row>
      <xdr:rowOff>73751</xdr:rowOff>
    </xdr:to>
    <xdr:cxnSp macro="">
      <xdr:nvCxnSpPr>
        <xdr:cNvPr id="328" name="直線コネクタ 327"/>
        <xdr:cNvCxnSpPr/>
      </xdr:nvCxnSpPr>
      <xdr:spPr>
        <a:xfrm>
          <a:off x="13512800" y="10681244"/>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40187</xdr:rowOff>
    </xdr:from>
    <xdr:to>
      <xdr:col>24</xdr:col>
      <xdr:colOff>609600</xdr:colOff>
      <xdr:row>62</xdr:row>
      <xdr:rowOff>141787</xdr:rowOff>
    </xdr:to>
    <xdr:sp macro="" textlink="">
      <xdr:nvSpPr>
        <xdr:cNvPr id="338" name="円/楕円 337"/>
        <xdr:cNvSpPr/>
      </xdr:nvSpPr>
      <xdr:spPr>
        <a:xfrm>
          <a:off x="16967200" y="106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12264</xdr:rowOff>
    </xdr:from>
    <xdr:ext cx="762000" cy="259045"/>
    <xdr:sp macro="" textlink="">
      <xdr:nvSpPr>
        <xdr:cNvPr id="339" name="定員管理の状況該当値テキスト"/>
        <xdr:cNvSpPr txBox="1"/>
      </xdr:nvSpPr>
      <xdr:spPr>
        <a:xfrm>
          <a:off x="17106900" y="1064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52251</xdr:rowOff>
    </xdr:from>
    <xdr:to>
      <xdr:col>23</xdr:col>
      <xdr:colOff>457200</xdr:colOff>
      <xdr:row>62</xdr:row>
      <xdr:rowOff>153851</xdr:rowOff>
    </xdr:to>
    <xdr:sp macro="" textlink="">
      <xdr:nvSpPr>
        <xdr:cNvPr id="340" name="円/楕円 339"/>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138628</xdr:rowOff>
    </xdr:from>
    <xdr:ext cx="736600" cy="259045"/>
    <xdr:sp macro="" textlink="">
      <xdr:nvSpPr>
        <xdr:cNvPr id="341" name="テキスト ボックス 340"/>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28122</xdr:rowOff>
    </xdr:from>
    <xdr:to>
      <xdr:col>22</xdr:col>
      <xdr:colOff>254000</xdr:colOff>
      <xdr:row>62</xdr:row>
      <xdr:rowOff>129722</xdr:rowOff>
    </xdr:to>
    <xdr:sp macro="" textlink="">
      <xdr:nvSpPr>
        <xdr:cNvPr id="342" name="円/楕円 341"/>
        <xdr:cNvSpPr/>
      </xdr:nvSpPr>
      <xdr:spPr>
        <a:xfrm>
          <a:off x="15240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43" name="テキスト ボックス 342"/>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22951</xdr:rowOff>
    </xdr:from>
    <xdr:to>
      <xdr:col>21</xdr:col>
      <xdr:colOff>50800</xdr:colOff>
      <xdr:row>62</xdr:row>
      <xdr:rowOff>124551</xdr:rowOff>
    </xdr:to>
    <xdr:sp macro="" textlink="">
      <xdr:nvSpPr>
        <xdr:cNvPr id="344" name="円/楕円 343"/>
        <xdr:cNvSpPr/>
      </xdr:nvSpPr>
      <xdr:spPr>
        <a:xfrm>
          <a:off x="14351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109328</xdr:rowOff>
    </xdr:from>
    <xdr:ext cx="762000" cy="259045"/>
    <xdr:sp macro="" textlink="">
      <xdr:nvSpPr>
        <xdr:cNvPr id="345" name="テキスト ボックス 344"/>
        <xdr:cNvSpPr txBox="1"/>
      </xdr:nvSpPr>
      <xdr:spPr>
        <a:xfrm>
          <a:off x="14020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544</xdr:rowOff>
    </xdr:from>
    <xdr:to>
      <xdr:col>19</xdr:col>
      <xdr:colOff>533400</xdr:colOff>
      <xdr:row>62</xdr:row>
      <xdr:rowOff>102144</xdr:rowOff>
    </xdr:to>
    <xdr:sp macro="" textlink="">
      <xdr:nvSpPr>
        <xdr:cNvPr id="346" name="円/楕円 345"/>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86921</xdr:rowOff>
    </xdr:from>
    <xdr:ext cx="762000" cy="259045"/>
    <xdr:sp macro="" textlink="">
      <xdr:nvSpPr>
        <xdr:cNvPr id="347" name="テキスト ボックス 346"/>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年度に実施した繰上償還の据置期間終了に伴う元利償還金の増により平成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年度から比率が上昇した。今後はごみ処理施設の更新や小学校の耐震化等大型事業が控えており、さらに比率上昇の懸念がある。</a:t>
          </a:r>
          <a:endParaRPr lang="ja-JP" altLang="ja-JP" sz="1400">
            <a:effectLst/>
          </a:endParaRPr>
        </a:p>
        <a:p>
          <a:pPr rtl="0"/>
          <a:r>
            <a:rPr lang="ja-JP" altLang="ja-JP" sz="1100" b="0" i="0" baseline="0">
              <a:solidFill>
                <a:schemeClr val="dk1"/>
              </a:solidFill>
              <a:effectLst/>
              <a:latin typeface="+mn-lt"/>
              <a:ea typeface="+mn-ea"/>
              <a:cs typeface="+mn-cs"/>
            </a:rPr>
            <a:t>　引き続き、“選択と集中による”大型事業の見直しを行い、起債に大きく頼ることのない財政運営に努め、将来の公債費償還の抑制に努めていく。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140653</xdr:rowOff>
    </xdr:from>
    <xdr:to>
      <xdr:col>24</xdr:col>
      <xdr:colOff>558800</xdr:colOff>
      <xdr:row>37</xdr:row>
      <xdr:rowOff>160761</xdr:rowOff>
    </xdr:to>
    <xdr:cxnSp macro="">
      <xdr:nvCxnSpPr>
        <xdr:cNvPr id="381" name="直線コネクタ 380"/>
        <xdr:cNvCxnSpPr/>
      </xdr:nvCxnSpPr>
      <xdr:spPr>
        <a:xfrm>
          <a:off x="16179800" y="648430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132609</xdr:rowOff>
    </xdr:from>
    <xdr:to>
      <xdr:col>23</xdr:col>
      <xdr:colOff>406400</xdr:colOff>
      <xdr:row>37</xdr:row>
      <xdr:rowOff>140653</xdr:rowOff>
    </xdr:to>
    <xdr:cxnSp macro="">
      <xdr:nvCxnSpPr>
        <xdr:cNvPr id="384" name="直線コネクタ 383"/>
        <xdr:cNvCxnSpPr/>
      </xdr:nvCxnSpPr>
      <xdr:spPr>
        <a:xfrm>
          <a:off x="15290800" y="64762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132609</xdr:rowOff>
    </xdr:from>
    <xdr:to>
      <xdr:col>22</xdr:col>
      <xdr:colOff>203200</xdr:colOff>
      <xdr:row>37</xdr:row>
      <xdr:rowOff>150707</xdr:rowOff>
    </xdr:to>
    <xdr:cxnSp macro="">
      <xdr:nvCxnSpPr>
        <xdr:cNvPr id="387" name="直線コネクタ 386"/>
        <xdr:cNvCxnSpPr/>
      </xdr:nvCxnSpPr>
      <xdr:spPr>
        <a:xfrm flipV="1">
          <a:off x="14401800" y="647625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150707</xdr:rowOff>
    </xdr:from>
    <xdr:to>
      <xdr:col>21</xdr:col>
      <xdr:colOff>0</xdr:colOff>
      <xdr:row>37</xdr:row>
      <xdr:rowOff>166794</xdr:rowOff>
    </xdr:to>
    <xdr:cxnSp macro="">
      <xdr:nvCxnSpPr>
        <xdr:cNvPr id="390" name="直線コネクタ 389"/>
        <xdr:cNvCxnSpPr/>
      </xdr:nvCxnSpPr>
      <xdr:spPr>
        <a:xfrm flipV="1">
          <a:off x="13512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109961</xdr:rowOff>
    </xdr:from>
    <xdr:to>
      <xdr:col>24</xdr:col>
      <xdr:colOff>609600</xdr:colOff>
      <xdr:row>38</xdr:row>
      <xdr:rowOff>40111</xdr:rowOff>
    </xdr:to>
    <xdr:sp macro="" textlink="">
      <xdr:nvSpPr>
        <xdr:cNvPr id="400" name="円/楕円 399"/>
        <xdr:cNvSpPr/>
      </xdr:nvSpPr>
      <xdr:spPr>
        <a:xfrm>
          <a:off x="169672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82038</xdr:rowOff>
    </xdr:from>
    <xdr:ext cx="762000" cy="259045"/>
    <xdr:sp macro="" textlink="">
      <xdr:nvSpPr>
        <xdr:cNvPr id="401" name="公債費負担の状況該当値テキスト"/>
        <xdr:cNvSpPr txBox="1"/>
      </xdr:nvSpPr>
      <xdr:spPr>
        <a:xfrm>
          <a:off x="17106900" y="642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89853</xdr:rowOff>
    </xdr:from>
    <xdr:to>
      <xdr:col>23</xdr:col>
      <xdr:colOff>457200</xdr:colOff>
      <xdr:row>38</xdr:row>
      <xdr:rowOff>20003</xdr:rowOff>
    </xdr:to>
    <xdr:sp macro="" textlink="">
      <xdr:nvSpPr>
        <xdr:cNvPr id="402" name="円/楕円 401"/>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4780</xdr:rowOff>
    </xdr:from>
    <xdr:ext cx="736600" cy="259045"/>
    <xdr:sp macro="" textlink="">
      <xdr:nvSpPr>
        <xdr:cNvPr id="403" name="テキスト ボックス 402"/>
        <xdr:cNvSpPr txBox="1"/>
      </xdr:nvSpPr>
      <xdr:spPr>
        <a:xfrm>
          <a:off x="15798800" y="651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81809</xdr:rowOff>
    </xdr:from>
    <xdr:to>
      <xdr:col>22</xdr:col>
      <xdr:colOff>254000</xdr:colOff>
      <xdr:row>38</xdr:row>
      <xdr:rowOff>11959</xdr:rowOff>
    </xdr:to>
    <xdr:sp macro="" textlink="">
      <xdr:nvSpPr>
        <xdr:cNvPr id="404" name="円/楕円 403"/>
        <xdr:cNvSpPr/>
      </xdr:nvSpPr>
      <xdr:spPr>
        <a:xfrm>
          <a:off x="15240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168186</xdr:rowOff>
    </xdr:from>
    <xdr:ext cx="762000" cy="259045"/>
    <xdr:sp macro="" textlink="">
      <xdr:nvSpPr>
        <xdr:cNvPr id="405" name="テキスト ボックス 404"/>
        <xdr:cNvSpPr txBox="1"/>
      </xdr:nvSpPr>
      <xdr:spPr>
        <a:xfrm>
          <a:off x="14909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99907</xdr:rowOff>
    </xdr:from>
    <xdr:to>
      <xdr:col>21</xdr:col>
      <xdr:colOff>50800</xdr:colOff>
      <xdr:row>38</xdr:row>
      <xdr:rowOff>30057</xdr:rowOff>
    </xdr:to>
    <xdr:sp macro="" textlink="">
      <xdr:nvSpPr>
        <xdr:cNvPr id="406" name="円/楕円 405"/>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14833</xdr:rowOff>
    </xdr:from>
    <xdr:ext cx="762000" cy="259045"/>
    <xdr:sp macro="" textlink="">
      <xdr:nvSpPr>
        <xdr:cNvPr id="407" name="テキスト ボックス 406"/>
        <xdr:cNvSpPr txBox="1"/>
      </xdr:nvSpPr>
      <xdr:spPr>
        <a:xfrm>
          <a:off x="140208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115993</xdr:rowOff>
    </xdr:from>
    <xdr:to>
      <xdr:col>19</xdr:col>
      <xdr:colOff>533400</xdr:colOff>
      <xdr:row>38</xdr:row>
      <xdr:rowOff>46143</xdr:rowOff>
    </xdr:to>
    <xdr:sp macro="" textlink="">
      <xdr:nvSpPr>
        <xdr:cNvPr id="408" name="円/楕円 407"/>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30921</xdr:rowOff>
    </xdr:from>
    <xdr:ext cx="762000" cy="259045"/>
    <xdr:sp macro="" textlink="">
      <xdr:nvSpPr>
        <xdr:cNvPr id="409" name="テキスト ボックス 408"/>
        <xdr:cNvSpPr txBox="1"/>
      </xdr:nvSpPr>
      <xdr:spPr>
        <a:xfrm>
          <a:off x="131318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市債発行額の上限を設定し抑制を図ってきた結果、着実に将来負担額を減らしてきたが、</a:t>
          </a:r>
          <a:r>
            <a:rPr lang="ja-JP" altLang="ja-JP" sz="1100" b="0" i="0" baseline="0">
              <a:solidFill>
                <a:schemeClr val="dk1"/>
              </a:solidFill>
              <a:effectLst/>
              <a:latin typeface="+mn-lt"/>
              <a:ea typeface="+mn-ea"/>
              <a:cs typeface="+mn-cs"/>
            </a:rPr>
            <a:t>社会資本整備のため発行してきた市債残高が依然として多額であり、類似団体平均を大きく上回っている。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今後も、“選択と集中による”大型事業の見直し（実施時期の平準化、事業費の精査）を行い、起債に大きく頼ることのない安定した財政の運営を図る。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76606</xdr:rowOff>
    </xdr:from>
    <xdr:to>
      <xdr:col>24</xdr:col>
      <xdr:colOff>558800</xdr:colOff>
      <xdr:row>16</xdr:row>
      <xdr:rowOff>110147</xdr:rowOff>
    </xdr:to>
    <xdr:cxnSp macro="">
      <xdr:nvCxnSpPr>
        <xdr:cNvPr id="441" name="直線コネクタ 440"/>
        <xdr:cNvCxnSpPr/>
      </xdr:nvCxnSpPr>
      <xdr:spPr>
        <a:xfrm flipV="1">
          <a:off x="16179800" y="2819806"/>
          <a:ext cx="8382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110147</xdr:rowOff>
    </xdr:from>
    <xdr:to>
      <xdr:col>23</xdr:col>
      <xdr:colOff>406400</xdr:colOff>
      <xdr:row>16</xdr:row>
      <xdr:rowOff>131382</xdr:rowOff>
    </xdr:to>
    <xdr:cxnSp macro="">
      <xdr:nvCxnSpPr>
        <xdr:cNvPr id="444" name="直線コネクタ 443"/>
        <xdr:cNvCxnSpPr/>
      </xdr:nvCxnSpPr>
      <xdr:spPr>
        <a:xfrm flipV="1">
          <a:off x="15290800" y="2853347"/>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131382</xdr:rowOff>
    </xdr:from>
    <xdr:to>
      <xdr:col>22</xdr:col>
      <xdr:colOff>203200</xdr:colOff>
      <xdr:row>17</xdr:row>
      <xdr:rowOff>53073</xdr:rowOff>
    </xdr:to>
    <xdr:cxnSp macro="">
      <xdr:nvCxnSpPr>
        <xdr:cNvPr id="447" name="直線コネクタ 446"/>
        <xdr:cNvCxnSpPr/>
      </xdr:nvCxnSpPr>
      <xdr:spPr>
        <a:xfrm flipV="1">
          <a:off x="14401800" y="2874582"/>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53073</xdr:rowOff>
    </xdr:from>
    <xdr:to>
      <xdr:col>21</xdr:col>
      <xdr:colOff>0</xdr:colOff>
      <xdr:row>17</xdr:row>
      <xdr:rowOff>105918</xdr:rowOff>
    </xdr:to>
    <xdr:cxnSp macro="">
      <xdr:nvCxnSpPr>
        <xdr:cNvPr id="450" name="直線コネクタ 449"/>
        <xdr:cNvCxnSpPr/>
      </xdr:nvCxnSpPr>
      <xdr:spPr>
        <a:xfrm flipV="1">
          <a:off x="13512800" y="2967723"/>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25806</xdr:rowOff>
    </xdr:from>
    <xdr:to>
      <xdr:col>24</xdr:col>
      <xdr:colOff>609600</xdr:colOff>
      <xdr:row>16</xdr:row>
      <xdr:rowOff>127406</xdr:rowOff>
    </xdr:to>
    <xdr:sp macro="" textlink="">
      <xdr:nvSpPr>
        <xdr:cNvPr id="460" name="円/楕円 459"/>
        <xdr:cNvSpPr/>
      </xdr:nvSpPr>
      <xdr:spPr>
        <a:xfrm>
          <a:off x="16967200" y="27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169333</xdr:rowOff>
    </xdr:from>
    <xdr:ext cx="762000" cy="259045"/>
    <xdr:sp macro="" textlink="">
      <xdr:nvSpPr>
        <xdr:cNvPr id="461" name="将来負担の状況該当値テキスト"/>
        <xdr:cNvSpPr txBox="1"/>
      </xdr:nvSpPr>
      <xdr:spPr>
        <a:xfrm>
          <a:off x="17106900" y="27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59347</xdr:rowOff>
    </xdr:from>
    <xdr:to>
      <xdr:col>23</xdr:col>
      <xdr:colOff>457200</xdr:colOff>
      <xdr:row>16</xdr:row>
      <xdr:rowOff>160947</xdr:rowOff>
    </xdr:to>
    <xdr:sp macro="" textlink="">
      <xdr:nvSpPr>
        <xdr:cNvPr id="462" name="円/楕円 461"/>
        <xdr:cNvSpPr/>
      </xdr:nvSpPr>
      <xdr:spPr>
        <a:xfrm>
          <a:off x="16129000" y="28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145724</xdr:rowOff>
    </xdr:from>
    <xdr:ext cx="736600" cy="259045"/>
    <xdr:sp macro="" textlink="">
      <xdr:nvSpPr>
        <xdr:cNvPr id="463" name="テキスト ボックス 462"/>
        <xdr:cNvSpPr txBox="1"/>
      </xdr:nvSpPr>
      <xdr:spPr>
        <a:xfrm>
          <a:off x="15798800" y="288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80582</xdr:rowOff>
    </xdr:from>
    <xdr:to>
      <xdr:col>22</xdr:col>
      <xdr:colOff>254000</xdr:colOff>
      <xdr:row>17</xdr:row>
      <xdr:rowOff>10732</xdr:rowOff>
    </xdr:to>
    <xdr:sp macro="" textlink="">
      <xdr:nvSpPr>
        <xdr:cNvPr id="464" name="円/楕円 463"/>
        <xdr:cNvSpPr/>
      </xdr:nvSpPr>
      <xdr:spPr>
        <a:xfrm>
          <a:off x="15240000" y="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166959</xdr:rowOff>
    </xdr:from>
    <xdr:ext cx="762000" cy="259045"/>
    <xdr:sp macro="" textlink="">
      <xdr:nvSpPr>
        <xdr:cNvPr id="465" name="テキスト ボックス 464"/>
        <xdr:cNvSpPr txBox="1"/>
      </xdr:nvSpPr>
      <xdr:spPr>
        <a:xfrm>
          <a:off x="149098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2273</xdr:rowOff>
    </xdr:from>
    <xdr:to>
      <xdr:col>21</xdr:col>
      <xdr:colOff>50800</xdr:colOff>
      <xdr:row>17</xdr:row>
      <xdr:rowOff>103873</xdr:rowOff>
    </xdr:to>
    <xdr:sp macro="" textlink="">
      <xdr:nvSpPr>
        <xdr:cNvPr id="466" name="円/楕円 465"/>
        <xdr:cNvSpPr/>
      </xdr:nvSpPr>
      <xdr:spPr>
        <a:xfrm>
          <a:off x="14351000" y="29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88650</xdr:rowOff>
    </xdr:from>
    <xdr:ext cx="762000" cy="259045"/>
    <xdr:sp macro="" textlink="">
      <xdr:nvSpPr>
        <xdr:cNvPr id="467" name="テキスト ボックス 466"/>
        <xdr:cNvSpPr txBox="1"/>
      </xdr:nvSpPr>
      <xdr:spPr>
        <a:xfrm>
          <a:off x="14020800" y="300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55118</xdr:rowOff>
    </xdr:from>
    <xdr:to>
      <xdr:col>19</xdr:col>
      <xdr:colOff>533400</xdr:colOff>
      <xdr:row>17</xdr:row>
      <xdr:rowOff>156718</xdr:rowOff>
    </xdr:to>
    <xdr:sp macro="" textlink="">
      <xdr:nvSpPr>
        <xdr:cNvPr id="468" name="円/楕円 467"/>
        <xdr:cNvSpPr/>
      </xdr:nvSpPr>
      <xdr:spPr>
        <a:xfrm>
          <a:off x="13462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141495</xdr:rowOff>
    </xdr:from>
    <xdr:ext cx="762000" cy="259045"/>
    <xdr:sp macro="" textlink="">
      <xdr:nvSpPr>
        <xdr:cNvPr id="469" name="テキスト ボックス 468"/>
        <xdr:cNvSpPr txBox="1"/>
      </xdr:nvSpPr>
      <xdr:spPr>
        <a:xfrm>
          <a:off x="13131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19,116
18,994
172.74
11,361,650
11,265,332
95,267
6,306,092
12,617,516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152.8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手当改定等により総額は前年度よりも高くなったが、全体に占める割合は減少した。なお、給与水準は類似団体等と比較しても低いが職員数が多いことから依然として類似団体平均と比較して高い割合となっている。</a:t>
          </a:r>
          <a:endParaRPr lang="ja-JP" altLang="ja-JP" sz="1400">
            <a:effectLst/>
          </a:endParaRPr>
        </a:p>
        <a:p>
          <a:pPr rtl="0"/>
          <a:r>
            <a:rPr lang="ja-JP" altLang="ja-JP" sz="1100" b="0" i="0" baseline="0">
              <a:solidFill>
                <a:schemeClr val="dk1"/>
              </a:solidFill>
              <a:effectLst/>
              <a:latin typeface="+mn-lt"/>
              <a:ea typeface="+mn-ea"/>
              <a:cs typeface="+mn-cs"/>
            </a:rPr>
            <a:t>　今後も更なる人件費の削減を図る必要がある。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38</xdr:row>
      <xdr:rowOff>134620</xdr:rowOff>
    </xdr:to>
    <xdr:cxnSp macro="">
      <xdr:nvCxnSpPr>
        <xdr:cNvPr id="66" name="直線コネクタ 65"/>
        <xdr:cNvCxnSpPr/>
      </xdr:nvCxnSpPr>
      <xdr:spPr>
        <a:xfrm flipV="1">
          <a:off x="3987800" y="663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38</xdr:row>
      <xdr:rowOff>134620</xdr:rowOff>
    </xdr:to>
    <xdr:cxnSp macro="">
      <xdr:nvCxnSpPr>
        <xdr:cNvPr id="69" name="直線コネクタ 68"/>
        <xdr:cNvCxnSpPr/>
      </xdr:nvCxnSpPr>
      <xdr:spPr>
        <a:xfrm>
          <a:off x="3098800" y="6558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39</xdr:row>
      <xdr:rowOff>39370</xdr:rowOff>
    </xdr:to>
    <xdr:cxnSp macro="">
      <xdr:nvCxnSpPr>
        <xdr:cNvPr id="72" name="直線コネクタ 71"/>
        <xdr:cNvCxnSpPr/>
      </xdr:nvCxnSpPr>
      <xdr:spPr>
        <a:xfrm flipV="1">
          <a:off x="2209800" y="6558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39370</xdr:rowOff>
    </xdr:to>
    <xdr:cxnSp macro="">
      <xdr:nvCxnSpPr>
        <xdr:cNvPr id="75" name="直線コネクタ 74"/>
        <xdr:cNvCxnSpPr/>
      </xdr:nvCxnSpPr>
      <xdr:spPr>
        <a:xfrm>
          <a:off x="1320800" y="668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9" name="円/楕円 88"/>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90" name="テキスト ボックス 89"/>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91" name="円/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3" name="円/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宮津市財政健全化計画2011」に基づく内部事務の簡素効率化、事務事業の厳選等により横ばい傾向で推移していたが、学校統廃合によるスクールバスの運行費用や庁舎の電算機器の更新等によって、増加している。</a:t>
          </a:r>
          <a:endParaRPr lang="ja-JP" altLang="ja-JP" sz="1400">
            <a:effectLst/>
          </a:endParaRPr>
        </a:p>
        <a:p>
          <a:pPr rtl="0"/>
          <a:r>
            <a:rPr lang="ja-JP" altLang="ja-JP" sz="1100" b="0" i="0" baseline="0">
              <a:solidFill>
                <a:schemeClr val="dk1"/>
              </a:solidFill>
              <a:effectLst/>
              <a:latin typeface="+mn-lt"/>
              <a:ea typeface="+mn-ea"/>
              <a:cs typeface="+mn-cs"/>
            </a:rPr>
            <a:t>　今後も事務事業の見直しや簡素化を実施することにより内部管理経費の縮減を図っていく。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140607</xdr:rowOff>
    </xdr:to>
    <xdr:cxnSp macro="">
      <xdr:nvCxnSpPr>
        <xdr:cNvPr id="129" name="直線コネクタ 128"/>
        <xdr:cNvCxnSpPr/>
      </xdr:nvCxnSpPr>
      <xdr:spPr>
        <a:xfrm>
          <a:off x="15671800" y="267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107950</xdr:rowOff>
    </xdr:to>
    <xdr:cxnSp macro="">
      <xdr:nvCxnSpPr>
        <xdr:cNvPr id="132" name="直線コネクタ 131"/>
        <xdr:cNvCxnSpPr/>
      </xdr:nvCxnSpPr>
      <xdr:spPr>
        <a:xfrm>
          <a:off x="14782800" y="2592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20864</xdr:rowOff>
    </xdr:to>
    <xdr:cxnSp macro="">
      <xdr:nvCxnSpPr>
        <xdr:cNvPr id="135" name="直線コネクタ 134"/>
        <xdr:cNvCxnSpPr/>
      </xdr:nvCxnSpPr>
      <xdr:spPr>
        <a:xfrm>
          <a:off x="13893800" y="2581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15</xdr:row>
      <xdr:rowOff>9979</xdr:rowOff>
    </xdr:to>
    <xdr:cxnSp macro="">
      <xdr:nvCxnSpPr>
        <xdr:cNvPr id="138" name="直線コネクタ 137"/>
        <xdr:cNvCxnSpPr/>
      </xdr:nvCxnSpPr>
      <xdr:spPr>
        <a:xfrm>
          <a:off x="13004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89807</xdr:rowOff>
    </xdr:from>
    <xdr:to>
      <xdr:col>24</xdr:col>
      <xdr:colOff>82550</xdr:colOff>
      <xdr:row>16</xdr:row>
      <xdr:rowOff>19957</xdr:rowOff>
    </xdr:to>
    <xdr:sp macro="" textlink="">
      <xdr:nvSpPr>
        <xdr:cNvPr id="148" name="円/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0" name="円/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2" name="円/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130629</xdr:rowOff>
    </xdr:from>
    <xdr:to>
      <xdr:col>20</xdr:col>
      <xdr:colOff>209550</xdr:colOff>
      <xdr:row>15</xdr:row>
      <xdr:rowOff>60779</xdr:rowOff>
    </xdr:to>
    <xdr:sp macro="" textlink="">
      <xdr:nvSpPr>
        <xdr:cNvPr id="154" name="円/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6" name="円/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人口減少に伴う少子高齢化が急激に進展したこと、障害福祉サービス、福祉医療の増及び国の制度改正等による社会保障費の増大により、増加傾向で推移している。</a:t>
          </a:r>
          <a:endParaRPr lang="ja-JP" altLang="ja-JP" sz="1400">
            <a:effectLst/>
          </a:endParaRPr>
        </a:p>
        <a:p>
          <a:pPr rtl="0"/>
          <a:r>
            <a:rPr lang="ja-JP" altLang="ja-JP" sz="1100" b="0" i="0" baseline="0">
              <a:solidFill>
                <a:schemeClr val="dk1"/>
              </a:solidFill>
              <a:effectLst/>
              <a:latin typeface="+mn-lt"/>
              <a:ea typeface="+mn-ea"/>
              <a:cs typeface="+mn-cs"/>
            </a:rPr>
            <a:t>　今後は、「健康づくりアクションプログラム」を推進し、健康寿命の延伸、健診受診率の向上等に努め、医療費の抑制を図る。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152400</xdr:rowOff>
    </xdr:to>
    <xdr:cxnSp macro="">
      <xdr:nvCxnSpPr>
        <xdr:cNvPr id="190" name="直線コネクタ 189"/>
        <xdr:cNvCxnSpPr/>
      </xdr:nvCxnSpPr>
      <xdr:spPr>
        <a:xfrm>
          <a:off x="3987800" y="9690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114300</xdr:rowOff>
    </xdr:to>
    <xdr:cxnSp macro="">
      <xdr:nvCxnSpPr>
        <xdr:cNvPr id="193" name="直線コネクタ 192"/>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114300</xdr:rowOff>
    </xdr:to>
    <xdr:cxnSp macro="">
      <xdr:nvCxnSpPr>
        <xdr:cNvPr id="196" name="直線コネクタ 195"/>
        <xdr:cNvCxnSpPr/>
      </xdr:nvCxnSpPr>
      <xdr:spPr>
        <a:xfrm>
          <a:off x="2209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50800</xdr:rowOff>
    </xdr:to>
    <xdr:cxnSp macro="">
      <xdr:nvCxnSpPr>
        <xdr:cNvPr id="199" name="直線コネクタ 198"/>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9" name="円/楕円 208"/>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10"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3" name="円/楕円 212"/>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14" name="テキスト ボックス 21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5" name="円/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年度において、２つの特別会計（下水、国保）への繰出金の増によるもの。</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また、依然として高い水準にあり、今後も、公営企業等においては一層の経営の効率化、財政の健全化など、経営基盤強化への取組みを進め適正な経営・運営に努める。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96520</xdr:rowOff>
    </xdr:to>
    <xdr:cxnSp macro="">
      <xdr:nvCxnSpPr>
        <xdr:cNvPr id="251" name="直線コネクタ 250"/>
        <xdr:cNvCxnSpPr/>
      </xdr:nvCxnSpPr>
      <xdr:spPr>
        <a:xfrm flipV="1">
          <a:off x="15671800" y="1001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58</xdr:row>
      <xdr:rowOff>96520</xdr:rowOff>
    </xdr:to>
    <xdr:cxnSp macro="">
      <xdr:nvCxnSpPr>
        <xdr:cNvPr id="254" name="直線コネクタ 253"/>
        <xdr:cNvCxnSpPr/>
      </xdr:nvCxnSpPr>
      <xdr:spPr>
        <a:xfrm>
          <a:off x="14782800" y="9903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130810</xdr:rowOff>
    </xdr:to>
    <xdr:cxnSp macro="">
      <xdr:nvCxnSpPr>
        <xdr:cNvPr id="257" name="直線コネクタ 256"/>
        <xdr:cNvCxnSpPr/>
      </xdr:nvCxnSpPr>
      <xdr:spPr>
        <a:xfrm>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107950</xdr:rowOff>
    </xdr:to>
    <xdr:cxnSp macro="">
      <xdr:nvCxnSpPr>
        <xdr:cNvPr id="260" name="直線コネクタ 259"/>
        <xdr:cNvCxnSpPr/>
      </xdr:nvCxnSpPr>
      <xdr:spPr>
        <a:xfrm>
          <a:off x="13004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72" name="円/楕円 271"/>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73" name="テキスト ボックス 272"/>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4" name="円/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6" name="円/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8" name="円/楕円 277"/>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9" name="テキスト ボックス 27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決算額に対する経常一般財源等のシェアはほぼ横ばいである。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今後も必要性、公益性、効果性等を鑑み事業を行う。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65278</xdr:rowOff>
    </xdr:to>
    <xdr:cxnSp macro="">
      <xdr:nvCxnSpPr>
        <xdr:cNvPr id="309" name="直線コネクタ 308"/>
        <xdr:cNvCxnSpPr/>
      </xdr:nvCxnSpPr>
      <xdr:spPr>
        <a:xfrm flipV="1">
          <a:off x="15671800" y="6052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65278</xdr:rowOff>
    </xdr:to>
    <xdr:cxnSp macro="">
      <xdr:nvCxnSpPr>
        <xdr:cNvPr id="312" name="直線コネクタ 311"/>
        <xdr:cNvCxnSpPr/>
      </xdr:nvCxnSpPr>
      <xdr:spPr>
        <a:xfrm>
          <a:off x="14782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60706</xdr:rowOff>
    </xdr:to>
    <xdr:cxnSp macro="">
      <xdr:nvCxnSpPr>
        <xdr:cNvPr id="315" name="直線コネクタ 314"/>
        <xdr:cNvCxnSpPr/>
      </xdr:nvCxnSpPr>
      <xdr:spPr>
        <a:xfrm flipV="1">
          <a:off x="13893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60706</xdr:rowOff>
    </xdr:to>
    <xdr:cxnSp macro="">
      <xdr:nvCxnSpPr>
        <xdr:cNvPr id="318" name="直線コネクタ 317"/>
        <xdr:cNvCxnSpPr/>
      </xdr:nvCxnSpPr>
      <xdr:spPr>
        <a:xfrm>
          <a:off x="13004800" y="6038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8" name="円/楕円 327"/>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9"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30" name="円/楕円 329"/>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31" name="テキスト ボックス 330"/>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762</xdr:rowOff>
    </xdr:from>
    <xdr:to>
      <xdr:col>21</xdr:col>
      <xdr:colOff>412750</xdr:colOff>
      <xdr:row>35</xdr:row>
      <xdr:rowOff>102362</xdr:rowOff>
    </xdr:to>
    <xdr:sp macro="" textlink="">
      <xdr:nvSpPr>
        <xdr:cNvPr id="332" name="円/楕円 331"/>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112539</xdr:rowOff>
    </xdr:from>
    <xdr:ext cx="762000" cy="259045"/>
    <xdr:sp macro="" textlink="">
      <xdr:nvSpPr>
        <xdr:cNvPr id="333" name="テキスト ボックス 332"/>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34" name="円/楕円 333"/>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35" name="テキスト ボックス 334"/>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6" name="円/楕円 335"/>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7" name="テキスト ボックス 336"/>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から繰上償還の影響もなくなり、定時償還額は増加している。また、市債残高は依然高く、類似団体と比べて多額の公債費となっている。さらには、ごみ処理施設の更新等大型事業が控えており、さらなる比率上昇の懸念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今後は、“選択と集中”による大型事業の見直し（実施時期の見直し、事業費の精査等）を行い、起債に大きく頼ることのない安定した財政の運営を図る。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117475</xdr:rowOff>
    </xdr:from>
    <xdr:to>
      <xdr:col>7</xdr:col>
      <xdr:colOff>15875</xdr:colOff>
      <xdr:row>75</xdr:row>
      <xdr:rowOff>140335</xdr:rowOff>
    </xdr:to>
    <xdr:cxnSp macro="">
      <xdr:nvCxnSpPr>
        <xdr:cNvPr id="369" name="直線コネクタ 368"/>
        <xdr:cNvCxnSpPr/>
      </xdr:nvCxnSpPr>
      <xdr:spPr>
        <a:xfrm flipV="1">
          <a:off x="3987800" y="129762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67945</xdr:rowOff>
    </xdr:from>
    <xdr:to>
      <xdr:col>5</xdr:col>
      <xdr:colOff>549275</xdr:colOff>
      <xdr:row>75</xdr:row>
      <xdr:rowOff>140335</xdr:rowOff>
    </xdr:to>
    <xdr:cxnSp macro="">
      <xdr:nvCxnSpPr>
        <xdr:cNvPr id="372" name="直線コネクタ 371"/>
        <xdr:cNvCxnSpPr/>
      </xdr:nvCxnSpPr>
      <xdr:spPr>
        <a:xfrm>
          <a:off x="3098800" y="129266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67945</xdr:rowOff>
    </xdr:from>
    <xdr:to>
      <xdr:col>4</xdr:col>
      <xdr:colOff>346075</xdr:colOff>
      <xdr:row>75</xdr:row>
      <xdr:rowOff>106045</xdr:rowOff>
    </xdr:to>
    <xdr:cxnSp macro="">
      <xdr:nvCxnSpPr>
        <xdr:cNvPr id="375" name="直線コネクタ 374"/>
        <xdr:cNvCxnSpPr/>
      </xdr:nvCxnSpPr>
      <xdr:spPr>
        <a:xfrm flipV="1">
          <a:off x="2209800" y="12926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106045</xdr:rowOff>
    </xdr:from>
    <xdr:to>
      <xdr:col>3</xdr:col>
      <xdr:colOff>142875</xdr:colOff>
      <xdr:row>75</xdr:row>
      <xdr:rowOff>117475</xdr:rowOff>
    </xdr:to>
    <xdr:cxnSp macro="">
      <xdr:nvCxnSpPr>
        <xdr:cNvPr id="378" name="直線コネクタ 377"/>
        <xdr:cNvCxnSpPr/>
      </xdr:nvCxnSpPr>
      <xdr:spPr>
        <a:xfrm flipV="1">
          <a:off x="1320800" y="12964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66675</xdr:rowOff>
    </xdr:from>
    <xdr:to>
      <xdr:col>7</xdr:col>
      <xdr:colOff>66675</xdr:colOff>
      <xdr:row>75</xdr:row>
      <xdr:rowOff>168275</xdr:rowOff>
    </xdr:to>
    <xdr:sp macro="" textlink="">
      <xdr:nvSpPr>
        <xdr:cNvPr id="388" name="円/楕円 387"/>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38752</xdr:rowOff>
    </xdr:from>
    <xdr:ext cx="762000" cy="259045"/>
    <xdr:sp macro="" textlink="">
      <xdr:nvSpPr>
        <xdr:cNvPr id="389"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89535</xdr:rowOff>
    </xdr:from>
    <xdr:to>
      <xdr:col>5</xdr:col>
      <xdr:colOff>600075</xdr:colOff>
      <xdr:row>76</xdr:row>
      <xdr:rowOff>19686</xdr:rowOff>
    </xdr:to>
    <xdr:sp macro="" textlink="">
      <xdr:nvSpPr>
        <xdr:cNvPr id="390" name="円/楕円 389"/>
        <xdr:cNvSpPr/>
      </xdr:nvSpPr>
      <xdr:spPr>
        <a:xfrm>
          <a:off x="3937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4463</xdr:rowOff>
    </xdr:from>
    <xdr:ext cx="736600" cy="259045"/>
    <xdr:sp macro="" textlink="">
      <xdr:nvSpPr>
        <xdr:cNvPr id="391" name="テキスト ボックス 390"/>
        <xdr:cNvSpPr txBox="1"/>
      </xdr:nvSpPr>
      <xdr:spPr>
        <a:xfrm>
          <a:off x="3606800" y="1303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17145</xdr:rowOff>
    </xdr:from>
    <xdr:to>
      <xdr:col>4</xdr:col>
      <xdr:colOff>396875</xdr:colOff>
      <xdr:row>75</xdr:row>
      <xdr:rowOff>118745</xdr:rowOff>
    </xdr:to>
    <xdr:sp macro="" textlink="">
      <xdr:nvSpPr>
        <xdr:cNvPr id="392" name="円/楕円 391"/>
        <xdr:cNvSpPr/>
      </xdr:nvSpPr>
      <xdr:spPr>
        <a:xfrm>
          <a:off x="3048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103522</xdr:rowOff>
    </xdr:from>
    <xdr:ext cx="762000" cy="259045"/>
    <xdr:sp macro="" textlink="">
      <xdr:nvSpPr>
        <xdr:cNvPr id="393" name="テキスト ボックス 392"/>
        <xdr:cNvSpPr txBox="1"/>
      </xdr:nvSpPr>
      <xdr:spPr>
        <a:xfrm>
          <a:off x="2717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55245</xdr:rowOff>
    </xdr:from>
    <xdr:to>
      <xdr:col>3</xdr:col>
      <xdr:colOff>193675</xdr:colOff>
      <xdr:row>75</xdr:row>
      <xdr:rowOff>156845</xdr:rowOff>
    </xdr:to>
    <xdr:sp macro="" textlink="">
      <xdr:nvSpPr>
        <xdr:cNvPr id="394" name="円/楕円 393"/>
        <xdr:cNvSpPr/>
      </xdr:nvSpPr>
      <xdr:spPr>
        <a:xfrm>
          <a:off x="2159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141622</xdr:rowOff>
    </xdr:from>
    <xdr:ext cx="762000" cy="259045"/>
    <xdr:sp macro="" textlink="">
      <xdr:nvSpPr>
        <xdr:cNvPr id="395" name="テキスト ボックス 394"/>
        <xdr:cNvSpPr txBox="1"/>
      </xdr:nvSpPr>
      <xdr:spPr>
        <a:xfrm>
          <a:off x="1828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6" name="円/楕円 395"/>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7" name="テキスト ボックス 396"/>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扶助費及び物件費の経常収支比率が増加している。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今後は、財政健全化に向け、市税確保の徹底及び未利用施設等の売却や廃止等の取組みの推進、内部管理経費の削減を図っていく必要がある。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28702</xdr:rowOff>
    </xdr:to>
    <xdr:cxnSp macro="">
      <xdr:nvCxnSpPr>
        <xdr:cNvPr id="428" name="直線コネクタ 427"/>
        <xdr:cNvCxnSpPr/>
      </xdr:nvCxnSpPr>
      <xdr:spPr>
        <a:xfrm flipV="1">
          <a:off x="15671800" y="13568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79</xdr:row>
      <xdr:rowOff>28702</xdr:rowOff>
    </xdr:to>
    <xdr:cxnSp macro="">
      <xdr:nvCxnSpPr>
        <xdr:cNvPr id="431" name="直線コネクタ 430"/>
        <xdr:cNvCxnSpPr/>
      </xdr:nvCxnSpPr>
      <xdr:spPr>
        <a:xfrm>
          <a:off x="14782800" y="133949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21844</xdr:rowOff>
    </xdr:from>
    <xdr:to>
      <xdr:col>21</xdr:col>
      <xdr:colOff>361950</xdr:colOff>
      <xdr:row>78</xdr:row>
      <xdr:rowOff>90424</xdr:rowOff>
    </xdr:to>
    <xdr:cxnSp macro="">
      <xdr:nvCxnSpPr>
        <xdr:cNvPr id="434" name="直線コネクタ 433"/>
        <xdr:cNvCxnSpPr/>
      </xdr:nvCxnSpPr>
      <xdr:spPr>
        <a:xfrm flipV="1">
          <a:off x="13893800" y="133949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156718</xdr:rowOff>
    </xdr:from>
    <xdr:to>
      <xdr:col>20</xdr:col>
      <xdr:colOff>158750</xdr:colOff>
      <xdr:row>78</xdr:row>
      <xdr:rowOff>90424</xdr:rowOff>
    </xdr:to>
    <xdr:cxnSp macro="">
      <xdr:nvCxnSpPr>
        <xdr:cNvPr id="437" name="直線コネクタ 436"/>
        <xdr:cNvCxnSpPr/>
      </xdr:nvCxnSpPr>
      <xdr:spPr>
        <a:xfrm>
          <a:off x="13004800" y="133583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7" name="円/楕円 446"/>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8"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49" name="円/楕円 448"/>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50" name="テキスト ボックス 449"/>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1" name="円/楕円 450"/>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82821</xdr:rowOff>
    </xdr:from>
    <xdr:ext cx="762000" cy="259045"/>
    <xdr:sp macro="" textlink="">
      <xdr:nvSpPr>
        <xdr:cNvPr id="452" name="テキスト ボックス 451"/>
        <xdr:cNvSpPr txBox="1"/>
      </xdr:nvSpPr>
      <xdr:spPr>
        <a:xfrm>
          <a:off x="14401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3" name="円/楕円 452"/>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151401</xdr:rowOff>
    </xdr:from>
    <xdr:ext cx="762000" cy="259045"/>
    <xdr:sp macro="" textlink="">
      <xdr:nvSpPr>
        <xdr:cNvPr id="454" name="テキスト ボックス 453"/>
        <xdr:cNvSpPr txBox="1"/>
      </xdr:nvSpPr>
      <xdr:spPr>
        <a:xfrm>
          <a:off x="13512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105918</xdr:rowOff>
    </xdr:from>
    <xdr:to>
      <xdr:col>19</xdr:col>
      <xdr:colOff>6350</xdr:colOff>
      <xdr:row>78</xdr:row>
      <xdr:rowOff>36068</xdr:rowOff>
    </xdr:to>
    <xdr:sp macro="" textlink="">
      <xdr:nvSpPr>
        <xdr:cNvPr id="455" name="円/楕円 454"/>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46245</xdr:rowOff>
    </xdr:from>
    <xdr:ext cx="762000" cy="259045"/>
    <xdr:sp macro="" textlink="">
      <xdr:nvSpPr>
        <xdr:cNvPr id="456" name="テキスト ボックス 455"/>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京都府宮津市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922</xdr:rowOff>
    </xdr:from>
    <xdr:to>
      <xdr:col>4</xdr:col>
      <xdr:colOff>1117600</xdr:colOff>
      <xdr:row>15</xdr:row>
      <xdr:rowOff>58872</xdr:rowOff>
    </xdr:to>
    <xdr:cxnSp macro="">
      <xdr:nvCxnSpPr>
        <xdr:cNvPr id="52" name="直線コネクタ 51"/>
        <xdr:cNvCxnSpPr/>
      </xdr:nvCxnSpPr>
      <xdr:spPr bwMode="auto">
        <a:xfrm flipV="1">
          <a:off x="5003800" y="2620297"/>
          <a:ext cx="6477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58872</xdr:rowOff>
    </xdr:from>
    <xdr:to>
      <xdr:col>4</xdr:col>
      <xdr:colOff>469900</xdr:colOff>
      <xdr:row>15</xdr:row>
      <xdr:rowOff>104657</xdr:rowOff>
    </xdr:to>
    <xdr:cxnSp macro="">
      <xdr:nvCxnSpPr>
        <xdr:cNvPr id="55" name="直線コネクタ 54"/>
        <xdr:cNvCxnSpPr/>
      </xdr:nvCxnSpPr>
      <xdr:spPr bwMode="auto">
        <a:xfrm flipV="1">
          <a:off x="4305300" y="2678247"/>
          <a:ext cx="698500" cy="45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104657</xdr:rowOff>
    </xdr:from>
    <xdr:to>
      <xdr:col>3</xdr:col>
      <xdr:colOff>904875</xdr:colOff>
      <xdr:row>15</xdr:row>
      <xdr:rowOff>156353</xdr:rowOff>
    </xdr:to>
    <xdr:cxnSp macro="">
      <xdr:nvCxnSpPr>
        <xdr:cNvPr id="58" name="直線コネクタ 57"/>
        <xdr:cNvCxnSpPr/>
      </xdr:nvCxnSpPr>
      <xdr:spPr bwMode="auto">
        <a:xfrm flipV="1">
          <a:off x="3606800" y="2724032"/>
          <a:ext cx="698500" cy="5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118700</xdr:rowOff>
    </xdr:from>
    <xdr:to>
      <xdr:col>3</xdr:col>
      <xdr:colOff>206375</xdr:colOff>
      <xdr:row>15</xdr:row>
      <xdr:rowOff>156353</xdr:rowOff>
    </xdr:to>
    <xdr:cxnSp macro="">
      <xdr:nvCxnSpPr>
        <xdr:cNvPr id="61" name="直線コネクタ 60"/>
        <xdr:cNvCxnSpPr/>
      </xdr:nvCxnSpPr>
      <xdr:spPr bwMode="auto">
        <a:xfrm>
          <a:off x="2908300" y="2738075"/>
          <a:ext cx="698500" cy="3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121572</xdr:rowOff>
    </xdr:from>
    <xdr:to>
      <xdr:col>5</xdr:col>
      <xdr:colOff>34925</xdr:colOff>
      <xdr:row>15</xdr:row>
      <xdr:rowOff>51722</xdr:rowOff>
    </xdr:to>
    <xdr:sp macro="" textlink="">
      <xdr:nvSpPr>
        <xdr:cNvPr id="71" name="円/楕円 70"/>
        <xdr:cNvSpPr/>
      </xdr:nvSpPr>
      <xdr:spPr bwMode="auto">
        <a:xfrm>
          <a:off x="5600700" y="256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138099</xdr:rowOff>
    </xdr:from>
    <xdr:ext cx="762000" cy="259045"/>
    <xdr:sp macro="" textlink="">
      <xdr:nvSpPr>
        <xdr:cNvPr id="72" name="人口1人当たり決算額の推移該当値テキスト130"/>
        <xdr:cNvSpPr txBox="1"/>
      </xdr:nvSpPr>
      <xdr:spPr>
        <a:xfrm>
          <a:off x="5740400" y="241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8072</xdr:rowOff>
    </xdr:from>
    <xdr:to>
      <xdr:col>4</xdr:col>
      <xdr:colOff>520700</xdr:colOff>
      <xdr:row>15</xdr:row>
      <xdr:rowOff>109672</xdr:rowOff>
    </xdr:to>
    <xdr:sp macro="" textlink="">
      <xdr:nvSpPr>
        <xdr:cNvPr id="73" name="円/楕円 72"/>
        <xdr:cNvSpPr/>
      </xdr:nvSpPr>
      <xdr:spPr bwMode="auto">
        <a:xfrm>
          <a:off x="4953000" y="262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119849</xdr:rowOff>
    </xdr:from>
    <xdr:ext cx="736600" cy="259045"/>
    <xdr:sp macro="" textlink="">
      <xdr:nvSpPr>
        <xdr:cNvPr id="74" name="テキスト ボックス 73"/>
        <xdr:cNvSpPr txBox="1"/>
      </xdr:nvSpPr>
      <xdr:spPr>
        <a:xfrm>
          <a:off x="4622800" y="239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117,089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53857</xdr:rowOff>
    </xdr:from>
    <xdr:to>
      <xdr:col>3</xdr:col>
      <xdr:colOff>955675</xdr:colOff>
      <xdr:row>15</xdr:row>
      <xdr:rowOff>155457</xdr:rowOff>
    </xdr:to>
    <xdr:sp macro="" textlink="">
      <xdr:nvSpPr>
        <xdr:cNvPr id="75" name="円/楕円 74"/>
        <xdr:cNvSpPr/>
      </xdr:nvSpPr>
      <xdr:spPr bwMode="auto">
        <a:xfrm>
          <a:off x="4254500" y="267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165634</xdr:rowOff>
    </xdr:from>
    <xdr:ext cx="762000" cy="259045"/>
    <xdr:sp macro="" textlink="">
      <xdr:nvSpPr>
        <xdr:cNvPr id="76" name="テキスト ボックス 75"/>
        <xdr:cNvSpPr txBox="1"/>
      </xdr:nvSpPr>
      <xdr:spPr>
        <a:xfrm>
          <a:off x="3924300" y="244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114,285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105553</xdr:rowOff>
    </xdr:from>
    <xdr:to>
      <xdr:col>3</xdr:col>
      <xdr:colOff>257175</xdr:colOff>
      <xdr:row>16</xdr:row>
      <xdr:rowOff>35703</xdr:rowOff>
    </xdr:to>
    <xdr:sp macro="" textlink="">
      <xdr:nvSpPr>
        <xdr:cNvPr id="77" name="円/楕円 76"/>
        <xdr:cNvSpPr/>
      </xdr:nvSpPr>
      <xdr:spPr bwMode="auto">
        <a:xfrm>
          <a:off x="3556000" y="272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45880</xdr:rowOff>
    </xdr:from>
    <xdr:ext cx="762000" cy="259045"/>
    <xdr:sp macro="" textlink="">
      <xdr:nvSpPr>
        <xdr:cNvPr id="78" name="テキスト ボックス 77"/>
        <xdr:cNvSpPr txBox="1"/>
      </xdr:nvSpPr>
      <xdr:spPr>
        <a:xfrm>
          <a:off x="3225800" y="249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111,119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67900</xdr:rowOff>
    </xdr:from>
    <xdr:to>
      <xdr:col>2</xdr:col>
      <xdr:colOff>692150</xdr:colOff>
      <xdr:row>15</xdr:row>
      <xdr:rowOff>169500</xdr:rowOff>
    </xdr:to>
    <xdr:sp macro="" textlink="">
      <xdr:nvSpPr>
        <xdr:cNvPr id="79" name="円/楕円 78"/>
        <xdr:cNvSpPr/>
      </xdr:nvSpPr>
      <xdr:spPr bwMode="auto">
        <a:xfrm>
          <a:off x="2857500" y="268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8227</xdr:rowOff>
    </xdr:from>
    <xdr:ext cx="762000" cy="259045"/>
    <xdr:sp macro="" textlink="">
      <xdr:nvSpPr>
        <xdr:cNvPr id="80" name="テキスト ボックス 79"/>
        <xdr:cNvSpPr txBox="1"/>
      </xdr:nvSpPr>
      <xdr:spPr>
        <a:xfrm>
          <a:off x="2527300" y="245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236568</xdr:rowOff>
    </xdr:from>
    <xdr:to>
      <xdr:col>4</xdr:col>
      <xdr:colOff>1117600</xdr:colOff>
      <xdr:row>37</xdr:row>
      <xdr:rowOff>257173</xdr:rowOff>
    </xdr:to>
    <xdr:cxnSp macro="">
      <xdr:nvCxnSpPr>
        <xdr:cNvPr id="114" name="直線コネクタ 113"/>
        <xdr:cNvCxnSpPr/>
      </xdr:nvCxnSpPr>
      <xdr:spPr bwMode="auto">
        <a:xfrm flipV="1">
          <a:off x="5003800" y="7361268"/>
          <a:ext cx="647700" cy="2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257173</xdr:rowOff>
    </xdr:from>
    <xdr:to>
      <xdr:col>4</xdr:col>
      <xdr:colOff>469900</xdr:colOff>
      <xdr:row>37</xdr:row>
      <xdr:rowOff>306634</xdr:rowOff>
    </xdr:to>
    <xdr:cxnSp macro="">
      <xdr:nvCxnSpPr>
        <xdr:cNvPr id="117" name="直線コネクタ 116"/>
        <xdr:cNvCxnSpPr/>
      </xdr:nvCxnSpPr>
      <xdr:spPr bwMode="auto">
        <a:xfrm flipV="1">
          <a:off x="4305300" y="7381873"/>
          <a:ext cx="698500" cy="4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277952</xdr:rowOff>
    </xdr:from>
    <xdr:to>
      <xdr:col>3</xdr:col>
      <xdr:colOff>904875</xdr:colOff>
      <xdr:row>37</xdr:row>
      <xdr:rowOff>306634</xdr:rowOff>
    </xdr:to>
    <xdr:cxnSp macro="">
      <xdr:nvCxnSpPr>
        <xdr:cNvPr id="120" name="直線コネクタ 119"/>
        <xdr:cNvCxnSpPr/>
      </xdr:nvCxnSpPr>
      <xdr:spPr bwMode="auto">
        <a:xfrm>
          <a:off x="3606800" y="7402652"/>
          <a:ext cx="698500" cy="2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269422</xdr:rowOff>
    </xdr:from>
    <xdr:to>
      <xdr:col>3</xdr:col>
      <xdr:colOff>206375</xdr:colOff>
      <xdr:row>37</xdr:row>
      <xdr:rowOff>277952</xdr:rowOff>
    </xdr:to>
    <xdr:cxnSp macro="">
      <xdr:nvCxnSpPr>
        <xdr:cNvPr id="123" name="直線コネクタ 122"/>
        <xdr:cNvCxnSpPr/>
      </xdr:nvCxnSpPr>
      <xdr:spPr bwMode="auto">
        <a:xfrm>
          <a:off x="2908300" y="7394122"/>
          <a:ext cx="698500" cy="8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185768</xdr:rowOff>
    </xdr:from>
    <xdr:to>
      <xdr:col>5</xdr:col>
      <xdr:colOff>34925</xdr:colOff>
      <xdr:row>37</xdr:row>
      <xdr:rowOff>287368</xdr:rowOff>
    </xdr:to>
    <xdr:sp macro="" textlink="">
      <xdr:nvSpPr>
        <xdr:cNvPr id="133" name="円/楕円 132"/>
        <xdr:cNvSpPr/>
      </xdr:nvSpPr>
      <xdr:spPr bwMode="auto">
        <a:xfrm>
          <a:off x="5600700" y="731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30845</xdr:rowOff>
    </xdr:from>
    <xdr:ext cx="762000" cy="259045"/>
    <xdr:sp macro="" textlink="">
      <xdr:nvSpPr>
        <xdr:cNvPr id="134" name="人口1人当たり決算額の推移該当値テキスト445"/>
        <xdr:cNvSpPr txBox="1"/>
      </xdr:nvSpPr>
      <xdr:spPr>
        <a:xfrm>
          <a:off x="5740400" y="715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51,242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206373</xdr:rowOff>
    </xdr:from>
    <xdr:to>
      <xdr:col>4</xdr:col>
      <xdr:colOff>520700</xdr:colOff>
      <xdr:row>37</xdr:row>
      <xdr:rowOff>307973</xdr:rowOff>
    </xdr:to>
    <xdr:sp macro="" textlink="">
      <xdr:nvSpPr>
        <xdr:cNvPr id="135" name="円/楕円 134"/>
        <xdr:cNvSpPr/>
      </xdr:nvSpPr>
      <xdr:spPr bwMode="auto">
        <a:xfrm>
          <a:off x="4953000" y="7331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146700</xdr:rowOff>
    </xdr:from>
    <xdr:ext cx="736600" cy="259045"/>
    <xdr:sp macro="" textlink="">
      <xdr:nvSpPr>
        <xdr:cNvPr id="136" name="テキスト ボックス 135"/>
        <xdr:cNvSpPr txBox="1"/>
      </xdr:nvSpPr>
      <xdr:spPr>
        <a:xfrm>
          <a:off x="4622800" y="709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255834</xdr:rowOff>
    </xdr:from>
    <xdr:to>
      <xdr:col>3</xdr:col>
      <xdr:colOff>955675</xdr:colOff>
      <xdr:row>38</xdr:row>
      <xdr:rowOff>14534</xdr:rowOff>
    </xdr:to>
    <xdr:sp macro="" textlink="">
      <xdr:nvSpPr>
        <xdr:cNvPr id="137" name="円/楕円 136"/>
        <xdr:cNvSpPr/>
      </xdr:nvSpPr>
      <xdr:spPr bwMode="auto">
        <a:xfrm>
          <a:off x="4254500" y="7380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24711</xdr:rowOff>
    </xdr:from>
    <xdr:ext cx="762000" cy="259045"/>
    <xdr:sp macro="" textlink="">
      <xdr:nvSpPr>
        <xdr:cNvPr id="138" name="テキスト ボックス 137"/>
        <xdr:cNvSpPr txBox="1"/>
      </xdr:nvSpPr>
      <xdr:spPr>
        <a:xfrm>
          <a:off x="3924300" y="714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227152</xdr:rowOff>
    </xdr:from>
    <xdr:to>
      <xdr:col>3</xdr:col>
      <xdr:colOff>257175</xdr:colOff>
      <xdr:row>37</xdr:row>
      <xdr:rowOff>328752</xdr:rowOff>
    </xdr:to>
    <xdr:sp macro="" textlink="">
      <xdr:nvSpPr>
        <xdr:cNvPr id="139" name="円/楕円 138"/>
        <xdr:cNvSpPr/>
      </xdr:nvSpPr>
      <xdr:spPr bwMode="auto">
        <a:xfrm>
          <a:off x="3556000" y="735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167479</xdr:rowOff>
    </xdr:from>
    <xdr:ext cx="762000" cy="259045"/>
    <xdr:sp macro="" textlink="">
      <xdr:nvSpPr>
        <xdr:cNvPr id="140" name="テキスト ボックス 139"/>
        <xdr:cNvSpPr txBox="1"/>
      </xdr:nvSpPr>
      <xdr:spPr>
        <a:xfrm>
          <a:off x="3225800" y="71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40,380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218622</xdr:rowOff>
    </xdr:from>
    <xdr:to>
      <xdr:col>2</xdr:col>
      <xdr:colOff>692150</xdr:colOff>
      <xdr:row>37</xdr:row>
      <xdr:rowOff>320222</xdr:rowOff>
    </xdr:to>
    <xdr:sp macro="" textlink="">
      <xdr:nvSpPr>
        <xdr:cNvPr id="141" name="円/楕円 140"/>
        <xdr:cNvSpPr/>
      </xdr:nvSpPr>
      <xdr:spPr bwMode="auto">
        <a:xfrm>
          <a:off x="2857500" y="734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158949</xdr:rowOff>
    </xdr:from>
    <xdr:ext cx="762000" cy="259045"/>
    <xdr:sp macro="" textlink="">
      <xdr:nvSpPr>
        <xdr:cNvPr id="142" name="テキスト ボックス 141"/>
        <xdr:cNvSpPr txBox="1"/>
      </xdr:nvSpPr>
      <xdr:spPr>
        <a:xfrm>
          <a:off x="2527300" y="711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19,116
18,994
172.74
11,361,650
11,265,332
95,267
6,306,092
12,617,516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152.8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32044</xdr:rowOff>
    </xdr:from>
    <xdr:to>
      <xdr:col>6</xdr:col>
      <xdr:colOff>511175</xdr:colOff>
      <xdr:row>34</xdr:row>
      <xdr:rowOff>84136</xdr:rowOff>
    </xdr:to>
    <xdr:cxnSp macro="">
      <xdr:nvCxnSpPr>
        <xdr:cNvPr id="65" name="直線コネクタ 64"/>
        <xdr:cNvCxnSpPr/>
      </xdr:nvCxnSpPr>
      <xdr:spPr>
        <a:xfrm flipV="1">
          <a:off x="3797300" y="5861344"/>
          <a:ext cx="838200" cy="5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84136</xdr:rowOff>
    </xdr:from>
    <xdr:to>
      <xdr:col>5</xdr:col>
      <xdr:colOff>358775</xdr:colOff>
      <xdr:row>34</xdr:row>
      <xdr:rowOff>132256</xdr:rowOff>
    </xdr:to>
    <xdr:cxnSp macro="">
      <xdr:nvCxnSpPr>
        <xdr:cNvPr id="68" name="直線コネクタ 67"/>
        <xdr:cNvCxnSpPr/>
      </xdr:nvCxnSpPr>
      <xdr:spPr>
        <a:xfrm flipV="1">
          <a:off x="2908300" y="5913436"/>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115554</xdr:rowOff>
    </xdr:from>
    <xdr:to>
      <xdr:col>4</xdr:col>
      <xdr:colOff>155575</xdr:colOff>
      <xdr:row>34</xdr:row>
      <xdr:rowOff>132256</xdr:rowOff>
    </xdr:to>
    <xdr:cxnSp macro="">
      <xdr:nvCxnSpPr>
        <xdr:cNvPr id="71" name="直線コネクタ 70"/>
        <xdr:cNvCxnSpPr/>
      </xdr:nvCxnSpPr>
      <xdr:spPr>
        <a:xfrm>
          <a:off x="2019300" y="5944854"/>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101852</xdr:rowOff>
    </xdr:from>
    <xdr:to>
      <xdr:col>2</xdr:col>
      <xdr:colOff>638175</xdr:colOff>
      <xdr:row>34</xdr:row>
      <xdr:rowOff>115554</xdr:rowOff>
    </xdr:to>
    <xdr:cxnSp macro="">
      <xdr:nvCxnSpPr>
        <xdr:cNvPr id="74" name="直線コネクタ 73"/>
        <xdr:cNvCxnSpPr/>
      </xdr:nvCxnSpPr>
      <xdr:spPr>
        <a:xfrm>
          <a:off x="1130300" y="5931152"/>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152694</xdr:rowOff>
    </xdr:from>
    <xdr:to>
      <xdr:col>6</xdr:col>
      <xdr:colOff>561975</xdr:colOff>
      <xdr:row>34</xdr:row>
      <xdr:rowOff>82844</xdr:rowOff>
    </xdr:to>
    <xdr:sp macro="" textlink="">
      <xdr:nvSpPr>
        <xdr:cNvPr id="84" name="円/楕円 83"/>
        <xdr:cNvSpPr/>
      </xdr:nvSpPr>
      <xdr:spPr>
        <a:xfrm>
          <a:off x="4584700" y="58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4121</xdr:rowOff>
    </xdr:from>
    <xdr:ext cx="599010" cy="259045"/>
    <xdr:sp macro="" textlink="">
      <xdr:nvSpPr>
        <xdr:cNvPr id="85" name="人件費該当値テキスト"/>
        <xdr:cNvSpPr txBox="1"/>
      </xdr:nvSpPr>
      <xdr:spPr>
        <a:xfrm>
          <a:off x="4686300" y="566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107,535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33336</xdr:rowOff>
    </xdr:from>
    <xdr:to>
      <xdr:col>5</xdr:col>
      <xdr:colOff>409575</xdr:colOff>
      <xdr:row>34</xdr:row>
      <xdr:rowOff>134936</xdr:rowOff>
    </xdr:to>
    <xdr:sp macro="" textlink="">
      <xdr:nvSpPr>
        <xdr:cNvPr id="86" name="円/楕円 85"/>
        <xdr:cNvSpPr/>
      </xdr:nvSpPr>
      <xdr:spPr>
        <a:xfrm>
          <a:off x="3746500" y="58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151463</xdr:rowOff>
    </xdr:from>
    <xdr:ext cx="599010" cy="259045"/>
    <xdr:sp macro="" textlink="">
      <xdr:nvSpPr>
        <xdr:cNvPr id="87" name="テキスト ボックス 86"/>
        <xdr:cNvSpPr txBox="1"/>
      </xdr:nvSpPr>
      <xdr:spPr>
        <a:xfrm>
          <a:off x="3497794" y="56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81456</xdr:rowOff>
    </xdr:from>
    <xdr:to>
      <xdr:col>4</xdr:col>
      <xdr:colOff>206375</xdr:colOff>
      <xdr:row>35</xdr:row>
      <xdr:rowOff>11606</xdr:rowOff>
    </xdr:to>
    <xdr:sp macro="" textlink="">
      <xdr:nvSpPr>
        <xdr:cNvPr id="88" name="円/楕円 87"/>
        <xdr:cNvSpPr/>
      </xdr:nvSpPr>
      <xdr:spPr>
        <a:xfrm>
          <a:off x="2857500" y="59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28133</xdr:rowOff>
    </xdr:from>
    <xdr:ext cx="599010" cy="259045"/>
    <xdr:sp macro="" textlink="">
      <xdr:nvSpPr>
        <xdr:cNvPr id="89" name="テキスト ボックス 88"/>
        <xdr:cNvSpPr txBox="1"/>
      </xdr:nvSpPr>
      <xdr:spPr>
        <a:xfrm>
          <a:off x="2608794" y="568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64754</xdr:rowOff>
    </xdr:from>
    <xdr:to>
      <xdr:col>3</xdr:col>
      <xdr:colOff>3175</xdr:colOff>
      <xdr:row>34</xdr:row>
      <xdr:rowOff>166354</xdr:rowOff>
    </xdr:to>
    <xdr:sp macro="" textlink="">
      <xdr:nvSpPr>
        <xdr:cNvPr id="90" name="円/楕円 89"/>
        <xdr:cNvSpPr/>
      </xdr:nvSpPr>
      <xdr:spPr>
        <a:xfrm>
          <a:off x="1968500" y="58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11431</xdr:rowOff>
    </xdr:from>
    <xdr:ext cx="599010" cy="259045"/>
    <xdr:sp macro="" textlink="">
      <xdr:nvSpPr>
        <xdr:cNvPr id="91" name="テキスト ボックス 90"/>
        <xdr:cNvSpPr txBox="1"/>
      </xdr:nvSpPr>
      <xdr:spPr>
        <a:xfrm>
          <a:off x="1719794" y="566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51052</xdr:rowOff>
    </xdr:from>
    <xdr:to>
      <xdr:col>1</xdr:col>
      <xdr:colOff>485775</xdr:colOff>
      <xdr:row>34</xdr:row>
      <xdr:rowOff>152652</xdr:rowOff>
    </xdr:to>
    <xdr:sp macro="" textlink="">
      <xdr:nvSpPr>
        <xdr:cNvPr id="92" name="円/楕円 91"/>
        <xdr:cNvSpPr/>
      </xdr:nvSpPr>
      <xdr:spPr>
        <a:xfrm>
          <a:off x="1079500" y="58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169179</xdr:rowOff>
    </xdr:from>
    <xdr:ext cx="599010" cy="259045"/>
    <xdr:sp macro="" textlink="">
      <xdr:nvSpPr>
        <xdr:cNvPr id="93" name="テキスト ボックス 92"/>
        <xdr:cNvSpPr txBox="1"/>
      </xdr:nvSpPr>
      <xdr:spPr>
        <a:xfrm>
          <a:off x="830794" y="565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141922</xdr:rowOff>
    </xdr:from>
    <xdr:to>
      <xdr:col>6</xdr:col>
      <xdr:colOff>511175</xdr:colOff>
      <xdr:row>56</xdr:row>
      <xdr:rowOff>279</xdr:rowOff>
    </xdr:to>
    <xdr:cxnSp macro="">
      <xdr:nvCxnSpPr>
        <xdr:cNvPr id="123" name="直線コネクタ 122"/>
        <xdr:cNvCxnSpPr/>
      </xdr:nvCxnSpPr>
      <xdr:spPr>
        <a:xfrm flipV="1">
          <a:off x="3797300" y="9571672"/>
          <a:ext cx="838200" cy="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279</xdr:rowOff>
    </xdr:from>
    <xdr:to>
      <xdr:col>5</xdr:col>
      <xdr:colOff>358775</xdr:colOff>
      <xdr:row>56</xdr:row>
      <xdr:rowOff>63373</xdr:rowOff>
    </xdr:to>
    <xdr:cxnSp macro="">
      <xdr:nvCxnSpPr>
        <xdr:cNvPr id="126" name="直線コネクタ 125"/>
        <xdr:cNvCxnSpPr/>
      </xdr:nvCxnSpPr>
      <xdr:spPr>
        <a:xfrm flipV="1">
          <a:off x="2908300" y="9601479"/>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60795</xdr:rowOff>
    </xdr:from>
    <xdr:to>
      <xdr:col>4</xdr:col>
      <xdr:colOff>155575</xdr:colOff>
      <xdr:row>56</xdr:row>
      <xdr:rowOff>63373</xdr:rowOff>
    </xdr:to>
    <xdr:cxnSp macro="">
      <xdr:nvCxnSpPr>
        <xdr:cNvPr id="129" name="直線コネクタ 128"/>
        <xdr:cNvCxnSpPr/>
      </xdr:nvCxnSpPr>
      <xdr:spPr>
        <a:xfrm>
          <a:off x="2019300" y="9661995"/>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156566</xdr:rowOff>
    </xdr:from>
    <xdr:to>
      <xdr:col>2</xdr:col>
      <xdr:colOff>638175</xdr:colOff>
      <xdr:row>56</xdr:row>
      <xdr:rowOff>60795</xdr:rowOff>
    </xdr:to>
    <xdr:cxnSp macro="">
      <xdr:nvCxnSpPr>
        <xdr:cNvPr id="132" name="直線コネクタ 131"/>
        <xdr:cNvCxnSpPr/>
      </xdr:nvCxnSpPr>
      <xdr:spPr>
        <a:xfrm>
          <a:off x="1130300" y="9586316"/>
          <a:ext cx="889000" cy="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91122</xdr:rowOff>
    </xdr:from>
    <xdr:to>
      <xdr:col>6</xdr:col>
      <xdr:colOff>561975</xdr:colOff>
      <xdr:row>56</xdr:row>
      <xdr:rowOff>21272</xdr:rowOff>
    </xdr:to>
    <xdr:sp macro="" textlink="">
      <xdr:nvSpPr>
        <xdr:cNvPr id="142" name="円/楕円 141"/>
        <xdr:cNvSpPr/>
      </xdr:nvSpPr>
      <xdr:spPr>
        <a:xfrm>
          <a:off x="4584700" y="95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113999</xdr:rowOff>
    </xdr:from>
    <xdr:ext cx="534377" cy="259045"/>
    <xdr:sp macro="" textlink="">
      <xdr:nvSpPr>
        <xdr:cNvPr id="143" name="物件費該当値テキスト"/>
        <xdr:cNvSpPr txBox="1"/>
      </xdr:nvSpPr>
      <xdr:spPr>
        <a:xfrm>
          <a:off x="4686300" y="93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76,325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120929</xdr:rowOff>
    </xdr:from>
    <xdr:to>
      <xdr:col>5</xdr:col>
      <xdr:colOff>409575</xdr:colOff>
      <xdr:row>56</xdr:row>
      <xdr:rowOff>51079</xdr:rowOff>
    </xdr:to>
    <xdr:sp macro="" textlink="">
      <xdr:nvSpPr>
        <xdr:cNvPr id="144" name="円/楕円 143"/>
        <xdr:cNvSpPr/>
      </xdr:nvSpPr>
      <xdr:spPr>
        <a:xfrm>
          <a:off x="3746500" y="95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67606</xdr:rowOff>
    </xdr:from>
    <xdr:ext cx="534377" cy="259045"/>
    <xdr:sp macro="" textlink="">
      <xdr:nvSpPr>
        <xdr:cNvPr id="145" name="テキスト ボックス 144"/>
        <xdr:cNvSpPr txBox="1"/>
      </xdr:nvSpPr>
      <xdr:spPr>
        <a:xfrm>
          <a:off x="3530111" y="93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12573</xdr:rowOff>
    </xdr:from>
    <xdr:to>
      <xdr:col>4</xdr:col>
      <xdr:colOff>206375</xdr:colOff>
      <xdr:row>56</xdr:row>
      <xdr:rowOff>114173</xdr:rowOff>
    </xdr:to>
    <xdr:sp macro="" textlink="">
      <xdr:nvSpPr>
        <xdr:cNvPr id="146" name="円/楕円 145"/>
        <xdr:cNvSpPr/>
      </xdr:nvSpPr>
      <xdr:spPr>
        <a:xfrm>
          <a:off x="2857500" y="96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130700</xdr:rowOff>
    </xdr:from>
    <xdr:ext cx="534377" cy="259045"/>
    <xdr:sp macro="" textlink="">
      <xdr:nvSpPr>
        <xdr:cNvPr id="147" name="テキスト ボックス 146"/>
        <xdr:cNvSpPr txBox="1"/>
      </xdr:nvSpPr>
      <xdr:spPr>
        <a:xfrm>
          <a:off x="2641111" y="93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9995</xdr:rowOff>
    </xdr:from>
    <xdr:to>
      <xdr:col>3</xdr:col>
      <xdr:colOff>3175</xdr:colOff>
      <xdr:row>56</xdr:row>
      <xdr:rowOff>111595</xdr:rowOff>
    </xdr:to>
    <xdr:sp macro="" textlink="">
      <xdr:nvSpPr>
        <xdr:cNvPr id="148" name="円/楕円 147"/>
        <xdr:cNvSpPr/>
      </xdr:nvSpPr>
      <xdr:spPr>
        <a:xfrm>
          <a:off x="1968500" y="96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128122</xdr:rowOff>
    </xdr:from>
    <xdr:ext cx="534377" cy="259045"/>
    <xdr:sp macro="" textlink="">
      <xdr:nvSpPr>
        <xdr:cNvPr id="149" name="テキスト ボックス 148"/>
        <xdr:cNvSpPr txBox="1"/>
      </xdr:nvSpPr>
      <xdr:spPr>
        <a:xfrm>
          <a:off x="1752111" y="938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105766</xdr:rowOff>
    </xdr:from>
    <xdr:to>
      <xdr:col>1</xdr:col>
      <xdr:colOff>485775</xdr:colOff>
      <xdr:row>56</xdr:row>
      <xdr:rowOff>35916</xdr:rowOff>
    </xdr:to>
    <xdr:sp macro="" textlink="">
      <xdr:nvSpPr>
        <xdr:cNvPr id="150" name="円/楕円 149"/>
        <xdr:cNvSpPr/>
      </xdr:nvSpPr>
      <xdr:spPr>
        <a:xfrm>
          <a:off x="1079500" y="95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52443</xdr:rowOff>
    </xdr:from>
    <xdr:ext cx="534377" cy="259045"/>
    <xdr:sp macro="" textlink="">
      <xdr:nvSpPr>
        <xdr:cNvPr id="151" name="テキスト ボックス 150"/>
        <xdr:cNvSpPr txBox="1"/>
      </xdr:nvSpPr>
      <xdr:spPr>
        <a:xfrm>
          <a:off x="863111" y="931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165151</xdr:rowOff>
    </xdr:from>
    <xdr:to>
      <xdr:col>6</xdr:col>
      <xdr:colOff>511175</xdr:colOff>
      <xdr:row>79</xdr:row>
      <xdr:rowOff>2121</xdr:rowOff>
    </xdr:to>
    <xdr:cxnSp macro="">
      <xdr:nvCxnSpPr>
        <xdr:cNvPr id="180" name="直線コネクタ 179"/>
        <xdr:cNvCxnSpPr/>
      </xdr:nvCxnSpPr>
      <xdr:spPr>
        <a:xfrm flipV="1">
          <a:off x="3797300" y="13538251"/>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2121</xdr:rowOff>
    </xdr:from>
    <xdr:to>
      <xdr:col>5</xdr:col>
      <xdr:colOff>358775</xdr:colOff>
      <xdr:row>79</xdr:row>
      <xdr:rowOff>5817</xdr:rowOff>
    </xdr:to>
    <xdr:cxnSp macro="">
      <xdr:nvCxnSpPr>
        <xdr:cNvPr id="183" name="直線コネクタ 182"/>
        <xdr:cNvCxnSpPr/>
      </xdr:nvCxnSpPr>
      <xdr:spPr>
        <a:xfrm flipV="1">
          <a:off x="2908300" y="13546671"/>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165912</xdr:rowOff>
    </xdr:from>
    <xdr:to>
      <xdr:col>4</xdr:col>
      <xdr:colOff>155575</xdr:colOff>
      <xdr:row>79</xdr:row>
      <xdr:rowOff>5817</xdr:rowOff>
    </xdr:to>
    <xdr:cxnSp macro="">
      <xdr:nvCxnSpPr>
        <xdr:cNvPr id="186" name="直線コネクタ 185"/>
        <xdr:cNvCxnSpPr/>
      </xdr:nvCxnSpPr>
      <xdr:spPr>
        <a:xfrm>
          <a:off x="2019300" y="13539012"/>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164694</xdr:rowOff>
    </xdr:from>
    <xdr:to>
      <xdr:col>2</xdr:col>
      <xdr:colOff>638175</xdr:colOff>
      <xdr:row>78</xdr:row>
      <xdr:rowOff>165912</xdr:rowOff>
    </xdr:to>
    <xdr:cxnSp macro="">
      <xdr:nvCxnSpPr>
        <xdr:cNvPr id="189" name="直線コネクタ 188"/>
        <xdr:cNvCxnSpPr/>
      </xdr:nvCxnSpPr>
      <xdr:spPr>
        <a:xfrm>
          <a:off x="1130300" y="13537794"/>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114351</xdr:rowOff>
    </xdr:from>
    <xdr:to>
      <xdr:col>6</xdr:col>
      <xdr:colOff>561975</xdr:colOff>
      <xdr:row>79</xdr:row>
      <xdr:rowOff>44501</xdr:rowOff>
    </xdr:to>
    <xdr:sp macro="" textlink="">
      <xdr:nvSpPr>
        <xdr:cNvPr id="199" name="円/楕円 198"/>
        <xdr:cNvSpPr/>
      </xdr:nvSpPr>
      <xdr:spPr>
        <a:xfrm>
          <a:off x="4584700" y="134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29278</xdr:rowOff>
    </xdr:from>
    <xdr:ext cx="469744" cy="259045"/>
    <xdr:sp macro="" textlink="">
      <xdr:nvSpPr>
        <xdr:cNvPr id="200" name="維持補修費該当値テキスト"/>
        <xdr:cNvSpPr txBox="1"/>
      </xdr:nvSpPr>
      <xdr:spPr>
        <a:xfrm>
          <a:off x="4686300" y="134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122771</xdr:rowOff>
    </xdr:from>
    <xdr:to>
      <xdr:col>5</xdr:col>
      <xdr:colOff>409575</xdr:colOff>
      <xdr:row>79</xdr:row>
      <xdr:rowOff>52921</xdr:rowOff>
    </xdr:to>
    <xdr:sp macro="" textlink="">
      <xdr:nvSpPr>
        <xdr:cNvPr id="201" name="円/楕円 200"/>
        <xdr:cNvSpPr/>
      </xdr:nvSpPr>
      <xdr:spPr>
        <a:xfrm>
          <a:off x="3746500" y="134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44048</xdr:rowOff>
    </xdr:from>
    <xdr:ext cx="469744" cy="259045"/>
    <xdr:sp macro="" textlink="">
      <xdr:nvSpPr>
        <xdr:cNvPr id="202" name="テキスト ボックス 201"/>
        <xdr:cNvSpPr txBox="1"/>
      </xdr:nvSpPr>
      <xdr:spPr>
        <a:xfrm>
          <a:off x="3562427" y="1358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126467</xdr:rowOff>
    </xdr:from>
    <xdr:to>
      <xdr:col>4</xdr:col>
      <xdr:colOff>206375</xdr:colOff>
      <xdr:row>79</xdr:row>
      <xdr:rowOff>56617</xdr:rowOff>
    </xdr:to>
    <xdr:sp macro="" textlink="">
      <xdr:nvSpPr>
        <xdr:cNvPr id="203" name="円/楕円 202"/>
        <xdr:cNvSpPr/>
      </xdr:nvSpPr>
      <xdr:spPr>
        <a:xfrm>
          <a:off x="2857500" y="134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47744</xdr:rowOff>
    </xdr:from>
    <xdr:ext cx="469744" cy="259045"/>
    <xdr:sp macro="" textlink="">
      <xdr:nvSpPr>
        <xdr:cNvPr id="204" name="テキスト ボックス 203"/>
        <xdr:cNvSpPr txBox="1"/>
      </xdr:nvSpPr>
      <xdr:spPr>
        <a:xfrm>
          <a:off x="2673427" y="1359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115112</xdr:rowOff>
    </xdr:from>
    <xdr:to>
      <xdr:col>3</xdr:col>
      <xdr:colOff>3175</xdr:colOff>
      <xdr:row>79</xdr:row>
      <xdr:rowOff>45262</xdr:rowOff>
    </xdr:to>
    <xdr:sp macro="" textlink="">
      <xdr:nvSpPr>
        <xdr:cNvPr id="205" name="円/楕円 204"/>
        <xdr:cNvSpPr/>
      </xdr:nvSpPr>
      <xdr:spPr>
        <a:xfrm>
          <a:off x="1968500" y="134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36389</xdr:rowOff>
    </xdr:from>
    <xdr:ext cx="469744" cy="259045"/>
    <xdr:sp macro="" textlink="">
      <xdr:nvSpPr>
        <xdr:cNvPr id="206" name="テキスト ボックス 205"/>
        <xdr:cNvSpPr txBox="1"/>
      </xdr:nvSpPr>
      <xdr:spPr>
        <a:xfrm>
          <a:off x="1784427" y="135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113894</xdr:rowOff>
    </xdr:from>
    <xdr:to>
      <xdr:col>1</xdr:col>
      <xdr:colOff>485775</xdr:colOff>
      <xdr:row>79</xdr:row>
      <xdr:rowOff>44044</xdr:rowOff>
    </xdr:to>
    <xdr:sp macro="" textlink="">
      <xdr:nvSpPr>
        <xdr:cNvPr id="207" name="円/楕円 206"/>
        <xdr:cNvSpPr/>
      </xdr:nvSpPr>
      <xdr:spPr>
        <a:xfrm>
          <a:off x="1079500" y="13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35171</xdr:rowOff>
    </xdr:from>
    <xdr:ext cx="469744" cy="259045"/>
    <xdr:sp macro="" textlink="">
      <xdr:nvSpPr>
        <xdr:cNvPr id="208" name="テキスト ボックス 207"/>
        <xdr:cNvSpPr txBox="1"/>
      </xdr:nvSpPr>
      <xdr:spPr>
        <a:xfrm>
          <a:off x="895427" y="135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110782</xdr:rowOff>
    </xdr:from>
    <xdr:to>
      <xdr:col>6</xdr:col>
      <xdr:colOff>511175</xdr:colOff>
      <xdr:row>96</xdr:row>
      <xdr:rowOff>137401</xdr:rowOff>
    </xdr:to>
    <xdr:cxnSp macro="">
      <xdr:nvCxnSpPr>
        <xdr:cNvPr id="238" name="直線コネクタ 237"/>
        <xdr:cNvCxnSpPr/>
      </xdr:nvCxnSpPr>
      <xdr:spPr>
        <a:xfrm flipV="1">
          <a:off x="3797300" y="16569982"/>
          <a:ext cx="838200" cy="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137401</xdr:rowOff>
    </xdr:from>
    <xdr:to>
      <xdr:col>5</xdr:col>
      <xdr:colOff>358775</xdr:colOff>
      <xdr:row>96</xdr:row>
      <xdr:rowOff>170078</xdr:rowOff>
    </xdr:to>
    <xdr:cxnSp macro="">
      <xdr:nvCxnSpPr>
        <xdr:cNvPr id="241" name="直線コネクタ 240"/>
        <xdr:cNvCxnSpPr/>
      </xdr:nvCxnSpPr>
      <xdr:spPr>
        <a:xfrm flipV="1">
          <a:off x="2908300" y="16596601"/>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170078</xdr:rowOff>
    </xdr:from>
    <xdr:to>
      <xdr:col>4</xdr:col>
      <xdr:colOff>155575</xdr:colOff>
      <xdr:row>97</xdr:row>
      <xdr:rowOff>30925</xdr:rowOff>
    </xdr:to>
    <xdr:cxnSp macro="">
      <xdr:nvCxnSpPr>
        <xdr:cNvPr id="244" name="直線コネクタ 243"/>
        <xdr:cNvCxnSpPr/>
      </xdr:nvCxnSpPr>
      <xdr:spPr>
        <a:xfrm flipV="1">
          <a:off x="2019300" y="16629278"/>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30925</xdr:rowOff>
    </xdr:from>
    <xdr:to>
      <xdr:col>2</xdr:col>
      <xdr:colOff>638175</xdr:colOff>
      <xdr:row>97</xdr:row>
      <xdr:rowOff>79147</xdr:rowOff>
    </xdr:to>
    <xdr:cxnSp macro="">
      <xdr:nvCxnSpPr>
        <xdr:cNvPr id="247" name="直線コネクタ 246"/>
        <xdr:cNvCxnSpPr/>
      </xdr:nvCxnSpPr>
      <xdr:spPr>
        <a:xfrm flipV="1">
          <a:off x="1130300" y="16661575"/>
          <a:ext cx="889000" cy="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59982</xdr:rowOff>
    </xdr:from>
    <xdr:to>
      <xdr:col>6</xdr:col>
      <xdr:colOff>561975</xdr:colOff>
      <xdr:row>96</xdr:row>
      <xdr:rowOff>161582</xdr:rowOff>
    </xdr:to>
    <xdr:sp macro="" textlink="">
      <xdr:nvSpPr>
        <xdr:cNvPr id="257" name="円/楕円 256"/>
        <xdr:cNvSpPr/>
      </xdr:nvSpPr>
      <xdr:spPr>
        <a:xfrm>
          <a:off x="45847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82859</xdr:rowOff>
    </xdr:from>
    <xdr:ext cx="534377" cy="259045"/>
    <xdr:sp macro="" textlink="">
      <xdr:nvSpPr>
        <xdr:cNvPr id="258" name="扶助費該当値テキスト"/>
        <xdr:cNvSpPr txBox="1"/>
      </xdr:nvSpPr>
      <xdr:spPr>
        <a:xfrm>
          <a:off x="4686300" y="163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86601</xdr:rowOff>
    </xdr:from>
    <xdr:to>
      <xdr:col>5</xdr:col>
      <xdr:colOff>409575</xdr:colOff>
      <xdr:row>97</xdr:row>
      <xdr:rowOff>16751</xdr:rowOff>
    </xdr:to>
    <xdr:sp macro="" textlink="">
      <xdr:nvSpPr>
        <xdr:cNvPr id="259" name="円/楕円 258"/>
        <xdr:cNvSpPr/>
      </xdr:nvSpPr>
      <xdr:spPr>
        <a:xfrm>
          <a:off x="3746500" y="165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33278</xdr:rowOff>
    </xdr:from>
    <xdr:ext cx="534377" cy="259045"/>
    <xdr:sp macro="" textlink="">
      <xdr:nvSpPr>
        <xdr:cNvPr id="260" name="テキスト ボックス 259"/>
        <xdr:cNvSpPr txBox="1"/>
      </xdr:nvSpPr>
      <xdr:spPr>
        <a:xfrm>
          <a:off x="3530111" y="163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119278</xdr:rowOff>
    </xdr:from>
    <xdr:to>
      <xdr:col>4</xdr:col>
      <xdr:colOff>206375</xdr:colOff>
      <xdr:row>97</xdr:row>
      <xdr:rowOff>49428</xdr:rowOff>
    </xdr:to>
    <xdr:sp macro="" textlink="">
      <xdr:nvSpPr>
        <xdr:cNvPr id="261" name="円/楕円 260"/>
        <xdr:cNvSpPr/>
      </xdr:nvSpPr>
      <xdr:spPr>
        <a:xfrm>
          <a:off x="2857500" y="165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65955</xdr:rowOff>
    </xdr:from>
    <xdr:ext cx="534377" cy="259045"/>
    <xdr:sp macro="" textlink="">
      <xdr:nvSpPr>
        <xdr:cNvPr id="262" name="テキスト ボックス 261"/>
        <xdr:cNvSpPr txBox="1"/>
      </xdr:nvSpPr>
      <xdr:spPr>
        <a:xfrm>
          <a:off x="2641111" y="163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151575</xdr:rowOff>
    </xdr:from>
    <xdr:to>
      <xdr:col>3</xdr:col>
      <xdr:colOff>3175</xdr:colOff>
      <xdr:row>97</xdr:row>
      <xdr:rowOff>81725</xdr:rowOff>
    </xdr:to>
    <xdr:sp macro="" textlink="">
      <xdr:nvSpPr>
        <xdr:cNvPr id="263" name="円/楕円 262"/>
        <xdr:cNvSpPr/>
      </xdr:nvSpPr>
      <xdr:spPr>
        <a:xfrm>
          <a:off x="1968500" y="166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98252</xdr:rowOff>
    </xdr:from>
    <xdr:ext cx="534377" cy="259045"/>
    <xdr:sp macro="" textlink="">
      <xdr:nvSpPr>
        <xdr:cNvPr id="264" name="テキスト ボックス 263"/>
        <xdr:cNvSpPr txBox="1"/>
      </xdr:nvSpPr>
      <xdr:spPr>
        <a:xfrm>
          <a:off x="1752111" y="163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28347</xdr:rowOff>
    </xdr:from>
    <xdr:to>
      <xdr:col>1</xdr:col>
      <xdr:colOff>485775</xdr:colOff>
      <xdr:row>97</xdr:row>
      <xdr:rowOff>129947</xdr:rowOff>
    </xdr:to>
    <xdr:sp macro="" textlink="">
      <xdr:nvSpPr>
        <xdr:cNvPr id="265" name="円/楕円 264"/>
        <xdr:cNvSpPr/>
      </xdr:nvSpPr>
      <xdr:spPr>
        <a:xfrm>
          <a:off x="1079500" y="16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146474</xdr:rowOff>
    </xdr:from>
    <xdr:ext cx="534377" cy="259045"/>
    <xdr:sp macro="" textlink="">
      <xdr:nvSpPr>
        <xdr:cNvPr id="266" name="テキスト ボックス 265"/>
        <xdr:cNvSpPr txBox="1"/>
      </xdr:nvSpPr>
      <xdr:spPr>
        <a:xfrm>
          <a:off x="863111" y="164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60947</xdr:rowOff>
    </xdr:from>
    <xdr:to>
      <xdr:col>15</xdr:col>
      <xdr:colOff>180975</xdr:colOff>
      <xdr:row>36</xdr:row>
      <xdr:rowOff>160484</xdr:rowOff>
    </xdr:to>
    <xdr:cxnSp macro="">
      <xdr:nvCxnSpPr>
        <xdr:cNvPr id="299" name="直線コネクタ 298"/>
        <xdr:cNvCxnSpPr/>
      </xdr:nvCxnSpPr>
      <xdr:spPr>
        <a:xfrm flipV="1">
          <a:off x="9639300" y="6233147"/>
          <a:ext cx="838200" cy="9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160484</xdr:rowOff>
    </xdr:from>
    <xdr:to>
      <xdr:col>14</xdr:col>
      <xdr:colOff>28575</xdr:colOff>
      <xdr:row>37</xdr:row>
      <xdr:rowOff>36563</xdr:rowOff>
    </xdr:to>
    <xdr:cxnSp macro="">
      <xdr:nvCxnSpPr>
        <xdr:cNvPr id="302" name="直線コネクタ 301"/>
        <xdr:cNvCxnSpPr/>
      </xdr:nvCxnSpPr>
      <xdr:spPr>
        <a:xfrm flipV="1">
          <a:off x="8750300" y="6332684"/>
          <a:ext cx="889000" cy="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36563</xdr:rowOff>
    </xdr:from>
    <xdr:to>
      <xdr:col>12</xdr:col>
      <xdr:colOff>511175</xdr:colOff>
      <xdr:row>37</xdr:row>
      <xdr:rowOff>38821</xdr:rowOff>
    </xdr:to>
    <xdr:cxnSp macro="">
      <xdr:nvCxnSpPr>
        <xdr:cNvPr id="305" name="直線コネクタ 304"/>
        <xdr:cNvCxnSpPr/>
      </xdr:nvCxnSpPr>
      <xdr:spPr>
        <a:xfrm flipV="1">
          <a:off x="7861300" y="6380213"/>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38821</xdr:rowOff>
    </xdr:from>
    <xdr:to>
      <xdr:col>11</xdr:col>
      <xdr:colOff>307975</xdr:colOff>
      <xdr:row>37</xdr:row>
      <xdr:rowOff>58814</xdr:rowOff>
    </xdr:to>
    <xdr:cxnSp macro="">
      <xdr:nvCxnSpPr>
        <xdr:cNvPr id="308" name="直線コネクタ 307"/>
        <xdr:cNvCxnSpPr/>
      </xdr:nvCxnSpPr>
      <xdr:spPr>
        <a:xfrm flipV="1">
          <a:off x="6972300" y="6382471"/>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10147</xdr:rowOff>
    </xdr:from>
    <xdr:to>
      <xdr:col>15</xdr:col>
      <xdr:colOff>231775</xdr:colOff>
      <xdr:row>36</xdr:row>
      <xdr:rowOff>111747</xdr:rowOff>
    </xdr:to>
    <xdr:sp macro="" textlink="">
      <xdr:nvSpPr>
        <xdr:cNvPr id="318" name="円/楕円 317"/>
        <xdr:cNvSpPr/>
      </xdr:nvSpPr>
      <xdr:spPr>
        <a:xfrm>
          <a:off x="10426700" y="61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160024</xdr:rowOff>
    </xdr:from>
    <xdr:ext cx="534377" cy="259045"/>
    <xdr:sp macro="" textlink="">
      <xdr:nvSpPr>
        <xdr:cNvPr id="319" name="補助費等該当値テキスト"/>
        <xdr:cNvSpPr txBox="1"/>
      </xdr:nvSpPr>
      <xdr:spPr>
        <a:xfrm>
          <a:off x="10528300" y="61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109684</xdr:rowOff>
    </xdr:from>
    <xdr:to>
      <xdr:col>14</xdr:col>
      <xdr:colOff>79375</xdr:colOff>
      <xdr:row>37</xdr:row>
      <xdr:rowOff>39834</xdr:rowOff>
    </xdr:to>
    <xdr:sp macro="" textlink="">
      <xdr:nvSpPr>
        <xdr:cNvPr id="320" name="円/楕円 319"/>
        <xdr:cNvSpPr/>
      </xdr:nvSpPr>
      <xdr:spPr>
        <a:xfrm>
          <a:off x="9588500" y="62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30961</xdr:rowOff>
    </xdr:from>
    <xdr:ext cx="534377" cy="259045"/>
    <xdr:sp macro="" textlink="">
      <xdr:nvSpPr>
        <xdr:cNvPr id="321" name="テキスト ボックス 320"/>
        <xdr:cNvSpPr txBox="1"/>
      </xdr:nvSpPr>
      <xdr:spPr>
        <a:xfrm>
          <a:off x="9372111" y="63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157213</xdr:rowOff>
    </xdr:from>
    <xdr:to>
      <xdr:col>12</xdr:col>
      <xdr:colOff>561975</xdr:colOff>
      <xdr:row>37</xdr:row>
      <xdr:rowOff>87363</xdr:rowOff>
    </xdr:to>
    <xdr:sp macro="" textlink="">
      <xdr:nvSpPr>
        <xdr:cNvPr id="322" name="円/楕円 321"/>
        <xdr:cNvSpPr/>
      </xdr:nvSpPr>
      <xdr:spPr>
        <a:xfrm>
          <a:off x="8699500" y="6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78490</xdr:rowOff>
    </xdr:from>
    <xdr:ext cx="534377" cy="259045"/>
    <xdr:sp macro="" textlink="">
      <xdr:nvSpPr>
        <xdr:cNvPr id="323" name="テキスト ボックス 322"/>
        <xdr:cNvSpPr txBox="1"/>
      </xdr:nvSpPr>
      <xdr:spPr>
        <a:xfrm>
          <a:off x="8483111" y="64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159471</xdr:rowOff>
    </xdr:from>
    <xdr:to>
      <xdr:col>11</xdr:col>
      <xdr:colOff>358775</xdr:colOff>
      <xdr:row>37</xdr:row>
      <xdr:rowOff>89621</xdr:rowOff>
    </xdr:to>
    <xdr:sp macro="" textlink="">
      <xdr:nvSpPr>
        <xdr:cNvPr id="324" name="円/楕円 323"/>
        <xdr:cNvSpPr/>
      </xdr:nvSpPr>
      <xdr:spPr>
        <a:xfrm>
          <a:off x="7810500" y="63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80748</xdr:rowOff>
    </xdr:from>
    <xdr:ext cx="534377" cy="259045"/>
    <xdr:sp macro="" textlink="">
      <xdr:nvSpPr>
        <xdr:cNvPr id="325" name="テキスト ボックス 324"/>
        <xdr:cNvSpPr txBox="1"/>
      </xdr:nvSpPr>
      <xdr:spPr>
        <a:xfrm>
          <a:off x="7594111" y="64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8014</xdr:rowOff>
    </xdr:from>
    <xdr:to>
      <xdr:col>10</xdr:col>
      <xdr:colOff>155575</xdr:colOff>
      <xdr:row>37</xdr:row>
      <xdr:rowOff>109614</xdr:rowOff>
    </xdr:to>
    <xdr:sp macro="" textlink="">
      <xdr:nvSpPr>
        <xdr:cNvPr id="326" name="円/楕円 325"/>
        <xdr:cNvSpPr/>
      </xdr:nvSpPr>
      <xdr:spPr>
        <a:xfrm>
          <a:off x="6921500" y="63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100741</xdr:rowOff>
    </xdr:from>
    <xdr:ext cx="534377" cy="259045"/>
    <xdr:sp macro="" textlink="">
      <xdr:nvSpPr>
        <xdr:cNvPr id="327" name="テキスト ボックス 326"/>
        <xdr:cNvSpPr txBox="1"/>
      </xdr:nvSpPr>
      <xdr:spPr>
        <a:xfrm>
          <a:off x="6705111" y="64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75317</xdr:rowOff>
    </xdr:from>
    <xdr:to>
      <xdr:col>15</xdr:col>
      <xdr:colOff>180975</xdr:colOff>
      <xdr:row>58</xdr:row>
      <xdr:rowOff>80863</xdr:rowOff>
    </xdr:to>
    <xdr:cxnSp macro="">
      <xdr:nvCxnSpPr>
        <xdr:cNvPr id="354" name="直線コネクタ 353"/>
        <xdr:cNvCxnSpPr/>
      </xdr:nvCxnSpPr>
      <xdr:spPr>
        <a:xfrm>
          <a:off x="9639300" y="10019417"/>
          <a:ext cx="8382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54952</xdr:rowOff>
    </xdr:from>
    <xdr:to>
      <xdr:col>14</xdr:col>
      <xdr:colOff>28575</xdr:colOff>
      <xdr:row>58</xdr:row>
      <xdr:rowOff>75317</xdr:rowOff>
    </xdr:to>
    <xdr:cxnSp macro="">
      <xdr:nvCxnSpPr>
        <xdr:cNvPr id="357" name="直線コネクタ 356"/>
        <xdr:cNvCxnSpPr/>
      </xdr:nvCxnSpPr>
      <xdr:spPr>
        <a:xfrm>
          <a:off x="8750300" y="9999052"/>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54952</xdr:rowOff>
    </xdr:from>
    <xdr:to>
      <xdr:col>12</xdr:col>
      <xdr:colOff>511175</xdr:colOff>
      <xdr:row>58</xdr:row>
      <xdr:rowOff>105094</xdr:rowOff>
    </xdr:to>
    <xdr:cxnSp macro="">
      <xdr:nvCxnSpPr>
        <xdr:cNvPr id="360" name="直線コネクタ 359"/>
        <xdr:cNvCxnSpPr/>
      </xdr:nvCxnSpPr>
      <xdr:spPr>
        <a:xfrm flipV="1">
          <a:off x="7861300" y="9999052"/>
          <a:ext cx="889000" cy="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85909</xdr:rowOff>
    </xdr:from>
    <xdr:to>
      <xdr:col>11</xdr:col>
      <xdr:colOff>307975</xdr:colOff>
      <xdr:row>58</xdr:row>
      <xdr:rowOff>105094</xdr:rowOff>
    </xdr:to>
    <xdr:cxnSp macro="">
      <xdr:nvCxnSpPr>
        <xdr:cNvPr id="363" name="直線コネクタ 362"/>
        <xdr:cNvCxnSpPr/>
      </xdr:nvCxnSpPr>
      <xdr:spPr>
        <a:xfrm>
          <a:off x="6972300" y="10030009"/>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30063</xdr:rowOff>
    </xdr:from>
    <xdr:to>
      <xdr:col>15</xdr:col>
      <xdr:colOff>231775</xdr:colOff>
      <xdr:row>58</xdr:row>
      <xdr:rowOff>131663</xdr:rowOff>
    </xdr:to>
    <xdr:sp macro="" textlink="">
      <xdr:nvSpPr>
        <xdr:cNvPr id="373" name="円/楕円 372"/>
        <xdr:cNvSpPr/>
      </xdr:nvSpPr>
      <xdr:spPr>
        <a:xfrm>
          <a:off x="10426700" y="99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24517</xdr:rowOff>
    </xdr:from>
    <xdr:to>
      <xdr:col>14</xdr:col>
      <xdr:colOff>79375</xdr:colOff>
      <xdr:row>58</xdr:row>
      <xdr:rowOff>126117</xdr:rowOff>
    </xdr:to>
    <xdr:sp macro="" textlink="">
      <xdr:nvSpPr>
        <xdr:cNvPr id="375" name="円/楕円 374"/>
        <xdr:cNvSpPr/>
      </xdr:nvSpPr>
      <xdr:spPr>
        <a:xfrm>
          <a:off x="9588500" y="99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117244</xdr:rowOff>
    </xdr:from>
    <xdr:ext cx="534377" cy="259045"/>
    <xdr:sp macro="" textlink="">
      <xdr:nvSpPr>
        <xdr:cNvPr id="376" name="テキスト ボックス 375"/>
        <xdr:cNvSpPr txBox="1"/>
      </xdr:nvSpPr>
      <xdr:spPr>
        <a:xfrm>
          <a:off x="9372111" y="1006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4152</xdr:rowOff>
    </xdr:from>
    <xdr:to>
      <xdr:col>12</xdr:col>
      <xdr:colOff>561975</xdr:colOff>
      <xdr:row>58</xdr:row>
      <xdr:rowOff>105752</xdr:rowOff>
    </xdr:to>
    <xdr:sp macro="" textlink="">
      <xdr:nvSpPr>
        <xdr:cNvPr id="377" name="円/楕円 376"/>
        <xdr:cNvSpPr/>
      </xdr:nvSpPr>
      <xdr:spPr>
        <a:xfrm>
          <a:off x="8699500" y="99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122279</xdr:rowOff>
    </xdr:from>
    <xdr:ext cx="534377" cy="259045"/>
    <xdr:sp macro="" textlink="">
      <xdr:nvSpPr>
        <xdr:cNvPr id="378" name="テキスト ボックス 377"/>
        <xdr:cNvSpPr txBox="1"/>
      </xdr:nvSpPr>
      <xdr:spPr>
        <a:xfrm>
          <a:off x="8483111" y="97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54294</xdr:rowOff>
    </xdr:from>
    <xdr:to>
      <xdr:col>11</xdr:col>
      <xdr:colOff>358775</xdr:colOff>
      <xdr:row>58</xdr:row>
      <xdr:rowOff>155894</xdr:rowOff>
    </xdr:to>
    <xdr:sp macro="" textlink="">
      <xdr:nvSpPr>
        <xdr:cNvPr id="379" name="円/楕円 378"/>
        <xdr:cNvSpPr/>
      </xdr:nvSpPr>
      <xdr:spPr>
        <a:xfrm>
          <a:off x="7810500" y="99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147021</xdr:rowOff>
    </xdr:from>
    <xdr:ext cx="534377" cy="259045"/>
    <xdr:sp macro="" textlink="">
      <xdr:nvSpPr>
        <xdr:cNvPr id="380" name="テキスト ボックス 379"/>
        <xdr:cNvSpPr txBox="1"/>
      </xdr:nvSpPr>
      <xdr:spPr>
        <a:xfrm>
          <a:off x="7594111" y="100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35109</xdr:rowOff>
    </xdr:from>
    <xdr:to>
      <xdr:col>10</xdr:col>
      <xdr:colOff>155575</xdr:colOff>
      <xdr:row>58</xdr:row>
      <xdr:rowOff>136709</xdr:rowOff>
    </xdr:to>
    <xdr:sp macro="" textlink="">
      <xdr:nvSpPr>
        <xdr:cNvPr id="381" name="円/楕円 380"/>
        <xdr:cNvSpPr/>
      </xdr:nvSpPr>
      <xdr:spPr>
        <a:xfrm>
          <a:off x="6921500" y="99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127836</xdr:rowOff>
    </xdr:from>
    <xdr:ext cx="534377" cy="259045"/>
    <xdr:sp macro="" textlink="">
      <xdr:nvSpPr>
        <xdr:cNvPr id="382" name="テキスト ボックス 381"/>
        <xdr:cNvSpPr txBox="1"/>
      </xdr:nvSpPr>
      <xdr:spPr>
        <a:xfrm>
          <a:off x="6705111" y="100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164615</xdr:rowOff>
    </xdr:from>
    <xdr:to>
      <xdr:col>15</xdr:col>
      <xdr:colOff>180975</xdr:colOff>
      <xdr:row>79</xdr:row>
      <xdr:rowOff>24882</xdr:rowOff>
    </xdr:to>
    <xdr:cxnSp macro="">
      <xdr:nvCxnSpPr>
        <xdr:cNvPr id="411" name="直線コネクタ 410"/>
        <xdr:cNvCxnSpPr/>
      </xdr:nvCxnSpPr>
      <xdr:spPr>
        <a:xfrm>
          <a:off x="9639300" y="13537715"/>
          <a:ext cx="838200" cy="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145532</xdr:rowOff>
    </xdr:from>
    <xdr:to>
      <xdr:col>15</xdr:col>
      <xdr:colOff>231775</xdr:colOff>
      <xdr:row>79</xdr:row>
      <xdr:rowOff>75682</xdr:rowOff>
    </xdr:to>
    <xdr:sp macro="" textlink="">
      <xdr:nvSpPr>
        <xdr:cNvPr id="421" name="円/楕円 420"/>
        <xdr:cNvSpPr/>
      </xdr:nvSpPr>
      <xdr:spPr>
        <a:xfrm>
          <a:off x="10426700" y="135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113815</xdr:rowOff>
    </xdr:from>
    <xdr:to>
      <xdr:col>14</xdr:col>
      <xdr:colOff>79375</xdr:colOff>
      <xdr:row>79</xdr:row>
      <xdr:rowOff>43965</xdr:rowOff>
    </xdr:to>
    <xdr:sp macro="" textlink="">
      <xdr:nvSpPr>
        <xdr:cNvPr id="423" name="円/楕円 422"/>
        <xdr:cNvSpPr/>
      </xdr:nvSpPr>
      <xdr:spPr>
        <a:xfrm>
          <a:off x="9588500" y="134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35092</xdr:rowOff>
    </xdr:from>
    <xdr:ext cx="534377" cy="259045"/>
    <xdr:sp macro="" textlink="">
      <xdr:nvSpPr>
        <xdr:cNvPr id="424" name="テキスト ボックス 423"/>
        <xdr:cNvSpPr txBox="1"/>
      </xdr:nvSpPr>
      <xdr:spPr>
        <a:xfrm>
          <a:off x="9372111" y="135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80242</xdr:rowOff>
    </xdr:from>
    <xdr:to>
      <xdr:col>15</xdr:col>
      <xdr:colOff>180975</xdr:colOff>
      <xdr:row>98</xdr:row>
      <xdr:rowOff>65199</xdr:rowOff>
    </xdr:to>
    <xdr:cxnSp macro="">
      <xdr:nvCxnSpPr>
        <xdr:cNvPr id="453" name="直線コネクタ 452"/>
        <xdr:cNvCxnSpPr/>
      </xdr:nvCxnSpPr>
      <xdr:spPr>
        <a:xfrm flipV="1">
          <a:off x="9639300" y="16710892"/>
          <a:ext cx="838200" cy="1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29442</xdr:rowOff>
    </xdr:from>
    <xdr:to>
      <xdr:col>15</xdr:col>
      <xdr:colOff>231775</xdr:colOff>
      <xdr:row>97</xdr:row>
      <xdr:rowOff>131042</xdr:rowOff>
    </xdr:to>
    <xdr:sp macro="" textlink="">
      <xdr:nvSpPr>
        <xdr:cNvPr id="463" name="円/楕円 462"/>
        <xdr:cNvSpPr/>
      </xdr:nvSpPr>
      <xdr:spPr>
        <a:xfrm>
          <a:off x="10426700" y="1666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52319</xdr:rowOff>
    </xdr:from>
    <xdr:ext cx="534377" cy="259045"/>
    <xdr:sp macro="" textlink="">
      <xdr:nvSpPr>
        <xdr:cNvPr id="464" name="普通建設事業費 （ うち更新整備　）該当値テキスト"/>
        <xdr:cNvSpPr txBox="1"/>
      </xdr:nvSpPr>
      <xdr:spPr>
        <a:xfrm>
          <a:off x="10528300" y="1651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14399</xdr:rowOff>
    </xdr:from>
    <xdr:to>
      <xdr:col>14</xdr:col>
      <xdr:colOff>79375</xdr:colOff>
      <xdr:row>98</xdr:row>
      <xdr:rowOff>115999</xdr:rowOff>
    </xdr:to>
    <xdr:sp macro="" textlink="">
      <xdr:nvSpPr>
        <xdr:cNvPr id="465" name="円/楕円 464"/>
        <xdr:cNvSpPr/>
      </xdr:nvSpPr>
      <xdr:spPr>
        <a:xfrm>
          <a:off x="9588500" y="168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107126</xdr:rowOff>
    </xdr:from>
    <xdr:ext cx="534377" cy="259045"/>
    <xdr:sp macro="" textlink="">
      <xdr:nvSpPr>
        <xdr:cNvPr id="466" name="テキスト ボックス 465"/>
        <xdr:cNvSpPr txBox="1"/>
      </xdr:nvSpPr>
      <xdr:spPr>
        <a:xfrm>
          <a:off x="9372111" y="169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122445</xdr:rowOff>
    </xdr:from>
    <xdr:to>
      <xdr:col>23</xdr:col>
      <xdr:colOff>517525</xdr:colOff>
      <xdr:row>38</xdr:row>
      <xdr:rowOff>139700</xdr:rowOff>
    </xdr:to>
    <xdr:cxnSp macro="">
      <xdr:nvCxnSpPr>
        <xdr:cNvPr id="493" name="直線コネクタ 492"/>
        <xdr:cNvCxnSpPr/>
      </xdr:nvCxnSpPr>
      <xdr:spPr>
        <a:xfrm>
          <a:off x="15481300" y="6637545"/>
          <a:ext cx="8382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122445</xdr:rowOff>
    </xdr:from>
    <xdr:to>
      <xdr:col>22</xdr:col>
      <xdr:colOff>365125</xdr:colOff>
      <xdr:row>38</xdr:row>
      <xdr:rowOff>130808</xdr:rowOff>
    </xdr:to>
    <xdr:cxnSp macro="">
      <xdr:nvCxnSpPr>
        <xdr:cNvPr id="496" name="直線コネクタ 495"/>
        <xdr:cNvCxnSpPr/>
      </xdr:nvCxnSpPr>
      <xdr:spPr>
        <a:xfrm flipV="1">
          <a:off x="14592300" y="6637545"/>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116908</xdr:rowOff>
    </xdr:from>
    <xdr:to>
      <xdr:col>21</xdr:col>
      <xdr:colOff>161925</xdr:colOff>
      <xdr:row>38</xdr:row>
      <xdr:rowOff>130808</xdr:rowOff>
    </xdr:to>
    <xdr:cxnSp macro="">
      <xdr:nvCxnSpPr>
        <xdr:cNvPr id="499" name="直線コネクタ 498"/>
        <xdr:cNvCxnSpPr/>
      </xdr:nvCxnSpPr>
      <xdr:spPr>
        <a:xfrm>
          <a:off x="13703300" y="6632008"/>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116908</xdr:rowOff>
    </xdr:from>
    <xdr:to>
      <xdr:col>19</xdr:col>
      <xdr:colOff>644525</xdr:colOff>
      <xdr:row>38</xdr:row>
      <xdr:rowOff>117974</xdr:rowOff>
    </xdr:to>
    <xdr:cxnSp macro="">
      <xdr:nvCxnSpPr>
        <xdr:cNvPr id="502" name="直線コネクタ 501"/>
        <xdr:cNvCxnSpPr/>
      </xdr:nvCxnSpPr>
      <xdr:spPr>
        <a:xfrm flipV="1">
          <a:off x="12814300" y="6632008"/>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71645</xdr:rowOff>
    </xdr:from>
    <xdr:to>
      <xdr:col>22</xdr:col>
      <xdr:colOff>415925</xdr:colOff>
      <xdr:row>39</xdr:row>
      <xdr:rowOff>1795</xdr:rowOff>
    </xdr:to>
    <xdr:sp macro="" textlink="">
      <xdr:nvSpPr>
        <xdr:cNvPr id="514" name="円/楕円 513"/>
        <xdr:cNvSpPr/>
      </xdr:nvSpPr>
      <xdr:spPr>
        <a:xfrm>
          <a:off x="15430500" y="65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164372</xdr:rowOff>
    </xdr:from>
    <xdr:ext cx="469744" cy="259045"/>
    <xdr:sp macro="" textlink="">
      <xdr:nvSpPr>
        <xdr:cNvPr id="515" name="テキスト ボックス 514"/>
        <xdr:cNvSpPr txBox="1"/>
      </xdr:nvSpPr>
      <xdr:spPr>
        <a:xfrm>
          <a:off x="15246427" y="66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80008</xdr:rowOff>
    </xdr:from>
    <xdr:to>
      <xdr:col>21</xdr:col>
      <xdr:colOff>212725</xdr:colOff>
      <xdr:row>39</xdr:row>
      <xdr:rowOff>10158</xdr:rowOff>
    </xdr:to>
    <xdr:sp macro="" textlink="">
      <xdr:nvSpPr>
        <xdr:cNvPr id="516" name="円/楕円 515"/>
        <xdr:cNvSpPr/>
      </xdr:nvSpPr>
      <xdr:spPr>
        <a:xfrm>
          <a:off x="14541500" y="65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1285</xdr:rowOff>
    </xdr:from>
    <xdr:ext cx="469744" cy="259045"/>
    <xdr:sp macro="" textlink="">
      <xdr:nvSpPr>
        <xdr:cNvPr id="517" name="テキスト ボックス 516"/>
        <xdr:cNvSpPr txBox="1"/>
      </xdr:nvSpPr>
      <xdr:spPr>
        <a:xfrm>
          <a:off x="14357427" y="668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66108</xdr:rowOff>
    </xdr:from>
    <xdr:to>
      <xdr:col>20</xdr:col>
      <xdr:colOff>9525</xdr:colOff>
      <xdr:row>38</xdr:row>
      <xdr:rowOff>167708</xdr:rowOff>
    </xdr:to>
    <xdr:sp macro="" textlink="">
      <xdr:nvSpPr>
        <xdr:cNvPr id="518" name="円/楕円 517"/>
        <xdr:cNvSpPr/>
      </xdr:nvSpPr>
      <xdr:spPr>
        <a:xfrm>
          <a:off x="13652500" y="65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158835</xdr:rowOff>
    </xdr:from>
    <xdr:ext cx="469744" cy="259045"/>
    <xdr:sp macro="" textlink="">
      <xdr:nvSpPr>
        <xdr:cNvPr id="519" name="テキスト ボックス 518"/>
        <xdr:cNvSpPr txBox="1"/>
      </xdr:nvSpPr>
      <xdr:spPr>
        <a:xfrm>
          <a:off x="13468427" y="66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67174</xdr:rowOff>
    </xdr:from>
    <xdr:to>
      <xdr:col>18</xdr:col>
      <xdr:colOff>492125</xdr:colOff>
      <xdr:row>38</xdr:row>
      <xdr:rowOff>168774</xdr:rowOff>
    </xdr:to>
    <xdr:sp macro="" textlink="">
      <xdr:nvSpPr>
        <xdr:cNvPr id="520" name="円/楕円 519"/>
        <xdr:cNvSpPr/>
      </xdr:nvSpPr>
      <xdr:spPr>
        <a:xfrm>
          <a:off x="12763500" y="658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159901</xdr:rowOff>
    </xdr:from>
    <xdr:ext cx="469744" cy="259045"/>
    <xdr:sp macro="" textlink="">
      <xdr:nvSpPr>
        <xdr:cNvPr id="521" name="テキスト ボックス 520"/>
        <xdr:cNvSpPr txBox="1"/>
      </xdr:nvSpPr>
      <xdr:spPr>
        <a:xfrm>
          <a:off x="12579427" y="667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46541</xdr:rowOff>
    </xdr:from>
    <xdr:to>
      <xdr:col>23</xdr:col>
      <xdr:colOff>517525</xdr:colOff>
      <xdr:row>77</xdr:row>
      <xdr:rowOff>46800</xdr:rowOff>
    </xdr:to>
    <xdr:cxnSp macro="">
      <xdr:nvCxnSpPr>
        <xdr:cNvPr id="605" name="直線コネクタ 604"/>
        <xdr:cNvCxnSpPr/>
      </xdr:nvCxnSpPr>
      <xdr:spPr>
        <a:xfrm>
          <a:off x="15481300" y="13248191"/>
          <a:ext cx="8382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46541</xdr:rowOff>
    </xdr:from>
    <xdr:to>
      <xdr:col>22</xdr:col>
      <xdr:colOff>365125</xdr:colOff>
      <xdr:row>77</xdr:row>
      <xdr:rowOff>98194</xdr:rowOff>
    </xdr:to>
    <xdr:cxnSp macro="">
      <xdr:nvCxnSpPr>
        <xdr:cNvPr id="608" name="直線コネクタ 607"/>
        <xdr:cNvCxnSpPr/>
      </xdr:nvCxnSpPr>
      <xdr:spPr>
        <a:xfrm flipV="1">
          <a:off x="14592300" y="13248191"/>
          <a:ext cx="889000" cy="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58018</xdr:rowOff>
    </xdr:from>
    <xdr:to>
      <xdr:col>21</xdr:col>
      <xdr:colOff>161925</xdr:colOff>
      <xdr:row>77</xdr:row>
      <xdr:rowOff>98194</xdr:rowOff>
    </xdr:to>
    <xdr:cxnSp macro="">
      <xdr:nvCxnSpPr>
        <xdr:cNvPr id="611" name="直線コネクタ 610"/>
        <xdr:cNvCxnSpPr/>
      </xdr:nvCxnSpPr>
      <xdr:spPr>
        <a:xfrm>
          <a:off x="13703300" y="13259668"/>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45974</xdr:rowOff>
    </xdr:from>
    <xdr:to>
      <xdr:col>19</xdr:col>
      <xdr:colOff>644525</xdr:colOff>
      <xdr:row>77</xdr:row>
      <xdr:rowOff>58018</xdr:rowOff>
    </xdr:to>
    <xdr:cxnSp macro="">
      <xdr:nvCxnSpPr>
        <xdr:cNvPr id="614" name="直線コネクタ 613"/>
        <xdr:cNvCxnSpPr/>
      </xdr:nvCxnSpPr>
      <xdr:spPr>
        <a:xfrm>
          <a:off x="12814300" y="13247624"/>
          <a:ext cx="8890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167450</xdr:rowOff>
    </xdr:from>
    <xdr:to>
      <xdr:col>23</xdr:col>
      <xdr:colOff>568325</xdr:colOff>
      <xdr:row>77</xdr:row>
      <xdr:rowOff>97600</xdr:rowOff>
    </xdr:to>
    <xdr:sp macro="" textlink="">
      <xdr:nvSpPr>
        <xdr:cNvPr id="624" name="円/楕円 623"/>
        <xdr:cNvSpPr/>
      </xdr:nvSpPr>
      <xdr:spPr>
        <a:xfrm>
          <a:off x="16268700" y="131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18877</xdr:rowOff>
    </xdr:from>
    <xdr:ext cx="534377" cy="259045"/>
    <xdr:sp macro="" textlink="">
      <xdr:nvSpPr>
        <xdr:cNvPr id="625" name="公債費該当値テキスト"/>
        <xdr:cNvSpPr txBox="1"/>
      </xdr:nvSpPr>
      <xdr:spPr>
        <a:xfrm>
          <a:off x="16370300" y="1304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89,383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167191</xdr:rowOff>
    </xdr:from>
    <xdr:to>
      <xdr:col>22</xdr:col>
      <xdr:colOff>415925</xdr:colOff>
      <xdr:row>77</xdr:row>
      <xdr:rowOff>97341</xdr:rowOff>
    </xdr:to>
    <xdr:sp macro="" textlink="">
      <xdr:nvSpPr>
        <xdr:cNvPr id="626" name="円/楕円 625"/>
        <xdr:cNvSpPr/>
      </xdr:nvSpPr>
      <xdr:spPr>
        <a:xfrm>
          <a:off x="15430500" y="1319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113868</xdr:rowOff>
    </xdr:from>
    <xdr:ext cx="534377" cy="259045"/>
    <xdr:sp macro="" textlink="">
      <xdr:nvSpPr>
        <xdr:cNvPr id="627" name="テキスト ボックス 626"/>
        <xdr:cNvSpPr txBox="1"/>
      </xdr:nvSpPr>
      <xdr:spPr>
        <a:xfrm>
          <a:off x="15214111" y="129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47394</xdr:rowOff>
    </xdr:from>
    <xdr:to>
      <xdr:col>21</xdr:col>
      <xdr:colOff>212725</xdr:colOff>
      <xdr:row>77</xdr:row>
      <xdr:rowOff>148994</xdr:rowOff>
    </xdr:to>
    <xdr:sp macro="" textlink="">
      <xdr:nvSpPr>
        <xdr:cNvPr id="628" name="円/楕円 627"/>
        <xdr:cNvSpPr/>
      </xdr:nvSpPr>
      <xdr:spPr>
        <a:xfrm>
          <a:off x="14541500" y="1324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165521</xdr:rowOff>
    </xdr:from>
    <xdr:ext cx="534377" cy="259045"/>
    <xdr:sp macro="" textlink="">
      <xdr:nvSpPr>
        <xdr:cNvPr id="629" name="テキスト ボックス 628"/>
        <xdr:cNvSpPr txBox="1"/>
      </xdr:nvSpPr>
      <xdr:spPr>
        <a:xfrm>
          <a:off x="14325111" y="1302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7218</xdr:rowOff>
    </xdr:from>
    <xdr:to>
      <xdr:col>20</xdr:col>
      <xdr:colOff>9525</xdr:colOff>
      <xdr:row>77</xdr:row>
      <xdr:rowOff>108818</xdr:rowOff>
    </xdr:to>
    <xdr:sp macro="" textlink="">
      <xdr:nvSpPr>
        <xdr:cNvPr id="630" name="円/楕円 629"/>
        <xdr:cNvSpPr/>
      </xdr:nvSpPr>
      <xdr:spPr>
        <a:xfrm>
          <a:off x="13652500" y="132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125345</xdr:rowOff>
    </xdr:from>
    <xdr:ext cx="534377" cy="259045"/>
    <xdr:sp macro="" textlink="">
      <xdr:nvSpPr>
        <xdr:cNvPr id="631" name="テキスト ボックス 630"/>
        <xdr:cNvSpPr txBox="1"/>
      </xdr:nvSpPr>
      <xdr:spPr>
        <a:xfrm>
          <a:off x="13436111" y="129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166624</xdr:rowOff>
    </xdr:from>
    <xdr:to>
      <xdr:col>18</xdr:col>
      <xdr:colOff>492125</xdr:colOff>
      <xdr:row>77</xdr:row>
      <xdr:rowOff>96774</xdr:rowOff>
    </xdr:to>
    <xdr:sp macro="" textlink="">
      <xdr:nvSpPr>
        <xdr:cNvPr id="632" name="円/楕円 631"/>
        <xdr:cNvSpPr/>
      </xdr:nvSpPr>
      <xdr:spPr>
        <a:xfrm>
          <a:off x="12763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113301</xdr:rowOff>
    </xdr:from>
    <xdr:ext cx="534377" cy="259045"/>
    <xdr:sp macro="" textlink="">
      <xdr:nvSpPr>
        <xdr:cNvPr id="633" name="テキスト ボックス 632"/>
        <xdr:cNvSpPr txBox="1"/>
      </xdr:nvSpPr>
      <xdr:spPr>
        <a:xfrm>
          <a:off x="12547111" y="129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111973</xdr:rowOff>
    </xdr:from>
    <xdr:to>
      <xdr:col>23</xdr:col>
      <xdr:colOff>517525</xdr:colOff>
      <xdr:row>98</xdr:row>
      <xdr:rowOff>123078</xdr:rowOff>
    </xdr:to>
    <xdr:cxnSp macro="">
      <xdr:nvCxnSpPr>
        <xdr:cNvPr id="660" name="直線コネクタ 659"/>
        <xdr:cNvCxnSpPr/>
      </xdr:nvCxnSpPr>
      <xdr:spPr>
        <a:xfrm flipV="1">
          <a:off x="15481300" y="16914073"/>
          <a:ext cx="838200" cy="1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101943</xdr:rowOff>
    </xdr:from>
    <xdr:to>
      <xdr:col>22</xdr:col>
      <xdr:colOff>365125</xdr:colOff>
      <xdr:row>98</xdr:row>
      <xdr:rowOff>123078</xdr:rowOff>
    </xdr:to>
    <xdr:cxnSp macro="">
      <xdr:nvCxnSpPr>
        <xdr:cNvPr id="663" name="直線コネクタ 662"/>
        <xdr:cNvCxnSpPr/>
      </xdr:nvCxnSpPr>
      <xdr:spPr>
        <a:xfrm>
          <a:off x="14592300" y="16904043"/>
          <a:ext cx="889000" cy="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98490</xdr:rowOff>
    </xdr:from>
    <xdr:to>
      <xdr:col>21</xdr:col>
      <xdr:colOff>161925</xdr:colOff>
      <xdr:row>98</xdr:row>
      <xdr:rowOff>101943</xdr:rowOff>
    </xdr:to>
    <xdr:cxnSp macro="">
      <xdr:nvCxnSpPr>
        <xdr:cNvPr id="666" name="直線コネクタ 665"/>
        <xdr:cNvCxnSpPr/>
      </xdr:nvCxnSpPr>
      <xdr:spPr>
        <a:xfrm>
          <a:off x="13703300" y="16900590"/>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79133</xdr:rowOff>
    </xdr:from>
    <xdr:to>
      <xdr:col>19</xdr:col>
      <xdr:colOff>644525</xdr:colOff>
      <xdr:row>98</xdr:row>
      <xdr:rowOff>98490</xdr:rowOff>
    </xdr:to>
    <xdr:cxnSp macro="">
      <xdr:nvCxnSpPr>
        <xdr:cNvPr id="669" name="直線コネクタ 668"/>
        <xdr:cNvCxnSpPr/>
      </xdr:nvCxnSpPr>
      <xdr:spPr>
        <a:xfrm>
          <a:off x="12814300" y="16881233"/>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61173</xdr:rowOff>
    </xdr:from>
    <xdr:to>
      <xdr:col>23</xdr:col>
      <xdr:colOff>568325</xdr:colOff>
      <xdr:row>98</xdr:row>
      <xdr:rowOff>162773</xdr:rowOff>
    </xdr:to>
    <xdr:sp macro="" textlink="">
      <xdr:nvSpPr>
        <xdr:cNvPr id="679" name="円/楕円 678"/>
        <xdr:cNvSpPr/>
      </xdr:nvSpPr>
      <xdr:spPr>
        <a:xfrm>
          <a:off x="16268700" y="168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72278</xdr:rowOff>
    </xdr:from>
    <xdr:to>
      <xdr:col>22</xdr:col>
      <xdr:colOff>415925</xdr:colOff>
      <xdr:row>99</xdr:row>
      <xdr:rowOff>2428</xdr:rowOff>
    </xdr:to>
    <xdr:sp macro="" textlink="">
      <xdr:nvSpPr>
        <xdr:cNvPr id="681" name="円/楕円 680"/>
        <xdr:cNvSpPr/>
      </xdr:nvSpPr>
      <xdr:spPr>
        <a:xfrm>
          <a:off x="15430500" y="168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165005</xdr:rowOff>
    </xdr:from>
    <xdr:ext cx="469744" cy="259045"/>
    <xdr:sp macro="" textlink="">
      <xdr:nvSpPr>
        <xdr:cNvPr id="682" name="テキスト ボックス 681"/>
        <xdr:cNvSpPr txBox="1"/>
      </xdr:nvSpPr>
      <xdr:spPr>
        <a:xfrm>
          <a:off x="15246427" y="1696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51143</xdr:rowOff>
    </xdr:from>
    <xdr:to>
      <xdr:col>21</xdr:col>
      <xdr:colOff>212725</xdr:colOff>
      <xdr:row>98</xdr:row>
      <xdr:rowOff>152743</xdr:rowOff>
    </xdr:to>
    <xdr:sp macro="" textlink="">
      <xdr:nvSpPr>
        <xdr:cNvPr id="683" name="円/楕円 682"/>
        <xdr:cNvSpPr/>
      </xdr:nvSpPr>
      <xdr:spPr>
        <a:xfrm>
          <a:off x="14541500" y="1685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143870</xdr:rowOff>
    </xdr:from>
    <xdr:ext cx="534377" cy="259045"/>
    <xdr:sp macro="" textlink="">
      <xdr:nvSpPr>
        <xdr:cNvPr id="684" name="テキスト ボックス 683"/>
        <xdr:cNvSpPr txBox="1"/>
      </xdr:nvSpPr>
      <xdr:spPr>
        <a:xfrm>
          <a:off x="14325111" y="169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47690</xdr:rowOff>
    </xdr:from>
    <xdr:to>
      <xdr:col>20</xdr:col>
      <xdr:colOff>9525</xdr:colOff>
      <xdr:row>98</xdr:row>
      <xdr:rowOff>149290</xdr:rowOff>
    </xdr:to>
    <xdr:sp macro="" textlink="">
      <xdr:nvSpPr>
        <xdr:cNvPr id="685" name="円/楕円 684"/>
        <xdr:cNvSpPr/>
      </xdr:nvSpPr>
      <xdr:spPr>
        <a:xfrm>
          <a:off x="13652500" y="168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140417</xdr:rowOff>
    </xdr:from>
    <xdr:ext cx="534377" cy="259045"/>
    <xdr:sp macro="" textlink="">
      <xdr:nvSpPr>
        <xdr:cNvPr id="686" name="テキスト ボックス 685"/>
        <xdr:cNvSpPr txBox="1"/>
      </xdr:nvSpPr>
      <xdr:spPr>
        <a:xfrm>
          <a:off x="13436111" y="169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28333</xdr:rowOff>
    </xdr:from>
    <xdr:to>
      <xdr:col>18</xdr:col>
      <xdr:colOff>492125</xdr:colOff>
      <xdr:row>98</xdr:row>
      <xdr:rowOff>129933</xdr:rowOff>
    </xdr:to>
    <xdr:sp macro="" textlink="">
      <xdr:nvSpPr>
        <xdr:cNvPr id="687" name="円/楕円 686"/>
        <xdr:cNvSpPr/>
      </xdr:nvSpPr>
      <xdr:spPr>
        <a:xfrm>
          <a:off x="12763500" y="168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146460</xdr:rowOff>
    </xdr:from>
    <xdr:ext cx="534377" cy="259045"/>
    <xdr:sp macro="" textlink="">
      <xdr:nvSpPr>
        <xdr:cNvPr id="688" name="テキスト ボックス 687"/>
        <xdr:cNvSpPr txBox="1"/>
      </xdr:nvSpPr>
      <xdr:spPr>
        <a:xfrm>
          <a:off x="12547111" y="166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26771</xdr:rowOff>
    </xdr:from>
    <xdr:to>
      <xdr:col>32</xdr:col>
      <xdr:colOff>187325</xdr:colOff>
      <xdr:row>59</xdr:row>
      <xdr:rowOff>29591</xdr:rowOff>
    </xdr:to>
    <xdr:cxnSp macro="">
      <xdr:nvCxnSpPr>
        <xdr:cNvPr id="772" name="直線コネクタ 771"/>
        <xdr:cNvCxnSpPr/>
      </xdr:nvCxnSpPr>
      <xdr:spPr>
        <a:xfrm flipV="1">
          <a:off x="21323300" y="10142321"/>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159607</xdr:rowOff>
    </xdr:from>
    <xdr:to>
      <xdr:col>31</xdr:col>
      <xdr:colOff>34925</xdr:colOff>
      <xdr:row>59</xdr:row>
      <xdr:rowOff>29591</xdr:rowOff>
    </xdr:to>
    <xdr:cxnSp macro="">
      <xdr:nvCxnSpPr>
        <xdr:cNvPr id="775" name="直線コネクタ 774"/>
        <xdr:cNvCxnSpPr/>
      </xdr:nvCxnSpPr>
      <xdr:spPr>
        <a:xfrm>
          <a:off x="20434300" y="9417907"/>
          <a:ext cx="889000" cy="72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31020</xdr:rowOff>
    </xdr:from>
    <xdr:to>
      <xdr:col>29</xdr:col>
      <xdr:colOff>517525</xdr:colOff>
      <xdr:row>54</xdr:row>
      <xdr:rowOff>159607</xdr:rowOff>
    </xdr:to>
    <xdr:cxnSp macro="">
      <xdr:nvCxnSpPr>
        <xdr:cNvPr id="778" name="直線コネクタ 777"/>
        <xdr:cNvCxnSpPr/>
      </xdr:nvCxnSpPr>
      <xdr:spPr>
        <a:xfrm>
          <a:off x="19545300" y="9289320"/>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31020</xdr:rowOff>
    </xdr:from>
    <xdr:to>
      <xdr:col>28</xdr:col>
      <xdr:colOff>314325</xdr:colOff>
      <xdr:row>54</xdr:row>
      <xdr:rowOff>167322</xdr:rowOff>
    </xdr:to>
    <xdr:cxnSp macro="">
      <xdr:nvCxnSpPr>
        <xdr:cNvPr id="781" name="直線コネクタ 780"/>
        <xdr:cNvCxnSpPr/>
      </xdr:nvCxnSpPr>
      <xdr:spPr>
        <a:xfrm flipV="1">
          <a:off x="18656300" y="9289320"/>
          <a:ext cx="889000" cy="1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147421</xdr:rowOff>
    </xdr:from>
    <xdr:to>
      <xdr:col>32</xdr:col>
      <xdr:colOff>238125</xdr:colOff>
      <xdr:row>59</xdr:row>
      <xdr:rowOff>77571</xdr:rowOff>
    </xdr:to>
    <xdr:sp macro="" textlink="">
      <xdr:nvSpPr>
        <xdr:cNvPr id="791" name="円/楕円 790"/>
        <xdr:cNvSpPr/>
      </xdr:nvSpPr>
      <xdr:spPr>
        <a:xfrm>
          <a:off x="22110700" y="100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62348</xdr:rowOff>
    </xdr:from>
    <xdr:ext cx="378565" cy="259045"/>
    <xdr:sp macro="" textlink="">
      <xdr:nvSpPr>
        <xdr:cNvPr id="792" name="貸付金該当値テキスト"/>
        <xdr:cNvSpPr txBox="1"/>
      </xdr:nvSpPr>
      <xdr:spPr>
        <a:xfrm>
          <a:off x="22212300" y="1000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150241</xdr:rowOff>
    </xdr:from>
    <xdr:to>
      <xdr:col>31</xdr:col>
      <xdr:colOff>85725</xdr:colOff>
      <xdr:row>59</xdr:row>
      <xdr:rowOff>80391</xdr:rowOff>
    </xdr:to>
    <xdr:sp macro="" textlink="">
      <xdr:nvSpPr>
        <xdr:cNvPr id="793" name="円/楕円 792"/>
        <xdr:cNvSpPr/>
      </xdr:nvSpPr>
      <xdr:spPr>
        <a:xfrm>
          <a:off x="21272500" y="100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71518</xdr:rowOff>
    </xdr:from>
    <xdr:ext cx="378565" cy="259045"/>
    <xdr:sp macro="" textlink="">
      <xdr:nvSpPr>
        <xdr:cNvPr id="794" name="テキスト ボックス 793"/>
        <xdr:cNvSpPr txBox="1"/>
      </xdr:nvSpPr>
      <xdr:spPr>
        <a:xfrm>
          <a:off x="21134017" y="1018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108807</xdr:rowOff>
    </xdr:from>
    <xdr:to>
      <xdr:col>29</xdr:col>
      <xdr:colOff>568325</xdr:colOff>
      <xdr:row>55</xdr:row>
      <xdr:rowOff>38957</xdr:rowOff>
    </xdr:to>
    <xdr:sp macro="" textlink="">
      <xdr:nvSpPr>
        <xdr:cNvPr id="795" name="円/楕円 794"/>
        <xdr:cNvSpPr/>
      </xdr:nvSpPr>
      <xdr:spPr>
        <a:xfrm>
          <a:off x="20383500" y="93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55484</xdr:rowOff>
    </xdr:from>
    <xdr:ext cx="534377" cy="259045"/>
    <xdr:sp macro="" textlink="">
      <xdr:nvSpPr>
        <xdr:cNvPr id="796" name="テキスト ボックス 795"/>
        <xdr:cNvSpPr txBox="1"/>
      </xdr:nvSpPr>
      <xdr:spPr>
        <a:xfrm>
          <a:off x="20167111" y="91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38,955</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151670</xdr:rowOff>
    </xdr:from>
    <xdr:to>
      <xdr:col>28</xdr:col>
      <xdr:colOff>365125</xdr:colOff>
      <xdr:row>54</xdr:row>
      <xdr:rowOff>81820</xdr:rowOff>
    </xdr:to>
    <xdr:sp macro="" textlink="">
      <xdr:nvSpPr>
        <xdr:cNvPr id="797" name="円/楕円 796"/>
        <xdr:cNvSpPr/>
      </xdr:nvSpPr>
      <xdr:spPr>
        <a:xfrm>
          <a:off x="19494500" y="92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98347</xdr:rowOff>
    </xdr:from>
    <xdr:ext cx="534377" cy="259045"/>
    <xdr:sp macro="" textlink="">
      <xdr:nvSpPr>
        <xdr:cNvPr id="798" name="テキスト ボックス 797"/>
        <xdr:cNvSpPr txBox="1"/>
      </xdr:nvSpPr>
      <xdr:spPr>
        <a:xfrm>
          <a:off x="19278111" y="901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45,705</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116522</xdr:rowOff>
    </xdr:from>
    <xdr:to>
      <xdr:col>27</xdr:col>
      <xdr:colOff>161925</xdr:colOff>
      <xdr:row>55</xdr:row>
      <xdr:rowOff>46672</xdr:rowOff>
    </xdr:to>
    <xdr:sp macro="" textlink="">
      <xdr:nvSpPr>
        <xdr:cNvPr id="799" name="円/楕円 798"/>
        <xdr:cNvSpPr/>
      </xdr:nvSpPr>
      <xdr:spPr>
        <a:xfrm>
          <a:off x="18605500" y="93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63199</xdr:rowOff>
    </xdr:from>
    <xdr:ext cx="534377" cy="259045"/>
    <xdr:sp macro="" textlink="">
      <xdr:nvSpPr>
        <xdr:cNvPr id="800" name="テキスト ボックス 799"/>
        <xdr:cNvSpPr txBox="1"/>
      </xdr:nvSpPr>
      <xdr:spPr>
        <a:xfrm>
          <a:off x="18389111" y="91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105563</xdr:rowOff>
    </xdr:from>
    <xdr:to>
      <xdr:col>32</xdr:col>
      <xdr:colOff>187325</xdr:colOff>
      <xdr:row>73</xdr:row>
      <xdr:rowOff>48813</xdr:rowOff>
    </xdr:to>
    <xdr:cxnSp macro="">
      <xdr:nvCxnSpPr>
        <xdr:cNvPr id="830" name="直線コネクタ 829"/>
        <xdr:cNvCxnSpPr/>
      </xdr:nvCxnSpPr>
      <xdr:spPr>
        <a:xfrm flipV="1">
          <a:off x="21323300" y="12449963"/>
          <a:ext cx="838200" cy="11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48813</xdr:rowOff>
    </xdr:from>
    <xdr:to>
      <xdr:col>31</xdr:col>
      <xdr:colOff>34925</xdr:colOff>
      <xdr:row>74</xdr:row>
      <xdr:rowOff>60433</xdr:rowOff>
    </xdr:to>
    <xdr:cxnSp macro="">
      <xdr:nvCxnSpPr>
        <xdr:cNvPr id="833" name="直線コネクタ 832"/>
        <xdr:cNvCxnSpPr/>
      </xdr:nvCxnSpPr>
      <xdr:spPr>
        <a:xfrm flipV="1">
          <a:off x="20434300" y="12564663"/>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146596</xdr:rowOff>
    </xdr:from>
    <xdr:to>
      <xdr:col>29</xdr:col>
      <xdr:colOff>517525</xdr:colOff>
      <xdr:row>74</xdr:row>
      <xdr:rowOff>60433</xdr:rowOff>
    </xdr:to>
    <xdr:cxnSp macro="">
      <xdr:nvCxnSpPr>
        <xdr:cNvPr id="836" name="直線コネクタ 835"/>
        <xdr:cNvCxnSpPr/>
      </xdr:nvCxnSpPr>
      <xdr:spPr>
        <a:xfrm>
          <a:off x="19545300" y="12662446"/>
          <a:ext cx="889000" cy="8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146596</xdr:rowOff>
    </xdr:from>
    <xdr:to>
      <xdr:col>28</xdr:col>
      <xdr:colOff>314325</xdr:colOff>
      <xdr:row>74</xdr:row>
      <xdr:rowOff>70168</xdr:rowOff>
    </xdr:to>
    <xdr:cxnSp macro="">
      <xdr:nvCxnSpPr>
        <xdr:cNvPr id="839" name="直線コネクタ 838"/>
        <xdr:cNvCxnSpPr/>
      </xdr:nvCxnSpPr>
      <xdr:spPr>
        <a:xfrm flipV="1">
          <a:off x="18656300" y="12662446"/>
          <a:ext cx="889000" cy="9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54763</xdr:rowOff>
    </xdr:from>
    <xdr:to>
      <xdr:col>32</xdr:col>
      <xdr:colOff>238125</xdr:colOff>
      <xdr:row>72</xdr:row>
      <xdr:rowOff>156363</xdr:rowOff>
    </xdr:to>
    <xdr:sp macro="" textlink="">
      <xdr:nvSpPr>
        <xdr:cNvPr id="849" name="円/楕円 848"/>
        <xdr:cNvSpPr/>
      </xdr:nvSpPr>
      <xdr:spPr>
        <a:xfrm>
          <a:off x="22110700" y="1239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77640</xdr:rowOff>
    </xdr:from>
    <xdr:ext cx="534377" cy="259045"/>
    <xdr:sp macro="" textlink="">
      <xdr:nvSpPr>
        <xdr:cNvPr id="850" name="繰出金該当値テキスト"/>
        <xdr:cNvSpPr txBox="1"/>
      </xdr:nvSpPr>
      <xdr:spPr>
        <a:xfrm>
          <a:off x="22212300" y="122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79,792</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169463</xdr:rowOff>
    </xdr:from>
    <xdr:to>
      <xdr:col>31</xdr:col>
      <xdr:colOff>85725</xdr:colOff>
      <xdr:row>73</xdr:row>
      <xdr:rowOff>99613</xdr:rowOff>
    </xdr:to>
    <xdr:sp macro="" textlink="">
      <xdr:nvSpPr>
        <xdr:cNvPr id="851" name="円/楕円 850"/>
        <xdr:cNvSpPr/>
      </xdr:nvSpPr>
      <xdr:spPr>
        <a:xfrm>
          <a:off x="21272500" y="125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116140</xdr:rowOff>
    </xdr:from>
    <xdr:ext cx="534377" cy="259045"/>
    <xdr:sp macro="" textlink="">
      <xdr:nvSpPr>
        <xdr:cNvPr id="852" name="テキスト ボックス 851"/>
        <xdr:cNvSpPr txBox="1"/>
      </xdr:nvSpPr>
      <xdr:spPr>
        <a:xfrm>
          <a:off x="21056111" y="122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9633</xdr:rowOff>
    </xdr:from>
    <xdr:to>
      <xdr:col>29</xdr:col>
      <xdr:colOff>568325</xdr:colOff>
      <xdr:row>74</xdr:row>
      <xdr:rowOff>111233</xdr:rowOff>
    </xdr:to>
    <xdr:sp macro="" textlink="">
      <xdr:nvSpPr>
        <xdr:cNvPr id="853" name="円/楕円 852"/>
        <xdr:cNvSpPr/>
      </xdr:nvSpPr>
      <xdr:spPr>
        <a:xfrm>
          <a:off x="20383500" y="126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127760</xdr:rowOff>
    </xdr:from>
    <xdr:ext cx="534377" cy="259045"/>
    <xdr:sp macro="" textlink="">
      <xdr:nvSpPr>
        <xdr:cNvPr id="854" name="テキスト ボックス 853"/>
        <xdr:cNvSpPr txBox="1"/>
      </xdr:nvSpPr>
      <xdr:spPr>
        <a:xfrm>
          <a:off x="20167111" y="124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95796</xdr:rowOff>
    </xdr:from>
    <xdr:to>
      <xdr:col>28</xdr:col>
      <xdr:colOff>365125</xdr:colOff>
      <xdr:row>74</xdr:row>
      <xdr:rowOff>25946</xdr:rowOff>
    </xdr:to>
    <xdr:sp macro="" textlink="">
      <xdr:nvSpPr>
        <xdr:cNvPr id="855" name="円/楕円 854"/>
        <xdr:cNvSpPr/>
      </xdr:nvSpPr>
      <xdr:spPr>
        <a:xfrm>
          <a:off x="19494500" y="126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42473</xdr:rowOff>
    </xdr:from>
    <xdr:ext cx="534377" cy="259045"/>
    <xdr:sp macro="" textlink="">
      <xdr:nvSpPr>
        <xdr:cNvPr id="856" name="テキスト ボックス 855"/>
        <xdr:cNvSpPr txBox="1"/>
      </xdr:nvSpPr>
      <xdr:spPr>
        <a:xfrm>
          <a:off x="19278111" y="123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19368</xdr:rowOff>
    </xdr:from>
    <xdr:to>
      <xdr:col>27</xdr:col>
      <xdr:colOff>161925</xdr:colOff>
      <xdr:row>74</xdr:row>
      <xdr:rowOff>120968</xdr:rowOff>
    </xdr:to>
    <xdr:sp macro="" textlink="">
      <xdr:nvSpPr>
        <xdr:cNvPr id="857" name="円/楕円 856"/>
        <xdr:cNvSpPr/>
      </xdr:nvSpPr>
      <xdr:spPr>
        <a:xfrm>
          <a:off x="18605500" y="127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137495</xdr:rowOff>
    </xdr:from>
    <xdr:ext cx="534377" cy="259045"/>
    <xdr:sp macro="" textlink="">
      <xdr:nvSpPr>
        <xdr:cNvPr id="858" name="テキスト ボックス 857"/>
        <xdr:cNvSpPr txBox="1"/>
      </xdr:nvSpPr>
      <xdr:spPr>
        <a:xfrm>
          <a:off x="18389111" y="124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歳出総決算額は、住民一人当たり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589,314</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主な構成要素である人件費は、住民一人当たり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107,535</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円となっており、年々増加傾向にある。類似団体平均と比べて職員数が多く、高い水準の要因となっている。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64,345</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円となっており、類似団体と比較して一人当たりコストは低い状況にある。市債発行額に上限を設け、事業の精査を行ってきたことが要因であるが、今後は大型事業が控えており、コスト増が懸念される。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京都府宮津市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19,116
18,994
172.74
11,361,650
11,265,332
95,267
6,306,092
12,617,516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16.1
152.8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171323</xdr:rowOff>
    </xdr:from>
    <xdr:to>
      <xdr:col>6</xdr:col>
      <xdr:colOff>511175</xdr:colOff>
      <xdr:row>32</xdr:row>
      <xdr:rowOff>135128</xdr:rowOff>
    </xdr:to>
    <xdr:cxnSp macro="">
      <xdr:nvCxnSpPr>
        <xdr:cNvPr id="61" name="直線コネクタ 60"/>
        <xdr:cNvCxnSpPr/>
      </xdr:nvCxnSpPr>
      <xdr:spPr>
        <a:xfrm flipV="1">
          <a:off x="3797300" y="5486273"/>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135128</xdr:rowOff>
    </xdr:from>
    <xdr:to>
      <xdr:col>5</xdr:col>
      <xdr:colOff>358775</xdr:colOff>
      <xdr:row>33</xdr:row>
      <xdr:rowOff>25209</xdr:rowOff>
    </xdr:to>
    <xdr:cxnSp macro="">
      <xdr:nvCxnSpPr>
        <xdr:cNvPr id="64" name="直線コネクタ 63"/>
        <xdr:cNvCxnSpPr/>
      </xdr:nvCxnSpPr>
      <xdr:spPr>
        <a:xfrm flipV="1">
          <a:off x="2908300" y="5621528"/>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17780</xdr:rowOff>
    </xdr:from>
    <xdr:to>
      <xdr:col>4</xdr:col>
      <xdr:colOff>155575</xdr:colOff>
      <xdr:row>33</xdr:row>
      <xdr:rowOff>25209</xdr:rowOff>
    </xdr:to>
    <xdr:cxnSp macro="">
      <xdr:nvCxnSpPr>
        <xdr:cNvPr id="67" name="直線コネクタ 66"/>
        <xdr:cNvCxnSpPr/>
      </xdr:nvCxnSpPr>
      <xdr:spPr>
        <a:xfrm>
          <a:off x="2019300" y="567563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12065</xdr:rowOff>
    </xdr:from>
    <xdr:to>
      <xdr:col>2</xdr:col>
      <xdr:colOff>638175</xdr:colOff>
      <xdr:row>33</xdr:row>
      <xdr:rowOff>17780</xdr:rowOff>
    </xdr:to>
    <xdr:cxnSp macro="">
      <xdr:nvCxnSpPr>
        <xdr:cNvPr id="70" name="直線コネクタ 69"/>
        <xdr:cNvCxnSpPr/>
      </xdr:nvCxnSpPr>
      <xdr:spPr>
        <a:xfrm>
          <a:off x="1130300" y="549846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120523</xdr:rowOff>
    </xdr:from>
    <xdr:to>
      <xdr:col>6</xdr:col>
      <xdr:colOff>561975</xdr:colOff>
      <xdr:row>32</xdr:row>
      <xdr:rowOff>50673</xdr:rowOff>
    </xdr:to>
    <xdr:sp macro="" textlink="">
      <xdr:nvSpPr>
        <xdr:cNvPr id="80" name="円/楕円 79"/>
        <xdr:cNvSpPr/>
      </xdr:nvSpPr>
      <xdr:spPr>
        <a:xfrm>
          <a:off x="4584700" y="5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143400</xdr:rowOff>
    </xdr:from>
    <xdr:ext cx="469744" cy="259045"/>
    <xdr:sp macro="" textlink="">
      <xdr:nvSpPr>
        <xdr:cNvPr id="81" name="議会費該当値テキスト"/>
        <xdr:cNvSpPr txBox="1"/>
      </xdr:nvSpPr>
      <xdr:spPr>
        <a:xfrm>
          <a:off x="4686300" y="52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84328</xdr:rowOff>
    </xdr:from>
    <xdr:to>
      <xdr:col>5</xdr:col>
      <xdr:colOff>409575</xdr:colOff>
      <xdr:row>33</xdr:row>
      <xdr:rowOff>14478</xdr:rowOff>
    </xdr:to>
    <xdr:sp macro="" textlink="">
      <xdr:nvSpPr>
        <xdr:cNvPr id="82" name="円/楕円 81"/>
        <xdr:cNvSpPr/>
      </xdr:nvSpPr>
      <xdr:spPr>
        <a:xfrm>
          <a:off x="3746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31005</xdr:rowOff>
    </xdr:from>
    <xdr:ext cx="469744" cy="259045"/>
    <xdr:sp macro="" textlink="">
      <xdr:nvSpPr>
        <xdr:cNvPr id="83" name="テキスト ボックス 82"/>
        <xdr:cNvSpPr txBox="1"/>
      </xdr:nvSpPr>
      <xdr:spPr>
        <a:xfrm>
          <a:off x="3562427"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145859</xdr:rowOff>
    </xdr:from>
    <xdr:to>
      <xdr:col>4</xdr:col>
      <xdr:colOff>206375</xdr:colOff>
      <xdr:row>33</xdr:row>
      <xdr:rowOff>76009</xdr:rowOff>
    </xdr:to>
    <xdr:sp macro="" textlink="">
      <xdr:nvSpPr>
        <xdr:cNvPr id="84" name="円/楕円 83"/>
        <xdr:cNvSpPr/>
      </xdr:nvSpPr>
      <xdr:spPr>
        <a:xfrm>
          <a:off x="2857500" y="56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92536</xdr:rowOff>
    </xdr:from>
    <xdr:ext cx="469744" cy="259045"/>
    <xdr:sp macro="" textlink="">
      <xdr:nvSpPr>
        <xdr:cNvPr id="85" name="テキスト ボックス 84"/>
        <xdr:cNvSpPr txBox="1"/>
      </xdr:nvSpPr>
      <xdr:spPr>
        <a:xfrm>
          <a:off x="2673427" y="540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138430</xdr:rowOff>
    </xdr:from>
    <xdr:to>
      <xdr:col>3</xdr:col>
      <xdr:colOff>3175</xdr:colOff>
      <xdr:row>33</xdr:row>
      <xdr:rowOff>68580</xdr:rowOff>
    </xdr:to>
    <xdr:sp macro="" textlink="">
      <xdr:nvSpPr>
        <xdr:cNvPr id="86" name="円/楕円 85"/>
        <xdr:cNvSpPr/>
      </xdr:nvSpPr>
      <xdr:spPr>
        <a:xfrm>
          <a:off x="1968500" y="5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85107</xdr:rowOff>
    </xdr:from>
    <xdr:ext cx="469744" cy="259045"/>
    <xdr:sp macro="" textlink="">
      <xdr:nvSpPr>
        <xdr:cNvPr id="87" name="テキスト ボックス 86"/>
        <xdr:cNvSpPr txBox="1"/>
      </xdr:nvSpPr>
      <xdr:spPr>
        <a:xfrm>
          <a:off x="1784427" y="54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132715</xdr:rowOff>
    </xdr:from>
    <xdr:to>
      <xdr:col>1</xdr:col>
      <xdr:colOff>485775</xdr:colOff>
      <xdr:row>32</xdr:row>
      <xdr:rowOff>62865</xdr:rowOff>
    </xdr:to>
    <xdr:sp macro="" textlink="">
      <xdr:nvSpPr>
        <xdr:cNvPr id="88" name="円/楕円 87"/>
        <xdr:cNvSpPr/>
      </xdr:nvSpPr>
      <xdr:spPr>
        <a:xfrm>
          <a:off x="1079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79392</xdr:rowOff>
    </xdr:from>
    <xdr:ext cx="469744" cy="259045"/>
    <xdr:sp macro="" textlink="">
      <xdr:nvSpPr>
        <xdr:cNvPr id="89" name="テキスト ボックス 88"/>
        <xdr:cNvSpPr txBox="1"/>
      </xdr:nvSpPr>
      <xdr:spPr>
        <a:xfrm>
          <a:off x="895427" y="52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36710</xdr:rowOff>
    </xdr:from>
    <xdr:to>
      <xdr:col>6</xdr:col>
      <xdr:colOff>511175</xdr:colOff>
      <xdr:row>58</xdr:row>
      <xdr:rowOff>46012</xdr:rowOff>
    </xdr:to>
    <xdr:cxnSp macro="">
      <xdr:nvCxnSpPr>
        <xdr:cNvPr id="118" name="直線コネクタ 117"/>
        <xdr:cNvCxnSpPr/>
      </xdr:nvCxnSpPr>
      <xdr:spPr>
        <a:xfrm flipV="1">
          <a:off x="3797300" y="9980810"/>
          <a:ext cx="838200" cy="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22743</xdr:rowOff>
    </xdr:from>
    <xdr:to>
      <xdr:col>5</xdr:col>
      <xdr:colOff>358775</xdr:colOff>
      <xdr:row>58</xdr:row>
      <xdr:rowOff>46012</xdr:rowOff>
    </xdr:to>
    <xdr:cxnSp macro="">
      <xdr:nvCxnSpPr>
        <xdr:cNvPr id="121" name="直線コネクタ 120"/>
        <xdr:cNvCxnSpPr/>
      </xdr:nvCxnSpPr>
      <xdr:spPr>
        <a:xfrm>
          <a:off x="2908300" y="9966843"/>
          <a:ext cx="889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22743</xdr:rowOff>
    </xdr:from>
    <xdr:to>
      <xdr:col>4</xdr:col>
      <xdr:colOff>155575</xdr:colOff>
      <xdr:row>58</xdr:row>
      <xdr:rowOff>53046</xdr:rowOff>
    </xdr:to>
    <xdr:cxnSp macro="">
      <xdr:nvCxnSpPr>
        <xdr:cNvPr id="124" name="直線コネクタ 123"/>
        <xdr:cNvCxnSpPr/>
      </xdr:nvCxnSpPr>
      <xdr:spPr>
        <a:xfrm flipV="1">
          <a:off x="2019300" y="9966843"/>
          <a:ext cx="889000" cy="3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29725</xdr:rowOff>
    </xdr:from>
    <xdr:to>
      <xdr:col>2</xdr:col>
      <xdr:colOff>638175</xdr:colOff>
      <xdr:row>58</xdr:row>
      <xdr:rowOff>53046</xdr:rowOff>
    </xdr:to>
    <xdr:cxnSp macro="">
      <xdr:nvCxnSpPr>
        <xdr:cNvPr id="127" name="直線コネクタ 126"/>
        <xdr:cNvCxnSpPr/>
      </xdr:nvCxnSpPr>
      <xdr:spPr>
        <a:xfrm>
          <a:off x="1130300" y="9973825"/>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157360</xdr:rowOff>
    </xdr:from>
    <xdr:to>
      <xdr:col>6</xdr:col>
      <xdr:colOff>561975</xdr:colOff>
      <xdr:row>58</xdr:row>
      <xdr:rowOff>87510</xdr:rowOff>
    </xdr:to>
    <xdr:sp macro="" textlink="">
      <xdr:nvSpPr>
        <xdr:cNvPr id="137" name="円/楕円 136"/>
        <xdr:cNvSpPr/>
      </xdr:nvSpPr>
      <xdr:spPr>
        <a:xfrm>
          <a:off x="4584700" y="99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116737</xdr:rowOff>
    </xdr:from>
    <xdr:ext cx="534377" cy="259045"/>
    <xdr:sp macro="" textlink="">
      <xdr:nvSpPr>
        <xdr:cNvPr id="138" name="総務費該当値テキスト"/>
        <xdr:cNvSpPr txBox="1"/>
      </xdr:nvSpPr>
      <xdr:spPr>
        <a:xfrm>
          <a:off x="4686300" y="97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166662</xdr:rowOff>
    </xdr:from>
    <xdr:to>
      <xdr:col>5</xdr:col>
      <xdr:colOff>409575</xdr:colOff>
      <xdr:row>58</xdr:row>
      <xdr:rowOff>96812</xdr:rowOff>
    </xdr:to>
    <xdr:sp macro="" textlink="">
      <xdr:nvSpPr>
        <xdr:cNvPr id="139" name="円/楕円 138"/>
        <xdr:cNvSpPr/>
      </xdr:nvSpPr>
      <xdr:spPr>
        <a:xfrm>
          <a:off x="3746500" y="993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87939</xdr:rowOff>
    </xdr:from>
    <xdr:ext cx="534377" cy="259045"/>
    <xdr:sp macro="" textlink="">
      <xdr:nvSpPr>
        <xdr:cNvPr id="140" name="テキスト ボックス 139"/>
        <xdr:cNvSpPr txBox="1"/>
      </xdr:nvSpPr>
      <xdr:spPr>
        <a:xfrm>
          <a:off x="3530111" y="100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143393</xdr:rowOff>
    </xdr:from>
    <xdr:to>
      <xdr:col>4</xdr:col>
      <xdr:colOff>206375</xdr:colOff>
      <xdr:row>58</xdr:row>
      <xdr:rowOff>73543</xdr:rowOff>
    </xdr:to>
    <xdr:sp macro="" textlink="">
      <xdr:nvSpPr>
        <xdr:cNvPr id="141" name="円/楕円 140"/>
        <xdr:cNvSpPr/>
      </xdr:nvSpPr>
      <xdr:spPr>
        <a:xfrm>
          <a:off x="2857500" y="991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90070</xdr:rowOff>
    </xdr:from>
    <xdr:ext cx="599010" cy="259045"/>
    <xdr:sp macro="" textlink="">
      <xdr:nvSpPr>
        <xdr:cNvPr id="142" name="テキスト ボックス 141"/>
        <xdr:cNvSpPr txBox="1"/>
      </xdr:nvSpPr>
      <xdr:spPr>
        <a:xfrm>
          <a:off x="2608794" y="969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2246</xdr:rowOff>
    </xdr:from>
    <xdr:to>
      <xdr:col>3</xdr:col>
      <xdr:colOff>3175</xdr:colOff>
      <xdr:row>58</xdr:row>
      <xdr:rowOff>103846</xdr:rowOff>
    </xdr:to>
    <xdr:sp macro="" textlink="">
      <xdr:nvSpPr>
        <xdr:cNvPr id="143" name="円/楕円 142"/>
        <xdr:cNvSpPr/>
      </xdr:nvSpPr>
      <xdr:spPr>
        <a:xfrm>
          <a:off x="1968500" y="99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94973</xdr:rowOff>
    </xdr:from>
    <xdr:ext cx="534377" cy="259045"/>
    <xdr:sp macro="" textlink="">
      <xdr:nvSpPr>
        <xdr:cNvPr id="144" name="テキスト ボックス 143"/>
        <xdr:cNvSpPr txBox="1"/>
      </xdr:nvSpPr>
      <xdr:spPr>
        <a:xfrm>
          <a:off x="1752111" y="100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150375</xdr:rowOff>
    </xdr:from>
    <xdr:to>
      <xdr:col>1</xdr:col>
      <xdr:colOff>485775</xdr:colOff>
      <xdr:row>58</xdr:row>
      <xdr:rowOff>80525</xdr:rowOff>
    </xdr:to>
    <xdr:sp macro="" textlink="">
      <xdr:nvSpPr>
        <xdr:cNvPr id="145" name="円/楕円 144"/>
        <xdr:cNvSpPr/>
      </xdr:nvSpPr>
      <xdr:spPr>
        <a:xfrm>
          <a:off x="1079500" y="99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97052</xdr:rowOff>
    </xdr:from>
    <xdr:ext cx="534377" cy="259045"/>
    <xdr:sp macro="" textlink="">
      <xdr:nvSpPr>
        <xdr:cNvPr id="146" name="テキスト ボックス 145"/>
        <xdr:cNvSpPr txBox="1"/>
      </xdr:nvSpPr>
      <xdr:spPr>
        <a:xfrm>
          <a:off x="863111" y="96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10350</xdr:rowOff>
    </xdr:from>
    <xdr:to>
      <xdr:col>6</xdr:col>
      <xdr:colOff>511175</xdr:colOff>
      <xdr:row>76</xdr:row>
      <xdr:rowOff>52177</xdr:rowOff>
    </xdr:to>
    <xdr:cxnSp macro="">
      <xdr:nvCxnSpPr>
        <xdr:cNvPr id="176" name="直線コネクタ 175"/>
        <xdr:cNvCxnSpPr/>
      </xdr:nvCxnSpPr>
      <xdr:spPr>
        <a:xfrm flipV="1">
          <a:off x="3797300" y="13040550"/>
          <a:ext cx="838200" cy="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52177</xdr:rowOff>
    </xdr:from>
    <xdr:to>
      <xdr:col>5</xdr:col>
      <xdr:colOff>358775</xdr:colOff>
      <xdr:row>76</xdr:row>
      <xdr:rowOff>141033</xdr:rowOff>
    </xdr:to>
    <xdr:cxnSp macro="">
      <xdr:nvCxnSpPr>
        <xdr:cNvPr id="179" name="直線コネクタ 178"/>
        <xdr:cNvCxnSpPr/>
      </xdr:nvCxnSpPr>
      <xdr:spPr>
        <a:xfrm flipV="1">
          <a:off x="2908300" y="13082377"/>
          <a:ext cx="889000" cy="8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118890</xdr:rowOff>
    </xdr:from>
    <xdr:to>
      <xdr:col>4</xdr:col>
      <xdr:colOff>155575</xdr:colOff>
      <xdr:row>76</xdr:row>
      <xdr:rowOff>141033</xdr:rowOff>
    </xdr:to>
    <xdr:cxnSp macro="">
      <xdr:nvCxnSpPr>
        <xdr:cNvPr id="182" name="直線コネクタ 181"/>
        <xdr:cNvCxnSpPr/>
      </xdr:nvCxnSpPr>
      <xdr:spPr>
        <a:xfrm>
          <a:off x="2019300" y="13149090"/>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118890</xdr:rowOff>
    </xdr:from>
    <xdr:to>
      <xdr:col>2</xdr:col>
      <xdr:colOff>638175</xdr:colOff>
      <xdr:row>76</xdr:row>
      <xdr:rowOff>137452</xdr:rowOff>
    </xdr:to>
    <xdr:cxnSp macro="">
      <xdr:nvCxnSpPr>
        <xdr:cNvPr id="185" name="直線コネクタ 184"/>
        <xdr:cNvCxnSpPr/>
      </xdr:nvCxnSpPr>
      <xdr:spPr>
        <a:xfrm flipV="1">
          <a:off x="1130300" y="13149090"/>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131001</xdr:rowOff>
    </xdr:from>
    <xdr:to>
      <xdr:col>6</xdr:col>
      <xdr:colOff>561975</xdr:colOff>
      <xdr:row>76</xdr:row>
      <xdr:rowOff>61150</xdr:rowOff>
    </xdr:to>
    <xdr:sp macro="" textlink="">
      <xdr:nvSpPr>
        <xdr:cNvPr id="195" name="円/楕円 194"/>
        <xdr:cNvSpPr/>
      </xdr:nvSpPr>
      <xdr:spPr>
        <a:xfrm>
          <a:off x="4584700" y="12989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153878</xdr:rowOff>
    </xdr:from>
    <xdr:ext cx="599010" cy="259045"/>
    <xdr:sp macro="" textlink="">
      <xdr:nvSpPr>
        <xdr:cNvPr id="196" name="民生費該当値テキスト"/>
        <xdr:cNvSpPr txBox="1"/>
      </xdr:nvSpPr>
      <xdr:spPr>
        <a:xfrm>
          <a:off x="4686300" y="1284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171,975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1377</xdr:rowOff>
    </xdr:from>
    <xdr:to>
      <xdr:col>5</xdr:col>
      <xdr:colOff>409575</xdr:colOff>
      <xdr:row>76</xdr:row>
      <xdr:rowOff>102977</xdr:rowOff>
    </xdr:to>
    <xdr:sp macro="" textlink="">
      <xdr:nvSpPr>
        <xdr:cNvPr id="197" name="円/楕円 196"/>
        <xdr:cNvSpPr/>
      </xdr:nvSpPr>
      <xdr:spPr>
        <a:xfrm>
          <a:off x="3746500" y="130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119504</xdr:rowOff>
    </xdr:from>
    <xdr:ext cx="599010" cy="259045"/>
    <xdr:sp macro="" textlink="">
      <xdr:nvSpPr>
        <xdr:cNvPr id="198" name="テキスト ボックス 197"/>
        <xdr:cNvSpPr txBox="1"/>
      </xdr:nvSpPr>
      <xdr:spPr>
        <a:xfrm>
          <a:off x="3497794" y="1280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90233</xdr:rowOff>
    </xdr:from>
    <xdr:to>
      <xdr:col>4</xdr:col>
      <xdr:colOff>206375</xdr:colOff>
      <xdr:row>77</xdr:row>
      <xdr:rowOff>20383</xdr:rowOff>
    </xdr:to>
    <xdr:sp macro="" textlink="">
      <xdr:nvSpPr>
        <xdr:cNvPr id="199" name="円/楕円 198"/>
        <xdr:cNvSpPr/>
      </xdr:nvSpPr>
      <xdr:spPr>
        <a:xfrm>
          <a:off x="2857500" y="131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11510</xdr:rowOff>
    </xdr:from>
    <xdr:ext cx="599010" cy="259045"/>
    <xdr:sp macro="" textlink="">
      <xdr:nvSpPr>
        <xdr:cNvPr id="200" name="テキスト ボックス 199"/>
        <xdr:cNvSpPr txBox="1"/>
      </xdr:nvSpPr>
      <xdr:spPr>
        <a:xfrm>
          <a:off x="2608794" y="1321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68090</xdr:rowOff>
    </xdr:from>
    <xdr:to>
      <xdr:col>3</xdr:col>
      <xdr:colOff>3175</xdr:colOff>
      <xdr:row>76</xdr:row>
      <xdr:rowOff>169690</xdr:rowOff>
    </xdr:to>
    <xdr:sp macro="" textlink="">
      <xdr:nvSpPr>
        <xdr:cNvPr id="201" name="円/楕円 200"/>
        <xdr:cNvSpPr/>
      </xdr:nvSpPr>
      <xdr:spPr>
        <a:xfrm>
          <a:off x="1968500" y="130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14767</xdr:rowOff>
    </xdr:from>
    <xdr:ext cx="599010" cy="259045"/>
    <xdr:sp macro="" textlink="">
      <xdr:nvSpPr>
        <xdr:cNvPr id="202" name="テキスト ボックス 201"/>
        <xdr:cNvSpPr txBox="1"/>
      </xdr:nvSpPr>
      <xdr:spPr>
        <a:xfrm>
          <a:off x="1719794" y="1287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86652</xdr:rowOff>
    </xdr:from>
    <xdr:to>
      <xdr:col>1</xdr:col>
      <xdr:colOff>485775</xdr:colOff>
      <xdr:row>77</xdr:row>
      <xdr:rowOff>16802</xdr:rowOff>
    </xdr:to>
    <xdr:sp macro="" textlink="">
      <xdr:nvSpPr>
        <xdr:cNvPr id="203" name="円/楕円 202"/>
        <xdr:cNvSpPr/>
      </xdr:nvSpPr>
      <xdr:spPr>
        <a:xfrm>
          <a:off x="1079500" y="131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7929</xdr:rowOff>
    </xdr:from>
    <xdr:ext cx="599010" cy="259045"/>
    <xdr:sp macro="" textlink="">
      <xdr:nvSpPr>
        <xdr:cNvPr id="204" name="テキスト ボックス 203"/>
        <xdr:cNvSpPr txBox="1"/>
      </xdr:nvSpPr>
      <xdr:spPr>
        <a:xfrm>
          <a:off x="830794" y="1320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112768</xdr:rowOff>
    </xdr:from>
    <xdr:to>
      <xdr:col>6</xdr:col>
      <xdr:colOff>511175</xdr:colOff>
      <xdr:row>95</xdr:row>
      <xdr:rowOff>160981</xdr:rowOff>
    </xdr:to>
    <xdr:cxnSp macro="">
      <xdr:nvCxnSpPr>
        <xdr:cNvPr id="235" name="直線コネクタ 234"/>
        <xdr:cNvCxnSpPr/>
      </xdr:nvCxnSpPr>
      <xdr:spPr>
        <a:xfrm flipV="1">
          <a:off x="3797300" y="16400518"/>
          <a:ext cx="8382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160981</xdr:rowOff>
    </xdr:from>
    <xdr:to>
      <xdr:col>5</xdr:col>
      <xdr:colOff>358775</xdr:colOff>
      <xdr:row>96</xdr:row>
      <xdr:rowOff>30941</xdr:rowOff>
    </xdr:to>
    <xdr:cxnSp macro="">
      <xdr:nvCxnSpPr>
        <xdr:cNvPr id="238" name="直線コネクタ 237"/>
        <xdr:cNvCxnSpPr/>
      </xdr:nvCxnSpPr>
      <xdr:spPr>
        <a:xfrm flipV="1">
          <a:off x="2908300" y="16448731"/>
          <a:ext cx="889000" cy="4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30941</xdr:rowOff>
    </xdr:from>
    <xdr:to>
      <xdr:col>4</xdr:col>
      <xdr:colOff>155575</xdr:colOff>
      <xdr:row>96</xdr:row>
      <xdr:rowOff>57524</xdr:rowOff>
    </xdr:to>
    <xdr:cxnSp macro="">
      <xdr:nvCxnSpPr>
        <xdr:cNvPr id="241" name="直線コネクタ 240"/>
        <xdr:cNvCxnSpPr/>
      </xdr:nvCxnSpPr>
      <xdr:spPr>
        <a:xfrm flipV="1">
          <a:off x="2019300" y="1649014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57524</xdr:rowOff>
    </xdr:from>
    <xdr:to>
      <xdr:col>2</xdr:col>
      <xdr:colOff>638175</xdr:colOff>
      <xdr:row>96</xdr:row>
      <xdr:rowOff>92532</xdr:rowOff>
    </xdr:to>
    <xdr:cxnSp macro="">
      <xdr:nvCxnSpPr>
        <xdr:cNvPr id="244" name="直線コネクタ 243"/>
        <xdr:cNvCxnSpPr/>
      </xdr:nvCxnSpPr>
      <xdr:spPr>
        <a:xfrm flipV="1">
          <a:off x="1130300" y="16516724"/>
          <a:ext cx="8890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61968</xdr:rowOff>
    </xdr:from>
    <xdr:to>
      <xdr:col>6</xdr:col>
      <xdr:colOff>561975</xdr:colOff>
      <xdr:row>95</xdr:row>
      <xdr:rowOff>163568</xdr:rowOff>
    </xdr:to>
    <xdr:sp macro="" textlink="">
      <xdr:nvSpPr>
        <xdr:cNvPr id="254" name="円/楕円 253"/>
        <xdr:cNvSpPr/>
      </xdr:nvSpPr>
      <xdr:spPr>
        <a:xfrm>
          <a:off x="4584700" y="163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84845</xdr:rowOff>
    </xdr:from>
    <xdr:ext cx="534377" cy="259045"/>
    <xdr:sp macro="" textlink="">
      <xdr:nvSpPr>
        <xdr:cNvPr id="255" name="衛生費該当値テキスト"/>
        <xdr:cNvSpPr txBox="1"/>
      </xdr:nvSpPr>
      <xdr:spPr>
        <a:xfrm>
          <a:off x="4686300" y="1620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110181</xdr:rowOff>
    </xdr:from>
    <xdr:to>
      <xdr:col>5</xdr:col>
      <xdr:colOff>409575</xdr:colOff>
      <xdr:row>96</xdr:row>
      <xdr:rowOff>40331</xdr:rowOff>
    </xdr:to>
    <xdr:sp macro="" textlink="">
      <xdr:nvSpPr>
        <xdr:cNvPr id="256" name="円/楕円 255"/>
        <xdr:cNvSpPr/>
      </xdr:nvSpPr>
      <xdr:spPr>
        <a:xfrm>
          <a:off x="3746500" y="163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56858</xdr:rowOff>
    </xdr:from>
    <xdr:ext cx="534377" cy="259045"/>
    <xdr:sp macro="" textlink="">
      <xdr:nvSpPr>
        <xdr:cNvPr id="257" name="テキスト ボックス 256"/>
        <xdr:cNvSpPr txBox="1"/>
      </xdr:nvSpPr>
      <xdr:spPr>
        <a:xfrm>
          <a:off x="3530111" y="1617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151591</xdr:rowOff>
    </xdr:from>
    <xdr:to>
      <xdr:col>4</xdr:col>
      <xdr:colOff>206375</xdr:colOff>
      <xdr:row>96</xdr:row>
      <xdr:rowOff>81741</xdr:rowOff>
    </xdr:to>
    <xdr:sp macro="" textlink="">
      <xdr:nvSpPr>
        <xdr:cNvPr id="258" name="円/楕円 257"/>
        <xdr:cNvSpPr/>
      </xdr:nvSpPr>
      <xdr:spPr>
        <a:xfrm>
          <a:off x="2857500" y="164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98268</xdr:rowOff>
    </xdr:from>
    <xdr:ext cx="534377" cy="259045"/>
    <xdr:sp macro="" textlink="">
      <xdr:nvSpPr>
        <xdr:cNvPr id="259" name="テキスト ボックス 258"/>
        <xdr:cNvSpPr txBox="1"/>
      </xdr:nvSpPr>
      <xdr:spPr>
        <a:xfrm>
          <a:off x="2641111" y="1621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6724</xdr:rowOff>
    </xdr:from>
    <xdr:to>
      <xdr:col>3</xdr:col>
      <xdr:colOff>3175</xdr:colOff>
      <xdr:row>96</xdr:row>
      <xdr:rowOff>108324</xdr:rowOff>
    </xdr:to>
    <xdr:sp macro="" textlink="">
      <xdr:nvSpPr>
        <xdr:cNvPr id="260" name="円/楕円 259"/>
        <xdr:cNvSpPr/>
      </xdr:nvSpPr>
      <xdr:spPr>
        <a:xfrm>
          <a:off x="1968500" y="164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124851</xdr:rowOff>
    </xdr:from>
    <xdr:ext cx="534377" cy="259045"/>
    <xdr:sp macro="" textlink="">
      <xdr:nvSpPr>
        <xdr:cNvPr id="261" name="テキスト ボックス 260"/>
        <xdr:cNvSpPr txBox="1"/>
      </xdr:nvSpPr>
      <xdr:spPr>
        <a:xfrm>
          <a:off x="1752111" y="162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41732</xdr:rowOff>
    </xdr:from>
    <xdr:to>
      <xdr:col>1</xdr:col>
      <xdr:colOff>485775</xdr:colOff>
      <xdr:row>96</xdr:row>
      <xdr:rowOff>143332</xdr:rowOff>
    </xdr:to>
    <xdr:sp macro="" textlink="">
      <xdr:nvSpPr>
        <xdr:cNvPr id="262" name="円/楕円 261"/>
        <xdr:cNvSpPr/>
      </xdr:nvSpPr>
      <xdr:spPr>
        <a:xfrm>
          <a:off x="1079500" y="165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159859</xdr:rowOff>
    </xdr:from>
    <xdr:ext cx="534377" cy="259045"/>
    <xdr:sp macro="" textlink="">
      <xdr:nvSpPr>
        <xdr:cNvPr id="263" name="テキスト ボックス 262"/>
        <xdr:cNvSpPr txBox="1"/>
      </xdr:nvSpPr>
      <xdr:spPr>
        <a:xfrm>
          <a:off x="863111" y="162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48133</xdr:rowOff>
    </xdr:from>
    <xdr:to>
      <xdr:col>15</xdr:col>
      <xdr:colOff>180975</xdr:colOff>
      <xdr:row>38</xdr:row>
      <xdr:rowOff>12192</xdr:rowOff>
    </xdr:to>
    <xdr:cxnSp macro="">
      <xdr:nvCxnSpPr>
        <xdr:cNvPr id="292" name="直線コネクタ 291"/>
        <xdr:cNvCxnSpPr/>
      </xdr:nvCxnSpPr>
      <xdr:spPr>
        <a:xfrm>
          <a:off x="9639300" y="6391783"/>
          <a:ext cx="8382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110236</xdr:rowOff>
    </xdr:from>
    <xdr:to>
      <xdr:col>14</xdr:col>
      <xdr:colOff>28575</xdr:colOff>
      <xdr:row>37</xdr:row>
      <xdr:rowOff>48133</xdr:rowOff>
    </xdr:to>
    <xdr:cxnSp macro="">
      <xdr:nvCxnSpPr>
        <xdr:cNvPr id="295" name="直線コネクタ 294"/>
        <xdr:cNvCxnSpPr/>
      </xdr:nvCxnSpPr>
      <xdr:spPr>
        <a:xfrm>
          <a:off x="8750300" y="5939536"/>
          <a:ext cx="889000" cy="4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149225</xdr:rowOff>
    </xdr:from>
    <xdr:to>
      <xdr:col>12</xdr:col>
      <xdr:colOff>511175</xdr:colOff>
      <xdr:row>34</xdr:row>
      <xdr:rowOff>110236</xdr:rowOff>
    </xdr:to>
    <xdr:cxnSp macro="">
      <xdr:nvCxnSpPr>
        <xdr:cNvPr id="298" name="直線コネクタ 297"/>
        <xdr:cNvCxnSpPr/>
      </xdr:nvCxnSpPr>
      <xdr:spPr>
        <a:xfrm>
          <a:off x="7861300" y="5807075"/>
          <a:ext cx="889000" cy="1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143637</xdr:rowOff>
    </xdr:from>
    <xdr:to>
      <xdr:col>11</xdr:col>
      <xdr:colOff>307975</xdr:colOff>
      <xdr:row>33</xdr:row>
      <xdr:rowOff>149225</xdr:rowOff>
    </xdr:to>
    <xdr:cxnSp macro="">
      <xdr:nvCxnSpPr>
        <xdr:cNvPr id="301" name="直線コネクタ 300"/>
        <xdr:cNvCxnSpPr/>
      </xdr:nvCxnSpPr>
      <xdr:spPr>
        <a:xfrm>
          <a:off x="6972300" y="5630037"/>
          <a:ext cx="889000" cy="1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132842</xdr:rowOff>
    </xdr:from>
    <xdr:to>
      <xdr:col>15</xdr:col>
      <xdr:colOff>231775</xdr:colOff>
      <xdr:row>38</xdr:row>
      <xdr:rowOff>62992</xdr:rowOff>
    </xdr:to>
    <xdr:sp macro="" textlink="">
      <xdr:nvSpPr>
        <xdr:cNvPr id="311" name="円/楕円 310"/>
        <xdr:cNvSpPr/>
      </xdr:nvSpPr>
      <xdr:spPr>
        <a:xfrm>
          <a:off x="10426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155719</xdr:rowOff>
    </xdr:from>
    <xdr:ext cx="469744" cy="259045"/>
    <xdr:sp macro="" textlink="">
      <xdr:nvSpPr>
        <xdr:cNvPr id="312" name="労働費該当値テキスト"/>
        <xdr:cNvSpPr txBox="1"/>
      </xdr:nvSpPr>
      <xdr:spPr>
        <a:xfrm>
          <a:off x="105283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168783</xdr:rowOff>
    </xdr:from>
    <xdr:to>
      <xdr:col>14</xdr:col>
      <xdr:colOff>79375</xdr:colOff>
      <xdr:row>37</xdr:row>
      <xdr:rowOff>98933</xdr:rowOff>
    </xdr:to>
    <xdr:sp macro="" textlink="">
      <xdr:nvSpPr>
        <xdr:cNvPr id="313" name="円/楕円 312"/>
        <xdr:cNvSpPr/>
      </xdr:nvSpPr>
      <xdr:spPr>
        <a:xfrm>
          <a:off x="9588500" y="63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115460</xdr:rowOff>
    </xdr:from>
    <xdr:ext cx="469744" cy="259045"/>
    <xdr:sp macro="" textlink="">
      <xdr:nvSpPr>
        <xdr:cNvPr id="314" name="テキスト ボックス 313"/>
        <xdr:cNvSpPr txBox="1"/>
      </xdr:nvSpPr>
      <xdr:spPr>
        <a:xfrm>
          <a:off x="9404427" y="61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59436</xdr:rowOff>
    </xdr:from>
    <xdr:to>
      <xdr:col>12</xdr:col>
      <xdr:colOff>561975</xdr:colOff>
      <xdr:row>34</xdr:row>
      <xdr:rowOff>161036</xdr:rowOff>
    </xdr:to>
    <xdr:sp macro="" textlink="">
      <xdr:nvSpPr>
        <xdr:cNvPr id="315" name="円/楕円 314"/>
        <xdr:cNvSpPr/>
      </xdr:nvSpPr>
      <xdr:spPr>
        <a:xfrm>
          <a:off x="8699500" y="58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6113</xdr:rowOff>
    </xdr:from>
    <xdr:ext cx="469744" cy="259045"/>
    <xdr:sp macro="" textlink="">
      <xdr:nvSpPr>
        <xdr:cNvPr id="316" name="テキスト ボックス 315"/>
        <xdr:cNvSpPr txBox="1"/>
      </xdr:nvSpPr>
      <xdr:spPr>
        <a:xfrm>
          <a:off x="8515427" y="566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98425</xdr:rowOff>
    </xdr:from>
    <xdr:to>
      <xdr:col>11</xdr:col>
      <xdr:colOff>358775</xdr:colOff>
      <xdr:row>34</xdr:row>
      <xdr:rowOff>28575</xdr:rowOff>
    </xdr:to>
    <xdr:sp macro="" textlink="">
      <xdr:nvSpPr>
        <xdr:cNvPr id="317" name="円/楕円 316"/>
        <xdr:cNvSpPr/>
      </xdr:nvSpPr>
      <xdr:spPr>
        <a:xfrm>
          <a:off x="7810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45102</xdr:rowOff>
    </xdr:from>
    <xdr:ext cx="469744" cy="259045"/>
    <xdr:sp macro="" textlink="">
      <xdr:nvSpPr>
        <xdr:cNvPr id="318" name="テキスト ボックス 317"/>
        <xdr:cNvSpPr txBox="1"/>
      </xdr:nvSpPr>
      <xdr:spPr>
        <a:xfrm>
          <a:off x="7626427"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92837</xdr:rowOff>
    </xdr:from>
    <xdr:to>
      <xdr:col>10</xdr:col>
      <xdr:colOff>155575</xdr:colOff>
      <xdr:row>33</xdr:row>
      <xdr:rowOff>22987</xdr:rowOff>
    </xdr:to>
    <xdr:sp macro="" textlink="">
      <xdr:nvSpPr>
        <xdr:cNvPr id="319" name="円/楕円 318"/>
        <xdr:cNvSpPr/>
      </xdr:nvSpPr>
      <xdr:spPr>
        <a:xfrm>
          <a:off x="6921500" y="55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39514</xdr:rowOff>
    </xdr:from>
    <xdr:ext cx="469744" cy="259045"/>
    <xdr:sp macro="" textlink="">
      <xdr:nvSpPr>
        <xdr:cNvPr id="320" name="テキスト ボックス 319"/>
        <xdr:cNvSpPr txBox="1"/>
      </xdr:nvSpPr>
      <xdr:spPr>
        <a:xfrm>
          <a:off x="6737427" y="53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101185</xdr:rowOff>
    </xdr:from>
    <xdr:to>
      <xdr:col>15</xdr:col>
      <xdr:colOff>180975</xdr:colOff>
      <xdr:row>58</xdr:row>
      <xdr:rowOff>9572</xdr:rowOff>
    </xdr:to>
    <xdr:cxnSp macro="">
      <xdr:nvCxnSpPr>
        <xdr:cNvPr id="347" name="直線コネクタ 346"/>
        <xdr:cNvCxnSpPr/>
      </xdr:nvCxnSpPr>
      <xdr:spPr>
        <a:xfrm flipV="1">
          <a:off x="9639300" y="9873835"/>
          <a:ext cx="838200" cy="7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97034</xdr:rowOff>
    </xdr:from>
    <xdr:to>
      <xdr:col>14</xdr:col>
      <xdr:colOff>28575</xdr:colOff>
      <xdr:row>58</xdr:row>
      <xdr:rowOff>9572</xdr:rowOff>
    </xdr:to>
    <xdr:cxnSp macro="">
      <xdr:nvCxnSpPr>
        <xdr:cNvPr id="350" name="直線コネクタ 349"/>
        <xdr:cNvCxnSpPr/>
      </xdr:nvCxnSpPr>
      <xdr:spPr>
        <a:xfrm>
          <a:off x="8750300" y="9869684"/>
          <a:ext cx="889000" cy="8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97034</xdr:rowOff>
    </xdr:from>
    <xdr:to>
      <xdr:col>12</xdr:col>
      <xdr:colOff>511175</xdr:colOff>
      <xdr:row>58</xdr:row>
      <xdr:rowOff>14116</xdr:rowOff>
    </xdr:to>
    <xdr:cxnSp macro="">
      <xdr:nvCxnSpPr>
        <xdr:cNvPr id="353" name="直線コネクタ 352"/>
        <xdr:cNvCxnSpPr/>
      </xdr:nvCxnSpPr>
      <xdr:spPr>
        <a:xfrm flipV="1">
          <a:off x="7861300" y="9869684"/>
          <a:ext cx="889000" cy="8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14116</xdr:rowOff>
    </xdr:from>
    <xdr:to>
      <xdr:col>11</xdr:col>
      <xdr:colOff>307975</xdr:colOff>
      <xdr:row>58</xdr:row>
      <xdr:rowOff>16549</xdr:rowOff>
    </xdr:to>
    <xdr:cxnSp macro="">
      <xdr:nvCxnSpPr>
        <xdr:cNvPr id="356" name="直線コネクタ 355"/>
        <xdr:cNvCxnSpPr/>
      </xdr:nvCxnSpPr>
      <xdr:spPr>
        <a:xfrm flipV="1">
          <a:off x="6972300" y="9958216"/>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50385</xdr:rowOff>
    </xdr:from>
    <xdr:to>
      <xdr:col>15</xdr:col>
      <xdr:colOff>231775</xdr:colOff>
      <xdr:row>57</xdr:row>
      <xdr:rowOff>151985</xdr:rowOff>
    </xdr:to>
    <xdr:sp macro="" textlink="">
      <xdr:nvSpPr>
        <xdr:cNvPr id="366" name="円/楕円 365"/>
        <xdr:cNvSpPr/>
      </xdr:nvSpPr>
      <xdr:spPr>
        <a:xfrm>
          <a:off x="10426700" y="98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28812</xdr:rowOff>
    </xdr:from>
    <xdr:ext cx="534377" cy="259045"/>
    <xdr:sp macro="" textlink="">
      <xdr:nvSpPr>
        <xdr:cNvPr id="367" name="農林水産業費該当値テキスト"/>
        <xdr:cNvSpPr txBox="1"/>
      </xdr:nvSpPr>
      <xdr:spPr>
        <a:xfrm>
          <a:off x="10528300" y="98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130222</xdr:rowOff>
    </xdr:from>
    <xdr:to>
      <xdr:col>14</xdr:col>
      <xdr:colOff>79375</xdr:colOff>
      <xdr:row>58</xdr:row>
      <xdr:rowOff>60372</xdr:rowOff>
    </xdr:to>
    <xdr:sp macro="" textlink="">
      <xdr:nvSpPr>
        <xdr:cNvPr id="368" name="円/楕円 367"/>
        <xdr:cNvSpPr/>
      </xdr:nvSpPr>
      <xdr:spPr>
        <a:xfrm>
          <a:off x="9588500" y="99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51499</xdr:rowOff>
    </xdr:from>
    <xdr:ext cx="534377" cy="259045"/>
    <xdr:sp macro="" textlink="">
      <xdr:nvSpPr>
        <xdr:cNvPr id="369" name="テキスト ボックス 368"/>
        <xdr:cNvSpPr txBox="1"/>
      </xdr:nvSpPr>
      <xdr:spPr>
        <a:xfrm>
          <a:off x="9372111" y="99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46234</xdr:rowOff>
    </xdr:from>
    <xdr:to>
      <xdr:col>12</xdr:col>
      <xdr:colOff>561975</xdr:colOff>
      <xdr:row>57</xdr:row>
      <xdr:rowOff>147834</xdr:rowOff>
    </xdr:to>
    <xdr:sp macro="" textlink="">
      <xdr:nvSpPr>
        <xdr:cNvPr id="370" name="円/楕円 369"/>
        <xdr:cNvSpPr/>
      </xdr:nvSpPr>
      <xdr:spPr>
        <a:xfrm>
          <a:off x="8699500" y="98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138961</xdr:rowOff>
    </xdr:from>
    <xdr:ext cx="534377" cy="259045"/>
    <xdr:sp macro="" textlink="">
      <xdr:nvSpPr>
        <xdr:cNvPr id="371" name="テキスト ボックス 370"/>
        <xdr:cNvSpPr txBox="1"/>
      </xdr:nvSpPr>
      <xdr:spPr>
        <a:xfrm>
          <a:off x="8483111" y="99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134766</xdr:rowOff>
    </xdr:from>
    <xdr:to>
      <xdr:col>11</xdr:col>
      <xdr:colOff>358775</xdr:colOff>
      <xdr:row>58</xdr:row>
      <xdr:rowOff>64916</xdr:rowOff>
    </xdr:to>
    <xdr:sp macro="" textlink="">
      <xdr:nvSpPr>
        <xdr:cNvPr id="372" name="円/楕円 371"/>
        <xdr:cNvSpPr/>
      </xdr:nvSpPr>
      <xdr:spPr>
        <a:xfrm>
          <a:off x="7810500" y="99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56043</xdr:rowOff>
    </xdr:from>
    <xdr:ext cx="534377" cy="259045"/>
    <xdr:sp macro="" textlink="">
      <xdr:nvSpPr>
        <xdr:cNvPr id="373" name="テキスト ボックス 372"/>
        <xdr:cNvSpPr txBox="1"/>
      </xdr:nvSpPr>
      <xdr:spPr>
        <a:xfrm>
          <a:off x="7594111" y="100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137199</xdr:rowOff>
    </xdr:from>
    <xdr:to>
      <xdr:col>10</xdr:col>
      <xdr:colOff>155575</xdr:colOff>
      <xdr:row>58</xdr:row>
      <xdr:rowOff>67349</xdr:rowOff>
    </xdr:to>
    <xdr:sp macro="" textlink="">
      <xdr:nvSpPr>
        <xdr:cNvPr id="374" name="円/楕円 373"/>
        <xdr:cNvSpPr/>
      </xdr:nvSpPr>
      <xdr:spPr>
        <a:xfrm>
          <a:off x="6921500" y="99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58476</xdr:rowOff>
    </xdr:from>
    <xdr:ext cx="534377" cy="259045"/>
    <xdr:sp macro="" textlink="">
      <xdr:nvSpPr>
        <xdr:cNvPr id="375" name="テキスト ボックス 374"/>
        <xdr:cNvSpPr txBox="1"/>
      </xdr:nvSpPr>
      <xdr:spPr>
        <a:xfrm>
          <a:off x="6705111" y="100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29744</xdr:rowOff>
    </xdr:from>
    <xdr:to>
      <xdr:col>15</xdr:col>
      <xdr:colOff>180975</xdr:colOff>
      <xdr:row>78</xdr:row>
      <xdr:rowOff>100724</xdr:rowOff>
    </xdr:to>
    <xdr:cxnSp macro="">
      <xdr:nvCxnSpPr>
        <xdr:cNvPr id="406" name="直線コネクタ 405"/>
        <xdr:cNvCxnSpPr/>
      </xdr:nvCxnSpPr>
      <xdr:spPr>
        <a:xfrm flipV="1">
          <a:off x="9639300" y="13402844"/>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100724</xdr:rowOff>
    </xdr:from>
    <xdr:to>
      <xdr:col>14</xdr:col>
      <xdr:colOff>28575</xdr:colOff>
      <xdr:row>78</xdr:row>
      <xdr:rowOff>104136</xdr:rowOff>
    </xdr:to>
    <xdr:cxnSp macro="">
      <xdr:nvCxnSpPr>
        <xdr:cNvPr id="409" name="直線コネクタ 408"/>
        <xdr:cNvCxnSpPr/>
      </xdr:nvCxnSpPr>
      <xdr:spPr>
        <a:xfrm flipV="1">
          <a:off x="8750300" y="13473824"/>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104136</xdr:rowOff>
    </xdr:from>
    <xdr:to>
      <xdr:col>12</xdr:col>
      <xdr:colOff>511175</xdr:colOff>
      <xdr:row>78</xdr:row>
      <xdr:rowOff>111435</xdr:rowOff>
    </xdr:to>
    <xdr:cxnSp macro="">
      <xdr:nvCxnSpPr>
        <xdr:cNvPr id="412" name="直線コネクタ 411"/>
        <xdr:cNvCxnSpPr/>
      </xdr:nvCxnSpPr>
      <xdr:spPr>
        <a:xfrm flipV="1">
          <a:off x="7861300" y="13477236"/>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98340</xdr:rowOff>
    </xdr:from>
    <xdr:to>
      <xdr:col>11</xdr:col>
      <xdr:colOff>307975</xdr:colOff>
      <xdr:row>78</xdr:row>
      <xdr:rowOff>111435</xdr:rowOff>
    </xdr:to>
    <xdr:cxnSp macro="">
      <xdr:nvCxnSpPr>
        <xdr:cNvPr id="415" name="直線コネクタ 414"/>
        <xdr:cNvCxnSpPr/>
      </xdr:nvCxnSpPr>
      <xdr:spPr>
        <a:xfrm>
          <a:off x="6972300" y="13471440"/>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150394</xdr:rowOff>
    </xdr:from>
    <xdr:to>
      <xdr:col>15</xdr:col>
      <xdr:colOff>231775</xdr:colOff>
      <xdr:row>78</xdr:row>
      <xdr:rowOff>80544</xdr:rowOff>
    </xdr:to>
    <xdr:sp macro="" textlink="">
      <xdr:nvSpPr>
        <xdr:cNvPr id="425" name="円/楕円 424"/>
        <xdr:cNvSpPr/>
      </xdr:nvSpPr>
      <xdr:spPr>
        <a:xfrm>
          <a:off x="10426700" y="133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128821</xdr:rowOff>
    </xdr:from>
    <xdr:ext cx="534377" cy="259045"/>
    <xdr:sp macro="" textlink="">
      <xdr:nvSpPr>
        <xdr:cNvPr id="426" name="商工費該当値テキスト"/>
        <xdr:cNvSpPr txBox="1"/>
      </xdr:nvSpPr>
      <xdr:spPr>
        <a:xfrm>
          <a:off x="10528300" y="133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49924</xdr:rowOff>
    </xdr:from>
    <xdr:to>
      <xdr:col>14</xdr:col>
      <xdr:colOff>79375</xdr:colOff>
      <xdr:row>78</xdr:row>
      <xdr:rowOff>151524</xdr:rowOff>
    </xdr:to>
    <xdr:sp macro="" textlink="">
      <xdr:nvSpPr>
        <xdr:cNvPr id="427" name="円/楕円 426"/>
        <xdr:cNvSpPr/>
      </xdr:nvSpPr>
      <xdr:spPr>
        <a:xfrm>
          <a:off x="9588500" y="13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142651</xdr:rowOff>
    </xdr:from>
    <xdr:ext cx="534377" cy="259045"/>
    <xdr:sp macro="" textlink="">
      <xdr:nvSpPr>
        <xdr:cNvPr id="428" name="テキスト ボックス 427"/>
        <xdr:cNvSpPr txBox="1"/>
      </xdr:nvSpPr>
      <xdr:spPr>
        <a:xfrm>
          <a:off x="9372111" y="135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53336</xdr:rowOff>
    </xdr:from>
    <xdr:to>
      <xdr:col>12</xdr:col>
      <xdr:colOff>561975</xdr:colOff>
      <xdr:row>78</xdr:row>
      <xdr:rowOff>154936</xdr:rowOff>
    </xdr:to>
    <xdr:sp macro="" textlink="">
      <xdr:nvSpPr>
        <xdr:cNvPr id="429" name="円/楕円 428"/>
        <xdr:cNvSpPr/>
      </xdr:nvSpPr>
      <xdr:spPr>
        <a:xfrm>
          <a:off x="8699500" y="134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146063</xdr:rowOff>
    </xdr:from>
    <xdr:ext cx="534377" cy="259045"/>
    <xdr:sp macro="" textlink="">
      <xdr:nvSpPr>
        <xdr:cNvPr id="430" name="テキスト ボックス 429"/>
        <xdr:cNvSpPr txBox="1"/>
      </xdr:nvSpPr>
      <xdr:spPr>
        <a:xfrm>
          <a:off x="8483111" y="135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60635</xdr:rowOff>
    </xdr:from>
    <xdr:to>
      <xdr:col>11</xdr:col>
      <xdr:colOff>358775</xdr:colOff>
      <xdr:row>78</xdr:row>
      <xdr:rowOff>162235</xdr:rowOff>
    </xdr:to>
    <xdr:sp macro="" textlink="">
      <xdr:nvSpPr>
        <xdr:cNvPr id="431" name="円/楕円 430"/>
        <xdr:cNvSpPr/>
      </xdr:nvSpPr>
      <xdr:spPr>
        <a:xfrm>
          <a:off x="7810500" y="134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153362</xdr:rowOff>
    </xdr:from>
    <xdr:ext cx="469744" cy="259045"/>
    <xdr:sp macro="" textlink="">
      <xdr:nvSpPr>
        <xdr:cNvPr id="432" name="テキスト ボックス 431"/>
        <xdr:cNvSpPr txBox="1"/>
      </xdr:nvSpPr>
      <xdr:spPr>
        <a:xfrm>
          <a:off x="7626427" y="1352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47540</xdr:rowOff>
    </xdr:from>
    <xdr:to>
      <xdr:col>10</xdr:col>
      <xdr:colOff>155575</xdr:colOff>
      <xdr:row>78</xdr:row>
      <xdr:rowOff>149140</xdr:rowOff>
    </xdr:to>
    <xdr:sp macro="" textlink="">
      <xdr:nvSpPr>
        <xdr:cNvPr id="433" name="円/楕円 432"/>
        <xdr:cNvSpPr/>
      </xdr:nvSpPr>
      <xdr:spPr>
        <a:xfrm>
          <a:off x="6921500" y="134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140267</xdr:rowOff>
    </xdr:from>
    <xdr:ext cx="534377" cy="259045"/>
    <xdr:sp macro="" textlink="">
      <xdr:nvSpPr>
        <xdr:cNvPr id="434" name="テキスト ボックス 433"/>
        <xdr:cNvSpPr txBox="1"/>
      </xdr:nvSpPr>
      <xdr:spPr>
        <a:xfrm>
          <a:off x="6705111" y="135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88285</xdr:rowOff>
    </xdr:from>
    <xdr:to>
      <xdr:col>15</xdr:col>
      <xdr:colOff>180975</xdr:colOff>
      <xdr:row>98</xdr:row>
      <xdr:rowOff>90508</xdr:rowOff>
    </xdr:to>
    <xdr:cxnSp macro="">
      <xdr:nvCxnSpPr>
        <xdr:cNvPr id="461" name="直線コネクタ 460"/>
        <xdr:cNvCxnSpPr/>
      </xdr:nvCxnSpPr>
      <xdr:spPr>
        <a:xfrm flipV="1">
          <a:off x="9639300" y="16890385"/>
          <a:ext cx="8382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58551</xdr:rowOff>
    </xdr:from>
    <xdr:to>
      <xdr:col>14</xdr:col>
      <xdr:colOff>28575</xdr:colOff>
      <xdr:row>98</xdr:row>
      <xdr:rowOff>90508</xdr:rowOff>
    </xdr:to>
    <xdr:cxnSp macro="">
      <xdr:nvCxnSpPr>
        <xdr:cNvPr id="464" name="直線コネクタ 463"/>
        <xdr:cNvCxnSpPr/>
      </xdr:nvCxnSpPr>
      <xdr:spPr>
        <a:xfrm>
          <a:off x="8750300" y="16860651"/>
          <a:ext cx="889000" cy="3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58551</xdr:rowOff>
    </xdr:from>
    <xdr:to>
      <xdr:col>12</xdr:col>
      <xdr:colOff>511175</xdr:colOff>
      <xdr:row>98</xdr:row>
      <xdr:rowOff>61260</xdr:rowOff>
    </xdr:to>
    <xdr:cxnSp macro="">
      <xdr:nvCxnSpPr>
        <xdr:cNvPr id="467" name="直線コネクタ 466"/>
        <xdr:cNvCxnSpPr/>
      </xdr:nvCxnSpPr>
      <xdr:spPr>
        <a:xfrm flipV="1">
          <a:off x="7861300" y="16860651"/>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55025</xdr:rowOff>
    </xdr:from>
    <xdr:to>
      <xdr:col>11</xdr:col>
      <xdr:colOff>307975</xdr:colOff>
      <xdr:row>98</xdr:row>
      <xdr:rowOff>61260</xdr:rowOff>
    </xdr:to>
    <xdr:cxnSp macro="">
      <xdr:nvCxnSpPr>
        <xdr:cNvPr id="470" name="直線コネクタ 469"/>
        <xdr:cNvCxnSpPr/>
      </xdr:nvCxnSpPr>
      <xdr:spPr>
        <a:xfrm>
          <a:off x="6972300" y="16857125"/>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37485</xdr:rowOff>
    </xdr:from>
    <xdr:to>
      <xdr:col>15</xdr:col>
      <xdr:colOff>231775</xdr:colOff>
      <xdr:row>98</xdr:row>
      <xdr:rowOff>139085</xdr:rowOff>
    </xdr:to>
    <xdr:sp macro="" textlink="">
      <xdr:nvSpPr>
        <xdr:cNvPr id="480" name="円/楕円 479"/>
        <xdr:cNvSpPr/>
      </xdr:nvSpPr>
      <xdr:spPr>
        <a:xfrm>
          <a:off x="10426700" y="1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168312</xdr:rowOff>
    </xdr:from>
    <xdr:ext cx="534377" cy="259045"/>
    <xdr:sp macro="" textlink="">
      <xdr:nvSpPr>
        <xdr:cNvPr id="481" name="土木費該当値テキスト"/>
        <xdr:cNvSpPr txBox="1"/>
      </xdr:nvSpPr>
      <xdr:spPr>
        <a:xfrm>
          <a:off x="10528300" y="1662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39708</xdr:rowOff>
    </xdr:from>
    <xdr:to>
      <xdr:col>14</xdr:col>
      <xdr:colOff>79375</xdr:colOff>
      <xdr:row>98</xdr:row>
      <xdr:rowOff>141308</xdr:rowOff>
    </xdr:to>
    <xdr:sp macro="" textlink="">
      <xdr:nvSpPr>
        <xdr:cNvPr id="482" name="円/楕円 481"/>
        <xdr:cNvSpPr/>
      </xdr:nvSpPr>
      <xdr:spPr>
        <a:xfrm>
          <a:off x="9588500" y="168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132435</xdr:rowOff>
    </xdr:from>
    <xdr:ext cx="534377" cy="259045"/>
    <xdr:sp macro="" textlink="">
      <xdr:nvSpPr>
        <xdr:cNvPr id="483" name="テキスト ボックス 482"/>
        <xdr:cNvSpPr txBox="1"/>
      </xdr:nvSpPr>
      <xdr:spPr>
        <a:xfrm>
          <a:off x="9372111" y="169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7751</xdr:rowOff>
    </xdr:from>
    <xdr:to>
      <xdr:col>12</xdr:col>
      <xdr:colOff>561975</xdr:colOff>
      <xdr:row>98</xdr:row>
      <xdr:rowOff>109351</xdr:rowOff>
    </xdr:to>
    <xdr:sp macro="" textlink="">
      <xdr:nvSpPr>
        <xdr:cNvPr id="484" name="円/楕円 483"/>
        <xdr:cNvSpPr/>
      </xdr:nvSpPr>
      <xdr:spPr>
        <a:xfrm>
          <a:off x="8699500" y="168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125878</xdr:rowOff>
    </xdr:from>
    <xdr:ext cx="534377" cy="259045"/>
    <xdr:sp macro="" textlink="">
      <xdr:nvSpPr>
        <xdr:cNvPr id="485" name="テキスト ボックス 484"/>
        <xdr:cNvSpPr txBox="1"/>
      </xdr:nvSpPr>
      <xdr:spPr>
        <a:xfrm>
          <a:off x="8483111" y="1658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10460</xdr:rowOff>
    </xdr:from>
    <xdr:to>
      <xdr:col>11</xdr:col>
      <xdr:colOff>358775</xdr:colOff>
      <xdr:row>98</xdr:row>
      <xdr:rowOff>112060</xdr:rowOff>
    </xdr:to>
    <xdr:sp macro="" textlink="">
      <xdr:nvSpPr>
        <xdr:cNvPr id="486" name="円/楕円 485"/>
        <xdr:cNvSpPr/>
      </xdr:nvSpPr>
      <xdr:spPr>
        <a:xfrm>
          <a:off x="7810500" y="168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128587</xdr:rowOff>
    </xdr:from>
    <xdr:ext cx="534377" cy="259045"/>
    <xdr:sp macro="" textlink="">
      <xdr:nvSpPr>
        <xdr:cNvPr id="487" name="テキスト ボックス 486"/>
        <xdr:cNvSpPr txBox="1"/>
      </xdr:nvSpPr>
      <xdr:spPr>
        <a:xfrm>
          <a:off x="7594111" y="165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4225</xdr:rowOff>
    </xdr:from>
    <xdr:to>
      <xdr:col>10</xdr:col>
      <xdr:colOff>155575</xdr:colOff>
      <xdr:row>98</xdr:row>
      <xdr:rowOff>105825</xdr:rowOff>
    </xdr:to>
    <xdr:sp macro="" textlink="">
      <xdr:nvSpPr>
        <xdr:cNvPr id="488" name="円/楕円 487"/>
        <xdr:cNvSpPr/>
      </xdr:nvSpPr>
      <xdr:spPr>
        <a:xfrm>
          <a:off x="6921500" y="168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122352</xdr:rowOff>
    </xdr:from>
    <xdr:ext cx="534377" cy="259045"/>
    <xdr:sp macro="" textlink="">
      <xdr:nvSpPr>
        <xdr:cNvPr id="489" name="テキスト ボックス 488"/>
        <xdr:cNvSpPr txBox="1"/>
      </xdr:nvSpPr>
      <xdr:spPr>
        <a:xfrm>
          <a:off x="6705111" y="165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169353</xdr:rowOff>
    </xdr:from>
    <xdr:to>
      <xdr:col>23</xdr:col>
      <xdr:colOff>517525</xdr:colOff>
      <xdr:row>37</xdr:row>
      <xdr:rowOff>9006</xdr:rowOff>
    </xdr:to>
    <xdr:cxnSp macro="">
      <xdr:nvCxnSpPr>
        <xdr:cNvPr id="520" name="直線コネクタ 519"/>
        <xdr:cNvCxnSpPr/>
      </xdr:nvCxnSpPr>
      <xdr:spPr>
        <a:xfrm>
          <a:off x="15481300" y="634155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169353</xdr:rowOff>
    </xdr:from>
    <xdr:to>
      <xdr:col>22</xdr:col>
      <xdr:colOff>365125</xdr:colOff>
      <xdr:row>37</xdr:row>
      <xdr:rowOff>7145</xdr:rowOff>
    </xdr:to>
    <xdr:cxnSp macro="">
      <xdr:nvCxnSpPr>
        <xdr:cNvPr id="523" name="直線コネクタ 522"/>
        <xdr:cNvCxnSpPr/>
      </xdr:nvCxnSpPr>
      <xdr:spPr>
        <a:xfrm flipV="1">
          <a:off x="14592300" y="6341553"/>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7145</xdr:rowOff>
    </xdr:from>
    <xdr:to>
      <xdr:col>21</xdr:col>
      <xdr:colOff>161925</xdr:colOff>
      <xdr:row>37</xdr:row>
      <xdr:rowOff>88330</xdr:rowOff>
    </xdr:to>
    <xdr:cxnSp macro="">
      <xdr:nvCxnSpPr>
        <xdr:cNvPr id="526" name="直線コネクタ 525"/>
        <xdr:cNvCxnSpPr/>
      </xdr:nvCxnSpPr>
      <xdr:spPr>
        <a:xfrm flipV="1">
          <a:off x="13703300" y="6350795"/>
          <a:ext cx="8890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60735</xdr:rowOff>
    </xdr:from>
    <xdr:to>
      <xdr:col>19</xdr:col>
      <xdr:colOff>644525</xdr:colOff>
      <xdr:row>37</xdr:row>
      <xdr:rowOff>88330</xdr:rowOff>
    </xdr:to>
    <xdr:cxnSp macro="">
      <xdr:nvCxnSpPr>
        <xdr:cNvPr id="529" name="直線コネクタ 528"/>
        <xdr:cNvCxnSpPr/>
      </xdr:nvCxnSpPr>
      <xdr:spPr>
        <a:xfrm>
          <a:off x="12814300" y="6404385"/>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129656</xdr:rowOff>
    </xdr:from>
    <xdr:to>
      <xdr:col>23</xdr:col>
      <xdr:colOff>568325</xdr:colOff>
      <xdr:row>37</xdr:row>
      <xdr:rowOff>59806</xdr:rowOff>
    </xdr:to>
    <xdr:sp macro="" textlink="">
      <xdr:nvSpPr>
        <xdr:cNvPr id="539" name="円/楕円 538"/>
        <xdr:cNvSpPr/>
      </xdr:nvSpPr>
      <xdr:spPr>
        <a:xfrm>
          <a:off x="16268700" y="63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152533</xdr:rowOff>
    </xdr:from>
    <xdr:ext cx="534377" cy="259045"/>
    <xdr:sp macro="" textlink="">
      <xdr:nvSpPr>
        <xdr:cNvPr id="540" name="消防費該当値テキスト"/>
        <xdr:cNvSpPr txBox="1"/>
      </xdr:nvSpPr>
      <xdr:spPr>
        <a:xfrm>
          <a:off x="16370300" y="6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118553</xdr:rowOff>
    </xdr:from>
    <xdr:to>
      <xdr:col>22</xdr:col>
      <xdr:colOff>415925</xdr:colOff>
      <xdr:row>37</xdr:row>
      <xdr:rowOff>48703</xdr:rowOff>
    </xdr:to>
    <xdr:sp macro="" textlink="">
      <xdr:nvSpPr>
        <xdr:cNvPr id="541" name="円/楕円 540"/>
        <xdr:cNvSpPr/>
      </xdr:nvSpPr>
      <xdr:spPr>
        <a:xfrm>
          <a:off x="15430500" y="62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65230</xdr:rowOff>
    </xdr:from>
    <xdr:ext cx="534377" cy="259045"/>
    <xdr:sp macro="" textlink="">
      <xdr:nvSpPr>
        <xdr:cNvPr id="542" name="テキスト ボックス 541"/>
        <xdr:cNvSpPr txBox="1"/>
      </xdr:nvSpPr>
      <xdr:spPr>
        <a:xfrm>
          <a:off x="15214111" y="606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127795</xdr:rowOff>
    </xdr:from>
    <xdr:to>
      <xdr:col>21</xdr:col>
      <xdr:colOff>212725</xdr:colOff>
      <xdr:row>37</xdr:row>
      <xdr:rowOff>57945</xdr:rowOff>
    </xdr:to>
    <xdr:sp macro="" textlink="">
      <xdr:nvSpPr>
        <xdr:cNvPr id="543" name="円/楕円 542"/>
        <xdr:cNvSpPr/>
      </xdr:nvSpPr>
      <xdr:spPr>
        <a:xfrm>
          <a:off x="14541500" y="62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74472</xdr:rowOff>
    </xdr:from>
    <xdr:ext cx="534377" cy="259045"/>
    <xdr:sp macro="" textlink="">
      <xdr:nvSpPr>
        <xdr:cNvPr id="544" name="テキスト ボックス 543"/>
        <xdr:cNvSpPr txBox="1"/>
      </xdr:nvSpPr>
      <xdr:spPr>
        <a:xfrm>
          <a:off x="14325111" y="60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37530</xdr:rowOff>
    </xdr:from>
    <xdr:to>
      <xdr:col>20</xdr:col>
      <xdr:colOff>9525</xdr:colOff>
      <xdr:row>37</xdr:row>
      <xdr:rowOff>139130</xdr:rowOff>
    </xdr:to>
    <xdr:sp macro="" textlink="">
      <xdr:nvSpPr>
        <xdr:cNvPr id="545" name="円/楕円 544"/>
        <xdr:cNvSpPr/>
      </xdr:nvSpPr>
      <xdr:spPr>
        <a:xfrm>
          <a:off x="13652500" y="63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130257</xdr:rowOff>
    </xdr:from>
    <xdr:ext cx="534377" cy="259045"/>
    <xdr:sp macro="" textlink="">
      <xdr:nvSpPr>
        <xdr:cNvPr id="546" name="テキスト ボックス 545"/>
        <xdr:cNvSpPr txBox="1"/>
      </xdr:nvSpPr>
      <xdr:spPr>
        <a:xfrm>
          <a:off x="13436111" y="64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9935</xdr:rowOff>
    </xdr:from>
    <xdr:to>
      <xdr:col>18</xdr:col>
      <xdr:colOff>492125</xdr:colOff>
      <xdr:row>37</xdr:row>
      <xdr:rowOff>111535</xdr:rowOff>
    </xdr:to>
    <xdr:sp macro="" textlink="">
      <xdr:nvSpPr>
        <xdr:cNvPr id="547" name="円/楕円 546"/>
        <xdr:cNvSpPr/>
      </xdr:nvSpPr>
      <xdr:spPr>
        <a:xfrm>
          <a:off x="12763500" y="63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128062</xdr:rowOff>
    </xdr:from>
    <xdr:ext cx="534377" cy="259045"/>
    <xdr:sp macro="" textlink="">
      <xdr:nvSpPr>
        <xdr:cNvPr id="548" name="テキスト ボックス 547"/>
        <xdr:cNvSpPr txBox="1"/>
      </xdr:nvSpPr>
      <xdr:spPr>
        <a:xfrm>
          <a:off x="12547111" y="61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133809</xdr:rowOff>
    </xdr:from>
    <xdr:to>
      <xdr:col>23</xdr:col>
      <xdr:colOff>517525</xdr:colOff>
      <xdr:row>57</xdr:row>
      <xdr:rowOff>170058</xdr:rowOff>
    </xdr:to>
    <xdr:cxnSp macro="">
      <xdr:nvCxnSpPr>
        <xdr:cNvPr id="579" name="直線コネクタ 578"/>
        <xdr:cNvCxnSpPr/>
      </xdr:nvCxnSpPr>
      <xdr:spPr>
        <a:xfrm>
          <a:off x="15481300" y="9906459"/>
          <a:ext cx="8382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128943</xdr:rowOff>
    </xdr:from>
    <xdr:to>
      <xdr:col>22</xdr:col>
      <xdr:colOff>365125</xdr:colOff>
      <xdr:row>57</xdr:row>
      <xdr:rowOff>133809</xdr:rowOff>
    </xdr:to>
    <xdr:cxnSp macro="">
      <xdr:nvCxnSpPr>
        <xdr:cNvPr id="582" name="直線コネクタ 581"/>
        <xdr:cNvCxnSpPr/>
      </xdr:nvCxnSpPr>
      <xdr:spPr>
        <a:xfrm>
          <a:off x="14592300" y="9901593"/>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128943</xdr:rowOff>
    </xdr:from>
    <xdr:to>
      <xdr:col>21</xdr:col>
      <xdr:colOff>161925</xdr:colOff>
      <xdr:row>58</xdr:row>
      <xdr:rowOff>27954</xdr:rowOff>
    </xdr:to>
    <xdr:cxnSp macro="">
      <xdr:nvCxnSpPr>
        <xdr:cNvPr id="585" name="直線コネクタ 584"/>
        <xdr:cNvCxnSpPr/>
      </xdr:nvCxnSpPr>
      <xdr:spPr>
        <a:xfrm flipV="1">
          <a:off x="13703300" y="9901593"/>
          <a:ext cx="889000" cy="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25335</xdr:rowOff>
    </xdr:from>
    <xdr:to>
      <xdr:col>19</xdr:col>
      <xdr:colOff>644525</xdr:colOff>
      <xdr:row>58</xdr:row>
      <xdr:rowOff>27954</xdr:rowOff>
    </xdr:to>
    <xdr:cxnSp macro="">
      <xdr:nvCxnSpPr>
        <xdr:cNvPr id="588" name="直線コネクタ 587"/>
        <xdr:cNvCxnSpPr/>
      </xdr:nvCxnSpPr>
      <xdr:spPr>
        <a:xfrm>
          <a:off x="12814300" y="9969435"/>
          <a:ext cx="8890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119258</xdr:rowOff>
    </xdr:from>
    <xdr:to>
      <xdr:col>23</xdr:col>
      <xdr:colOff>568325</xdr:colOff>
      <xdr:row>58</xdr:row>
      <xdr:rowOff>49408</xdr:rowOff>
    </xdr:to>
    <xdr:sp macro="" textlink="">
      <xdr:nvSpPr>
        <xdr:cNvPr id="598" name="円/楕円 597"/>
        <xdr:cNvSpPr/>
      </xdr:nvSpPr>
      <xdr:spPr>
        <a:xfrm>
          <a:off x="16268700" y="98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34185</xdr:rowOff>
    </xdr:from>
    <xdr:ext cx="534377" cy="259045"/>
    <xdr:sp macro="" textlink="">
      <xdr:nvSpPr>
        <xdr:cNvPr id="599" name="教育費該当値テキスト"/>
        <xdr:cNvSpPr txBox="1"/>
      </xdr:nvSpPr>
      <xdr:spPr>
        <a:xfrm>
          <a:off x="16370300" y="980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83009</xdr:rowOff>
    </xdr:from>
    <xdr:to>
      <xdr:col>22</xdr:col>
      <xdr:colOff>415925</xdr:colOff>
      <xdr:row>58</xdr:row>
      <xdr:rowOff>13159</xdr:rowOff>
    </xdr:to>
    <xdr:sp macro="" textlink="">
      <xdr:nvSpPr>
        <xdr:cNvPr id="600" name="円/楕円 599"/>
        <xdr:cNvSpPr/>
      </xdr:nvSpPr>
      <xdr:spPr>
        <a:xfrm>
          <a:off x="15430500" y="98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4286</xdr:rowOff>
    </xdr:from>
    <xdr:ext cx="534377" cy="259045"/>
    <xdr:sp macro="" textlink="">
      <xdr:nvSpPr>
        <xdr:cNvPr id="601" name="テキスト ボックス 600"/>
        <xdr:cNvSpPr txBox="1"/>
      </xdr:nvSpPr>
      <xdr:spPr>
        <a:xfrm>
          <a:off x="15214111" y="99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78143</xdr:rowOff>
    </xdr:from>
    <xdr:to>
      <xdr:col>21</xdr:col>
      <xdr:colOff>212725</xdr:colOff>
      <xdr:row>58</xdr:row>
      <xdr:rowOff>8293</xdr:rowOff>
    </xdr:to>
    <xdr:sp macro="" textlink="">
      <xdr:nvSpPr>
        <xdr:cNvPr id="602" name="円/楕円 601"/>
        <xdr:cNvSpPr/>
      </xdr:nvSpPr>
      <xdr:spPr>
        <a:xfrm>
          <a:off x="14541500" y="98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170870</xdr:rowOff>
    </xdr:from>
    <xdr:ext cx="534377" cy="259045"/>
    <xdr:sp macro="" textlink="">
      <xdr:nvSpPr>
        <xdr:cNvPr id="603" name="テキスト ボックス 602"/>
        <xdr:cNvSpPr txBox="1"/>
      </xdr:nvSpPr>
      <xdr:spPr>
        <a:xfrm>
          <a:off x="14325111" y="994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148604</xdr:rowOff>
    </xdr:from>
    <xdr:to>
      <xdr:col>20</xdr:col>
      <xdr:colOff>9525</xdr:colOff>
      <xdr:row>58</xdr:row>
      <xdr:rowOff>78754</xdr:rowOff>
    </xdr:to>
    <xdr:sp macro="" textlink="">
      <xdr:nvSpPr>
        <xdr:cNvPr id="604" name="円/楕円 603"/>
        <xdr:cNvSpPr/>
      </xdr:nvSpPr>
      <xdr:spPr>
        <a:xfrm>
          <a:off x="13652500" y="99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69881</xdr:rowOff>
    </xdr:from>
    <xdr:ext cx="534377" cy="259045"/>
    <xdr:sp macro="" textlink="">
      <xdr:nvSpPr>
        <xdr:cNvPr id="605" name="テキスト ボックス 604"/>
        <xdr:cNvSpPr txBox="1"/>
      </xdr:nvSpPr>
      <xdr:spPr>
        <a:xfrm>
          <a:off x="13436111" y="100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145985</xdr:rowOff>
    </xdr:from>
    <xdr:to>
      <xdr:col>18</xdr:col>
      <xdr:colOff>492125</xdr:colOff>
      <xdr:row>58</xdr:row>
      <xdr:rowOff>76135</xdr:rowOff>
    </xdr:to>
    <xdr:sp macro="" textlink="">
      <xdr:nvSpPr>
        <xdr:cNvPr id="606" name="円/楕円 605"/>
        <xdr:cNvSpPr/>
      </xdr:nvSpPr>
      <xdr:spPr>
        <a:xfrm>
          <a:off x="12763500" y="99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67262</xdr:rowOff>
    </xdr:from>
    <xdr:ext cx="534377" cy="259045"/>
    <xdr:sp macro="" textlink="">
      <xdr:nvSpPr>
        <xdr:cNvPr id="607" name="テキスト ボックス 606"/>
        <xdr:cNvSpPr txBox="1"/>
      </xdr:nvSpPr>
      <xdr:spPr>
        <a:xfrm>
          <a:off x="12547111" y="100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122445</xdr:rowOff>
    </xdr:from>
    <xdr:to>
      <xdr:col>23</xdr:col>
      <xdr:colOff>517525</xdr:colOff>
      <xdr:row>78</xdr:row>
      <xdr:rowOff>139700</xdr:rowOff>
    </xdr:to>
    <xdr:cxnSp macro="">
      <xdr:nvCxnSpPr>
        <xdr:cNvPr id="634" name="直線コネクタ 633"/>
        <xdr:cNvCxnSpPr/>
      </xdr:nvCxnSpPr>
      <xdr:spPr>
        <a:xfrm>
          <a:off x="15481300" y="13495545"/>
          <a:ext cx="8382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122445</xdr:rowOff>
    </xdr:from>
    <xdr:to>
      <xdr:col>22</xdr:col>
      <xdr:colOff>365125</xdr:colOff>
      <xdr:row>78</xdr:row>
      <xdr:rowOff>130808</xdr:rowOff>
    </xdr:to>
    <xdr:cxnSp macro="">
      <xdr:nvCxnSpPr>
        <xdr:cNvPr id="637" name="直線コネクタ 636"/>
        <xdr:cNvCxnSpPr/>
      </xdr:nvCxnSpPr>
      <xdr:spPr>
        <a:xfrm flipV="1">
          <a:off x="14592300" y="13495545"/>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116909</xdr:rowOff>
    </xdr:from>
    <xdr:to>
      <xdr:col>21</xdr:col>
      <xdr:colOff>161925</xdr:colOff>
      <xdr:row>78</xdr:row>
      <xdr:rowOff>130808</xdr:rowOff>
    </xdr:to>
    <xdr:cxnSp macro="">
      <xdr:nvCxnSpPr>
        <xdr:cNvPr id="640" name="直線コネクタ 639"/>
        <xdr:cNvCxnSpPr/>
      </xdr:nvCxnSpPr>
      <xdr:spPr>
        <a:xfrm>
          <a:off x="13703300" y="13490009"/>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116909</xdr:rowOff>
    </xdr:from>
    <xdr:to>
      <xdr:col>19</xdr:col>
      <xdr:colOff>644525</xdr:colOff>
      <xdr:row>78</xdr:row>
      <xdr:rowOff>117974</xdr:rowOff>
    </xdr:to>
    <xdr:cxnSp macro="">
      <xdr:nvCxnSpPr>
        <xdr:cNvPr id="643" name="直線コネクタ 642"/>
        <xdr:cNvCxnSpPr/>
      </xdr:nvCxnSpPr>
      <xdr:spPr>
        <a:xfrm flipV="1">
          <a:off x="12814300" y="13490009"/>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71645</xdr:rowOff>
    </xdr:from>
    <xdr:to>
      <xdr:col>22</xdr:col>
      <xdr:colOff>415925</xdr:colOff>
      <xdr:row>79</xdr:row>
      <xdr:rowOff>1795</xdr:rowOff>
    </xdr:to>
    <xdr:sp macro="" textlink="">
      <xdr:nvSpPr>
        <xdr:cNvPr id="655" name="円/楕円 654"/>
        <xdr:cNvSpPr/>
      </xdr:nvSpPr>
      <xdr:spPr>
        <a:xfrm>
          <a:off x="15430500" y="134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164372</xdr:rowOff>
    </xdr:from>
    <xdr:ext cx="469744" cy="259045"/>
    <xdr:sp macro="" textlink="">
      <xdr:nvSpPr>
        <xdr:cNvPr id="656" name="テキスト ボックス 655"/>
        <xdr:cNvSpPr txBox="1"/>
      </xdr:nvSpPr>
      <xdr:spPr>
        <a:xfrm>
          <a:off x="15246427" y="135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80008</xdr:rowOff>
    </xdr:from>
    <xdr:to>
      <xdr:col>21</xdr:col>
      <xdr:colOff>212725</xdr:colOff>
      <xdr:row>79</xdr:row>
      <xdr:rowOff>10158</xdr:rowOff>
    </xdr:to>
    <xdr:sp macro="" textlink="">
      <xdr:nvSpPr>
        <xdr:cNvPr id="657" name="円/楕円 656"/>
        <xdr:cNvSpPr/>
      </xdr:nvSpPr>
      <xdr:spPr>
        <a:xfrm>
          <a:off x="14541500" y="13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1285</xdr:rowOff>
    </xdr:from>
    <xdr:ext cx="469744" cy="259045"/>
    <xdr:sp macro="" textlink="">
      <xdr:nvSpPr>
        <xdr:cNvPr id="658" name="テキスト ボックス 657"/>
        <xdr:cNvSpPr txBox="1"/>
      </xdr:nvSpPr>
      <xdr:spPr>
        <a:xfrm>
          <a:off x="14357427" y="13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66109</xdr:rowOff>
    </xdr:from>
    <xdr:to>
      <xdr:col>20</xdr:col>
      <xdr:colOff>9525</xdr:colOff>
      <xdr:row>78</xdr:row>
      <xdr:rowOff>167709</xdr:rowOff>
    </xdr:to>
    <xdr:sp macro="" textlink="">
      <xdr:nvSpPr>
        <xdr:cNvPr id="659" name="円/楕円 658"/>
        <xdr:cNvSpPr/>
      </xdr:nvSpPr>
      <xdr:spPr>
        <a:xfrm>
          <a:off x="13652500" y="134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158836</xdr:rowOff>
    </xdr:from>
    <xdr:ext cx="469744" cy="259045"/>
    <xdr:sp macro="" textlink="">
      <xdr:nvSpPr>
        <xdr:cNvPr id="660" name="テキスト ボックス 659"/>
        <xdr:cNvSpPr txBox="1"/>
      </xdr:nvSpPr>
      <xdr:spPr>
        <a:xfrm>
          <a:off x="13468427" y="1353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67174</xdr:rowOff>
    </xdr:from>
    <xdr:to>
      <xdr:col>18</xdr:col>
      <xdr:colOff>492125</xdr:colOff>
      <xdr:row>78</xdr:row>
      <xdr:rowOff>168774</xdr:rowOff>
    </xdr:to>
    <xdr:sp macro="" textlink="">
      <xdr:nvSpPr>
        <xdr:cNvPr id="661" name="円/楕円 660"/>
        <xdr:cNvSpPr/>
      </xdr:nvSpPr>
      <xdr:spPr>
        <a:xfrm>
          <a:off x="12763500" y="1344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159901</xdr:rowOff>
    </xdr:from>
    <xdr:ext cx="469744" cy="259045"/>
    <xdr:sp macro="" textlink="">
      <xdr:nvSpPr>
        <xdr:cNvPr id="662" name="テキスト ボックス 661"/>
        <xdr:cNvSpPr txBox="1"/>
      </xdr:nvSpPr>
      <xdr:spPr>
        <a:xfrm>
          <a:off x="12579427" y="135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46541</xdr:rowOff>
    </xdr:from>
    <xdr:to>
      <xdr:col>23</xdr:col>
      <xdr:colOff>517525</xdr:colOff>
      <xdr:row>97</xdr:row>
      <xdr:rowOff>46800</xdr:rowOff>
    </xdr:to>
    <xdr:cxnSp macro="">
      <xdr:nvCxnSpPr>
        <xdr:cNvPr id="691" name="直線コネクタ 690"/>
        <xdr:cNvCxnSpPr/>
      </xdr:nvCxnSpPr>
      <xdr:spPr>
        <a:xfrm>
          <a:off x="15481300" y="16677191"/>
          <a:ext cx="8382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46541</xdr:rowOff>
    </xdr:from>
    <xdr:to>
      <xdr:col>22</xdr:col>
      <xdr:colOff>365125</xdr:colOff>
      <xdr:row>97</xdr:row>
      <xdr:rowOff>98194</xdr:rowOff>
    </xdr:to>
    <xdr:cxnSp macro="">
      <xdr:nvCxnSpPr>
        <xdr:cNvPr id="694" name="直線コネクタ 693"/>
        <xdr:cNvCxnSpPr/>
      </xdr:nvCxnSpPr>
      <xdr:spPr>
        <a:xfrm flipV="1">
          <a:off x="14592300" y="16677191"/>
          <a:ext cx="889000" cy="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58018</xdr:rowOff>
    </xdr:from>
    <xdr:to>
      <xdr:col>21</xdr:col>
      <xdr:colOff>161925</xdr:colOff>
      <xdr:row>97</xdr:row>
      <xdr:rowOff>98194</xdr:rowOff>
    </xdr:to>
    <xdr:cxnSp macro="">
      <xdr:nvCxnSpPr>
        <xdr:cNvPr id="697" name="直線コネクタ 696"/>
        <xdr:cNvCxnSpPr/>
      </xdr:nvCxnSpPr>
      <xdr:spPr>
        <a:xfrm>
          <a:off x="13703300" y="16688668"/>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45974</xdr:rowOff>
    </xdr:from>
    <xdr:to>
      <xdr:col>19</xdr:col>
      <xdr:colOff>644525</xdr:colOff>
      <xdr:row>97</xdr:row>
      <xdr:rowOff>58018</xdr:rowOff>
    </xdr:to>
    <xdr:cxnSp macro="">
      <xdr:nvCxnSpPr>
        <xdr:cNvPr id="700" name="直線コネクタ 699"/>
        <xdr:cNvCxnSpPr/>
      </xdr:nvCxnSpPr>
      <xdr:spPr>
        <a:xfrm>
          <a:off x="12814300" y="16676624"/>
          <a:ext cx="8890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167450</xdr:rowOff>
    </xdr:from>
    <xdr:to>
      <xdr:col>23</xdr:col>
      <xdr:colOff>568325</xdr:colOff>
      <xdr:row>97</xdr:row>
      <xdr:rowOff>97600</xdr:rowOff>
    </xdr:to>
    <xdr:sp macro="" textlink="">
      <xdr:nvSpPr>
        <xdr:cNvPr id="710" name="円/楕円 709"/>
        <xdr:cNvSpPr/>
      </xdr:nvSpPr>
      <xdr:spPr>
        <a:xfrm>
          <a:off x="16268700" y="166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18877</xdr:rowOff>
    </xdr:from>
    <xdr:ext cx="534377" cy="259045"/>
    <xdr:sp macro="" textlink="">
      <xdr:nvSpPr>
        <xdr:cNvPr id="711" name="公債費該当値テキスト"/>
        <xdr:cNvSpPr txBox="1"/>
      </xdr:nvSpPr>
      <xdr:spPr>
        <a:xfrm>
          <a:off x="16370300" y="164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167191</xdr:rowOff>
    </xdr:from>
    <xdr:to>
      <xdr:col>22</xdr:col>
      <xdr:colOff>415925</xdr:colOff>
      <xdr:row>97</xdr:row>
      <xdr:rowOff>97341</xdr:rowOff>
    </xdr:to>
    <xdr:sp macro="" textlink="">
      <xdr:nvSpPr>
        <xdr:cNvPr id="712" name="円/楕円 711"/>
        <xdr:cNvSpPr/>
      </xdr:nvSpPr>
      <xdr:spPr>
        <a:xfrm>
          <a:off x="15430500" y="1662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113868</xdr:rowOff>
    </xdr:from>
    <xdr:ext cx="534377" cy="259045"/>
    <xdr:sp macro="" textlink="">
      <xdr:nvSpPr>
        <xdr:cNvPr id="713" name="テキスト ボックス 712"/>
        <xdr:cNvSpPr txBox="1"/>
      </xdr:nvSpPr>
      <xdr:spPr>
        <a:xfrm>
          <a:off x="15214111" y="1640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47394</xdr:rowOff>
    </xdr:from>
    <xdr:to>
      <xdr:col>21</xdr:col>
      <xdr:colOff>212725</xdr:colOff>
      <xdr:row>97</xdr:row>
      <xdr:rowOff>148994</xdr:rowOff>
    </xdr:to>
    <xdr:sp macro="" textlink="">
      <xdr:nvSpPr>
        <xdr:cNvPr id="714" name="円/楕円 713"/>
        <xdr:cNvSpPr/>
      </xdr:nvSpPr>
      <xdr:spPr>
        <a:xfrm>
          <a:off x="14541500" y="16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165521</xdr:rowOff>
    </xdr:from>
    <xdr:ext cx="534377" cy="259045"/>
    <xdr:sp macro="" textlink="">
      <xdr:nvSpPr>
        <xdr:cNvPr id="715" name="テキスト ボックス 714"/>
        <xdr:cNvSpPr txBox="1"/>
      </xdr:nvSpPr>
      <xdr:spPr>
        <a:xfrm>
          <a:off x="14325111" y="1645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7218</xdr:rowOff>
    </xdr:from>
    <xdr:to>
      <xdr:col>20</xdr:col>
      <xdr:colOff>9525</xdr:colOff>
      <xdr:row>97</xdr:row>
      <xdr:rowOff>108818</xdr:rowOff>
    </xdr:to>
    <xdr:sp macro="" textlink="">
      <xdr:nvSpPr>
        <xdr:cNvPr id="716" name="円/楕円 715"/>
        <xdr:cNvSpPr/>
      </xdr:nvSpPr>
      <xdr:spPr>
        <a:xfrm>
          <a:off x="13652500" y="166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125345</xdr:rowOff>
    </xdr:from>
    <xdr:ext cx="534377" cy="259045"/>
    <xdr:sp macro="" textlink="">
      <xdr:nvSpPr>
        <xdr:cNvPr id="717" name="テキスト ボックス 716"/>
        <xdr:cNvSpPr txBox="1"/>
      </xdr:nvSpPr>
      <xdr:spPr>
        <a:xfrm>
          <a:off x="13436111" y="164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166624</xdr:rowOff>
    </xdr:from>
    <xdr:to>
      <xdr:col>18</xdr:col>
      <xdr:colOff>492125</xdr:colOff>
      <xdr:row>97</xdr:row>
      <xdr:rowOff>96774</xdr:rowOff>
    </xdr:to>
    <xdr:sp macro="" textlink="">
      <xdr:nvSpPr>
        <xdr:cNvPr id="718" name="円/楕円 717"/>
        <xdr:cNvSpPr/>
      </xdr:nvSpPr>
      <xdr:spPr>
        <a:xfrm>
          <a:off x="12763500" y="1662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113301</xdr:rowOff>
    </xdr:from>
    <xdr:ext cx="534377" cy="259045"/>
    <xdr:sp macro="" textlink="">
      <xdr:nvSpPr>
        <xdr:cNvPr id="719" name="テキスト ボックス 718"/>
        <xdr:cNvSpPr txBox="1"/>
      </xdr:nvSpPr>
      <xdr:spPr>
        <a:xfrm>
          <a:off x="12547111" y="164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61,724</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円となっている。類似団体と比較して一人当たりコストが高いのは、近隣</a:t>
          </a:r>
          <a:r>
            <a:rPr kumimoji="1" lang="en-US" altLang="ja-JP" sz="1300" b="0" i="0" u="none" strike="noStrike" kern="0" cap="none" spc="0" normalizeH="0" baseline="0" noProof="0">
              <a:ln>
                <a:noFill/>
              </a:ln>
              <a:solidFill>
                <a:prstClr val="black"/>
              </a:solidFill>
              <a:effectLst/>
              <a:uLnTx/>
              <a:uFillTx/>
              <a:latin typeface="ＭＳ Ｐゴシック"/>
              <a:ea typeface="+mn-ea"/>
            </a:rPr>
            <a:t>2</a:t>
          </a:r>
          <a:r>
            <a:rPr kumimoji="1" lang="ja-JP" altLang="en-US" sz="1300" b="0" i="0" u="none" strike="noStrike" kern="0" cap="none" spc="0" normalizeH="0" baseline="0" noProof="0">
              <a:ln>
                <a:noFill/>
              </a:ln>
              <a:solidFill>
                <a:prstClr val="black"/>
              </a:solidFill>
              <a:effectLst/>
              <a:uLnTx/>
              <a:uFillTx/>
              <a:latin typeface="ＭＳ Ｐゴシック"/>
              <a:ea typeface="+mn-ea"/>
            </a:rPr>
            <a:t>町のごみ処理の委託を受けていることが要因である。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rPr>
            <a:t>89,383</a:t>
          </a:r>
          <a:r>
            <a:rPr kumimoji="1" lang="ja-JP" altLang="en-US" sz="1300" b="0" i="0" u="none" strike="noStrike" kern="0" cap="none" spc="0" normalizeH="0" baseline="0" noProof="0">
              <a:ln>
                <a:noFill/>
              </a:ln>
              <a:solidFill>
                <a:prstClr val="black"/>
              </a:solidFill>
              <a:effectLst/>
              <a:uLnTx/>
              <a:uFillTx/>
              <a:latin typeface="ＭＳ Ｐゴシック"/>
              <a:ea typeface="+mn-ea"/>
            </a:rPr>
            <a:t>円となっている。市債残高は依然高く、類似団体と比べて多額の公債となっている。ごみ処理施設の更新等、大型事業が控えており、今後も公債費は高止まりすると考えられる。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年度は財政調整基金に</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百万円の決算積立を行い、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百万円まで残高を増やすことができた。しかし、減債基金は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億円の繰入を行っており、財政調整基金の残高もまだまだ将来の備えとしては不安が残るものであり、今後も財政運営は予断を許さない状況にある。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土地建物造成事業特別会計において実質赤字となったが、保有土地の時価評価額から算出される土地収入見込額により黒字が確保できたことから、比率が算定されなかったもの。</a:t>
          </a:r>
        </a:p>
        <a:p>
          <a:r>
            <a:rPr kumimoji="1" lang="ja-JP" altLang="en-US" sz="1400">
              <a:solidFill>
                <a:schemeClr val="tx1"/>
              </a:solidFill>
              <a:latin typeface="ＭＳ ゴシック" pitchFamily="49" charset="-128"/>
              <a:ea typeface="ＭＳ ゴシック" pitchFamily="49" charset="-128"/>
            </a:rPr>
            <a:t>　今後も、公営企業等においては一層の経営の効率化、財政の健全化など、経営基盤強化への取組みを</a:t>
          </a:r>
          <a:r>
            <a:rPr kumimoji="1" lang="ja-JP" altLang="en-US" sz="1400">
              <a:latin typeface="ＭＳ ゴシック" pitchFamily="49" charset="-128"/>
              <a:ea typeface="ＭＳ ゴシック" pitchFamily="49" charset="-128"/>
            </a:rPr>
            <a:t>進め適正な経営・運営に努める。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056_&#23470;&#27941;&#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236</v>
          </cell>
          <cell r="L73">
            <v>214.1</v>
          </cell>
          <cell r="M73">
            <v>175.5</v>
          </cell>
          <cell r="N73">
            <v>166.7</v>
          </cell>
          <cell r="O73">
            <v>152.80000000000001</v>
          </cell>
        </row>
        <row r="75">
          <cell r="K75">
            <v>16.399999999999999</v>
          </cell>
          <cell r="L75">
            <v>15.6</v>
          </cell>
          <cell r="M75">
            <v>14.7</v>
          </cell>
          <cell r="N75">
            <v>15.1</v>
          </cell>
          <cell r="O75">
            <v>16.100000000000001</v>
          </cell>
        </row>
        <row r="77">
          <cell r="G77" t="str">
            <v>類似団体内平均値</v>
          </cell>
          <cell r="K77">
            <v>88.3</v>
          </cell>
          <cell r="L77">
            <v>76.2</v>
          </cell>
          <cell r="M77">
            <v>65.3</v>
          </cell>
          <cell r="N77">
            <v>60.8</v>
          </cell>
          <cell r="O77">
            <v>58.5</v>
          </cell>
        </row>
        <row r="79">
          <cell r="K79">
            <v>13.8</v>
          </cell>
          <cell r="L79">
            <v>12.8</v>
          </cell>
          <cell r="M79">
            <v>12</v>
          </cell>
          <cell r="N79">
            <v>11.1</v>
          </cell>
          <cell r="O79">
            <v>10.7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11361650</v>
      </c>
      <c r="BO4" s="349"/>
      <c r="BP4" s="349"/>
      <c r="BQ4" s="349"/>
      <c r="BR4" s="349"/>
      <c r="BS4" s="349"/>
      <c r="BT4" s="349"/>
      <c r="BU4" s="350"/>
      <c r="BV4" s="348">
        <v>11213039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1.5</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11265332</v>
      </c>
      <c r="BO5" s="386"/>
      <c r="BP5" s="386"/>
      <c r="BQ5" s="386"/>
      <c r="BR5" s="386"/>
      <c r="BS5" s="386"/>
      <c r="BT5" s="386"/>
      <c r="BU5" s="387"/>
      <c r="BV5" s="385">
        <v>11076608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v>
      </c>
      <c r="CU5" s="383"/>
      <c r="CV5" s="383"/>
      <c r="CW5" s="383"/>
      <c r="CX5" s="383"/>
      <c r="CY5" s="383"/>
      <c r="CZ5" s="383"/>
      <c r="DA5" s="384"/>
      <c r="DB5" s="382">
        <v>97.3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96318</v>
      </c>
      <c r="BO6" s="386"/>
      <c r="BP6" s="386"/>
      <c r="BQ6" s="386"/>
      <c r="BR6" s="386"/>
      <c r="BS6" s="386"/>
      <c r="BT6" s="386"/>
      <c r="BU6" s="387"/>
      <c r="BV6" s="385">
        <v>136431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102.1</v>
      </c>
      <c r="CU6" s="423"/>
      <c r="CV6" s="423"/>
      <c r="CW6" s="423"/>
      <c r="CX6" s="423"/>
      <c r="CY6" s="423"/>
      <c r="CZ6" s="423"/>
      <c r="DA6" s="424"/>
      <c r="DB6" s="422">
        <v>104.1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1051</v>
      </c>
      <c r="BO7" s="386"/>
      <c r="BP7" s="386"/>
      <c r="BQ7" s="386"/>
      <c r="BR7" s="386"/>
      <c r="BS7" s="386"/>
      <c r="BT7" s="386"/>
      <c r="BU7" s="387"/>
      <c r="BV7" s="385">
        <v>73839</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6306092</v>
      </c>
      <c r="CU7" s="386"/>
      <c r="CV7" s="386"/>
      <c r="CW7" s="386"/>
      <c r="CX7" s="386"/>
      <c r="CY7" s="386"/>
      <c r="CZ7" s="386"/>
      <c r="DA7" s="387"/>
      <c r="DB7" s="385">
        <v>6252686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95267</v>
      </c>
      <c r="BO8" s="386"/>
      <c r="BP8" s="386"/>
      <c r="BQ8" s="386"/>
      <c r="BR8" s="386"/>
      <c r="BS8" s="386"/>
      <c r="BT8" s="386"/>
      <c r="BU8" s="387"/>
      <c r="BV8" s="385">
        <v>62592</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18426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32675</v>
      </c>
      <c r="BO9" s="386"/>
      <c r="BP9" s="386"/>
      <c r="BQ9" s="386"/>
      <c r="BR9" s="386"/>
      <c r="BS9" s="386"/>
      <c r="BT9" s="386"/>
      <c r="BU9" s="387"/>
      <c r="BV9" s="385">
        <v>-34176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21.1</v>
      </c>
      <c r="CU9" s="383"/>
      <c r="CV9" s="383"/>
      <c r="CW9" s="383"/>
      <c r="CX9" s="383"/>
      <c r="CY9" s="383"/>
      <c r="CZ9" s="383"/>
      <c r="DA9" s="384"/>
      <c r="DB9" s="382">
        <v>21.9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19948</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91</v>
      </c>
      <c r="AV10" s="418"/>
      <c r="AW10" s="418"/>
      <c r="AX10" s="418"/>
      <c r="AY10" s="419" t="s">
        <v>102</v>
      </c>
      <c r="AZ10" s="420"/>
      <c r="BA10" s="420"/>
      <c r="BB10" s="420"/>
      <c r="BC10" s="420"/>
      <c r="BD10" s="420"/>
      <c r="BE10" s="420"/>
      <c r="BF10" s="420"/>
      <c r="BG10" s="420"/>
      <c r="BH10" s="420"/>
      <c r="BI10" s="420"/>
      <c r="BJ10" s="420"/>
      <c r="BK10" s="420"/>
      <c r="BL10" s="420"/>
      <c r="BM10" s="421"/>
      <c r="BN10" s="385">
        <v>120223</v>
      </c>
      <c r="BO10" s="386"/>
      <c r="BP10" s="386"/>
      <c r="BQ10" s="386"/>
      <c r="BR10" s="386"/>
      <c r="BS10" s="386"/>
      <c r="BT10" s="386"/>
      <c r="BU10" s="387"/>
      <c r="BV10" s="385">
        <v>52282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91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19116</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18994</v>
      </c>
      <c r="S13" s="467"/>
      <c r="T13" s="467"/>
      <c r="U13" s="467"/>
      <c r="V13" s="468"/>
      <c r="W13" s="401" t="s">
        <v>120</v>
      </c>
      <c r="X13" s="402"/>
      <c r="Y13" s="402"/>
      <c r="Z13" s="402"/>
      <c r="AA13" s="402"/>
      <c r="AB13" s="392"/>
      <c r="AC13" s="436">
        <v>711</v>
      </c>
      <c r="AD13" s="437"/>
      <c r="AE13" s="437"/>
      <c r="AF13" s="437"/>
      <c r="AG13" s="476"/>
      <c r="AH13" s="436">
        <v>1040</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152898</v>
      </c>
      <c r="BO13" s="386"/>
      <c r="BP13" s="386"/>
      <c r="BQ13" s="386"/>
      <c r="BR13" s="386"/>
      <c r="BS13" s="386"/>
      <c r="BT13" s="386"/>
      <c r="BU13" s="387"/>
      <c r="BV13" s="385">
        <v>18106</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16.100000000000001</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19452</v>
      </c>
      <c r="S14" s="467"/>
      <c r="T14" s="467"/>
      <c r="U14" s="467"/>
      <c r="V14" s="468"/>
      <c r="W14" s="375"/>
      <c r="X14" s="376"/>
      <c r="Y14" s="376"/>
      <c r="Z14" s="376"/>
      <c r="AA14" s="376"/>
      <c r="AB14" s="365"/>
      <c r="AC14" s="469">
        <v>8</v>
      </c>
      <c r="AD14" s="470"/>
      <c r="AE14" s="470"/>
      <c r="AF14" s="470"/>
      <c r="AG14" s="471"/>
      <c r="AH14" s="469">
        <v>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152.80000000000001</v>
      </c>
      <c r="CU14" s="481"/>
      <c r="CV14" s="481"/>
      <c r="CW14" s="481"/>
      <c r="CX14" s="481"/>
      <c r="CY14" s="481"/>
      <c r="CZ14" s="481"/>
      <c r="DA14" s="482"/>
      <c r="DB14" s="480">
        <v>166.7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19316</v>
      </c>
      <c r="S15" s="467"/>
      <c r="T15" s="467"/>
      <c r="U15" s="467"/>
      <c r="V15" s="468"/>
      <c r="W15" s="401" t="s">
        <v>127</v>
      </c>
      <c r="X15" s="402"/>
      <c r="Y15" s="402"/>
      <c r="Z15" s="402"/>
      <c r="AA15" s="402"/>
      <c r="AB15" s="392"/>
      <c r="AC15" s="436">
        <v>1864</v>
      </c>
      <c r="AD15" s="437"/>
      <c r="AE15" s="437"/>
      <c r="AF15" s="437"/>
      <c r="AG15" s="476"/>
      <c r="AH15" s="436">
        <v>2373</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2207290</v>
      </c>
      <c r="BO15" s="349"/>
      <c r="BP15" s="349"/>
      <c r="BQ15" s="349"/>
      <c r="BR15" s="349"/>
      <c r="BS15" s="349"/>
      <c r="BT15" s="349"/>
      <c r="BU15" s="350"/>
      <c r="BV15" s="348">
        <v>2148158</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21.1</v>
      </c>
      <c r="AD16" s="470"/>
      <c r="AE16" s="470"/>
      <c r="AF16" s="470"/>
      <c r="AG16" s="471"/>
      <c r="AH16" s="469">
        <v>22.7</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5343071</v>
      </c>
      <c r="BO16" s="386"/>
      <c r="BP16" s="386"/>
      <c r="BQ16" s="386"/>
      <c r="BR16" s="386"/>
      <c r="BS16" s="386"/>
      <c r="BT16" s="386"/>
      <c r="BU16" s="387"/>
      <c r="BV16" s="385">
        <v>5204105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6259</v>
      </c>
      <c r="AD17" s="437"/>
      <c r="AE17" s="437"/>
      <c r="AF17" s="437"/>
      <c r="AG17" s="476"/>
      <c r="AH17" s="436">
        <v>6998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2810115</v>
      </c>
      <c r="BO17" s="386"/>
      <c r="BP17" s="386"/>
      <c r="BQ17" s="386"/>
      <c r="BR17" s="386"/>
      <c r="BS17" s="386"/>
      <c r="BT17" s="386"/>
      <c r="BU17" s="387"/>
      <c r="BV17" s="385">
        <v>2765466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172.74</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66.900000000000006</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6379637</v>
      </c>
      <c r="BO18" s="386"/>
      <c r="BP18" s="386"/>
      <c r="BQ18" s="386"/>
      <c r="BR18" s="386"/>
      <c r="BS18" s="386"/>
      <c r="BT18" s="386"/>
      <c r="BU18" s="387"/>
      <c r="BV18" s="385">
        <v>6300157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107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7724287</v>
      </c>
      <c r="BO19" s="386"/>
      <c r="BP19" s="386"/>
      <c r="BQ19" s="386"/>
      <c r="BR19" s="386"/>
      <c r="BS19" s="386"/>
      <c r="BT19" s="386"/>
      <c r="BU19" s="387"/>
      <c r="BV19" s="385">
        <v>7607636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7738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12617516</v>
      </c>
      <c r="BO23" s="386"/>
      <c r="BP23" s="386"/>
      <c r="BQ23" s="386"/>
      <c r="BR23" s="386"/>
      <c r="BS23" s="386"/>
      <c r="BT23" s="386"/>
      <c r="BU23" s="387"/>
      <c r="BV23" s="385">
        <v>13182684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6750</v>
      </c>
      <c r="R24" s="437"/>
      <c r="S24" s="437"/>
      <c r="T24" s="437"/>
      <c r="U24" s="437"/>
      <c r="V24" s="476"/>
      <c r="W24" s="531"/>
      <c r="X24" s="519"/>
      <c r="Y24" s="520"/>
      <c r="Z24" s="435" t="s">
        <v>150</v>
      </c>
      <c r="AA24" s="415"/>
      <c r="AB24" s="415"/>
      <c r="AC24" s="415"/>
      <c r="AD24" s="415"/>
      <c r="AE24" s="415"/>
      <c r="AF24" s="415"/>
      <c r="AG24" s="416"/>
      <c r="AH24" s="436">
        <v>196</v>
      </c>
      <c r="AI24" s="437"/>
      <c r="AJ24" s="437"/>
      <c r="AK24" s="437"/>
      <c r="AL24" s="476"/>
      <c r="AM24" s="436">
        <v>639940</v>
      </c>
      <c r="AN24" s="437"/>
      <c r="AO24" s="437"/>
      <c r="AP24" s="437"/>
      <c r="AQ24" s="437"/>
      <c r="AR24" s="476"/>
      <c r="AS24" s="436">
        <v>3265</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6402677</v>
      </c>
      <c r="BO24" s="386"/>
      <c r="BP24" s="386"/>
      <c r="BQ24" s="386"/>
      <c r="BR24" s="386"/>
      <c r="BS24" s="386"/>
      <c r="BT24" s="386"/>
      <c r="BU24" s="387"/>
      <c r="BV24" s="385">
        <v>6650220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5840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877330</v>
      </c>
      <c r="BO25" s="349"/>
      <c r="BP25" s="349"/>
      <c r="BQ25" s="349"/>
      <c r="BR25" s="349"/>
      <c r="BS25" s="349"/>
      <c r="BT25" s="349"/>
      <c r="BU25" s="350"/>
      <c r="BV25" s="348">
        <v>859227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5280</v>
      </c>
      <c r="R26" s="437"/>
      <c r="S26" s="437"/>
      <c r="T26" s="437"/>
      <c r="U26" s="437"/>
      <c r="V26" s="476"/>
      <c r="W26" s="531"/>
      <c r="X26" s="519"/>
      <c r="Y26" s="520"/>
      <c r="Z26" s="435" t="s">
        <v>156</v>
      </c>
      <c r="AA26" s="541"/>
      <c r="AB26" s="541"/>
      <c r="AC26" s="541"/>
      <c r="AD26" s="541"/>
      <c r="AE26" s="541"/>
      <c r="AF26" s="541"/>
      <c r="AG26" s="542"/>
      <c r="AH26" s="436">
        <v>13</v>
      </c>
      <c r="AI26" s="437"/>
      <c r="AJ26" s="437"/>
      <c r="AK26" s="437"/>
      <c r="AL26" s="476"/>
      <c r="AM26" s="436">
        <v>44278</v>
      </c>
      <c r="AN26" s="437"/>
      <c r="AO26" s="437"/>
      <c r="AP26" s="437"/>
      <c r="AQ26" s="437"/>
      <c r="AR26" s="476"/>
      <c r="AS26" s="436">
        <v>3406</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4300</v>
      </c>
      <c r="R27" s="437"/>
      <c r="S27" s="437"/>
      <c r="T27" s="437"/>
      <c r="U27" s="437"/>
      <c r="V27" s="476"/>
      <c r="W27" s="531"/>
      <c r="X27" s="519"/>
      <c r="Y27" s="520"/>
      <c r="Z27" s="435" t="s">
        <v>159</v>
      </c>
      <c r="AA27" s="415"/>
      <c r="AB27" s="415"/>
      <c r="AC27" s="415"/>
      <c r="AD27" s="415"/>
      <c r="AE27" s="415"/>
      <c r="AF27" s="415"/>
      <c r="AG27" s="416"/>
      <c r="AH27" s="436">
        <v>6</v>
      </c>
      <c r="AI27" s="437"/>
      <c r="AJ27" s="437"/>
      <c r="AK27" s="437"/>
      <c r="AL27" s="476"/>
      <c r="AM27" s="436">
        <v>22014</v>
      </c>
      <c r="AN27" s="437"/>
      <c r="AO27" s="437"/>
      <c r="AP27" s="437"/>
      <c r="AQ27" s="437"/>
      <c r="AR27" s="476"/>
      <c r="AS27" s="436">
        <v>3669</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228760</v>
      </c>
      <c r="BO27" s="555"/>
      <c r="BP27" s="555"/>
      <c r="BQ27" s="555"/>
      <c r="BR27" s="555"/>
      <c r="BS27" s="555"/>
      <c r="BT27" s="555"/>
      <c r="BU27" s="556"/>
      <c r="BV27" s="554">
        <v>228759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3700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520690</v>
      </c>
      <c r="BO28" s="349"/>
      <c r="BP28" s="349"/>
      <c r="BQ28" s="349"/>
      <c r="BR28" s="349"/>
      <c r="BS28" s="349"/>
      <c r="BT28" s="349"/>
      <c r="BU28" s="350"/>
      <c r="BV28" s="348">
        <v>400467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14</v>
      </c>
      <c r="M29" s="437"/>
      <c r="N29" s="437"/>
      <c r="O29" s="437"/>
      <c r="P29" s="476"/>
      <c r="Q29" s="436">
        <v>3500</v>
      </c>
      <c r="R29" s="437"/>
      <c r="S29" s="437"/>
      <c r="T29" s="437"/>
      <c r="U29" s="437"/>
      <c r="V29" s="476"/>
      <c r="W29" s="532"/>
      <c r="X29" s="533"/>
      <c r="Y29" s="534"/>
      <c r="Z29" s="435" t="s">
        <v>166</v>
      </c>
      <c r="AA29" s="415"/>
      <c r="AB29" s="415"/>
      <c r="AC29" s="415"/>
      <c r="AD29" s="415"/>
      <c r="AE29" s="415"/>
      <c r="AF29" s="415"/>
      <c r="AG29" s="416"/>
      <c r="AH29" s="436">
        <v>202</v>
      </c>
      <c r="AI29" s="437"/>
      <c r="AJ29" s="437"/>
      <c r="AK29" s="437"/>
      <c r="AL29" s="476"/>
      <c r="AM29" s="436">
        <v>661954</v>
      </c>
      <c r="AN29" s="437"/>
      <c r="AO29" s="437"/>
      <c r="AP29" s="437"/>
      <c r="AQ29" s="437"/>
      <c r="AR29" s="476"/>
      <c r="AS29" s="436">
        <v>3277</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458978</v>
      </c>
      <c r="BO29" s="386"/>
      <c r="BP29" s="386"/>
      <c r="BQ29" s="386"/>
      <c r="BR29" s="386"/>
      <c r="BS29" s="386"/>
      <c r="BT29" s="386"/>
      <c r="BU29" s="387"/>
      <c r="BV29" s="385">
        <v>558502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986082</v>
      </c>
      <c r="BO30" s="555"/>
      <c r="BP30" s="555"/>
      <c r="BQ30" s="555"/>
      <c r="BR30" s="555"/>
      <c r="BS30" s="555"/>
      <c r="BT30" s="555"/>
      <c r="BU30" s="556"/>
      <c r="BV30" s="554">
        <v>956500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宮津与謝消防組合（一般会計）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丹後地区土地開発公社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休日応急診療所事業特別会計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与謝野町宮津市中学校組合（一般会計）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宮津市民実践活動センター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土地建物造成事業特別会計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京都府自治会館管理組合（一般会計）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介護予防支援事業特別会計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京都府住宅新築資金等貸付事業管理組合（一般会計）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京都府住宅新築資金等貸付事業管理組合（特別会計）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京都府市町村職員退職手当組合（一般会計）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京都府後期高齢者医療広域連合（一般会計）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京都府後期高齢者医療広域連合（特別会計）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京都地方税機構（一般会計）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宮津与謝環境組合（一般会計）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523</v>
      </c>
      <c r="D34" s="1151"/>
      <c r="E34" s="1152"/>
      <c r="F34" s="32">
        <v>2.62</v>
      </c>
      <c r="G34" s="33">
        <v>3</v>
      </c>
      <c r="H34" s="33">
        <v>3.48</v>
      </c>
      <c r="I34" s="33">
        <v>3.98</v>
      </c>
      <c r="J34" s="34">
        <v>2.73</v>
      </c>
      <c r="K34" s="22"/>
      <c r="L34" s="22"/>
      <c r="M34" s="22"/>
      <c r="N34" s="22"/>
      <c r="O34" s="22"/>
      <c r="P34" s="22"/>
    </row>
    <row r="35" spans="1:16" ht="39" customHeight="1" x14ac:dyDescent="0.15">
      <c r="A35" s="22"/>
      <c r="B35" s="35"/>
      <c r="C35" s="1145" t="s">
        <v>524</v>
      </c>
      <c r="D35" s="1146"/>
      <c r="E35" s="1147"/>
      <c r="F35" s="36">
        <v>0.13</v>
      </c>
      <c r="G35" s="37">
        <v>0.15</v>
      </c>
      <c r="H35" s="37">
        <v>1.49</v>
      </c>
      <c r="I35" s="37">
        <v>0.97</v>
      </c>
      <c r="J35" s="38">
        <v>1.47</v>
      </c>
      <c r="K35" s="22"/>
      <c r="L35" s="22"/>
      <c r="M35" s="22"/>
      <c r="N35" s="22"/>
      <c r="O35" s="22"/>
      <c r="P35" s="22"/>
    </row>
    <row r="36" spans="1:16" ht="39" customHeight="1" x14ac:dyDescent="0.15">
      <c r="A36" s="22"/>
      <c r="B36" s="35"/>
      <c r="C36" s="1145" t="s">
        <v>525</v>
      </c>
      <c r="D36" s="1146"/>
      <c r="E36" s="1147"/>
      <c r="F36" s="36">
        <v>0.31</v>
      </c>
      <c r="G36" s="37">
        <v>1.01</v>
      </c>
      <c r="H36" s="37">
        <v>0.84</v>
      </c>
      <c r="I36" s="37">
        <v>0.12</v>
      </c>
      <c r="J36" s="38">
        <v>1.06</v>
      </c>
      <c r="K36" s="22"/>
      <c r="L36" s="22"/>
      <c r="M36" s="22"/>
      <c r="N36" s="22"/>
      <c r="O36" s="22"/>
      <c r="P36" s="22"/>
    </row>
    <row r="37" spans="1:16" ht="39" customHeight="1" x14ac:dyDescent="0.15">
      <c r="A37" s="22"/>
      <c r="B37" s="35"/>
      <c r="C37" s="1145" t="s">
        <v>526</v>
      </c>
      <c r="D37" s="1146"/>
      <c r="E37" s="1147"/>
      <c r="F37" s="36">
        <v>2.65</v>
      </c>
      <c r="G37" s="37">
        <v>1.92</v>
      </c>
      <c r="H37" s="37">
        <v>2.06</v>
      </c>
      <c r="I37" s="37">
        <v>2.15</v>
      </c>
      <c r="J37" s="38">
        <v>0.61</v>
      </c>
      <c r="K37" s="22"/>
      <c r="L37" s="22"/>
      <c r="M37" s="22"/>
      <c r="N37" s="22"/>
      <c r="O37" s="22"/>
      <c r="P37" s="22"/>
    </row>
    <row r="38" spans="1:16" ht="39" customHeight="1" x14ac:dyDescent="0.15">
      <c r="A38" s="22"/>
      <c r="B38" s="35"/>
      <c r="C38" s="1145" t="s">
        <v>527</v>
      </c>
      <c r="D38" s="1146"/>
      <c r="E38" s="1147"/>
      <c r="F38" s="36">
        <v>0.06</v>
      </c>
      <c r="G38" s="37">
        <v>0.09</v>
      </c>
      <c r="H38" s="37">
        <v>0.11</v>
      </c>
      <c r="I38" s="37">
        <v>0.08</v>
      </c>
      <c r="J38" s="38">
        <v>0.09</v>
      </c>
      <c r="K38" s="22"/>
      <c r="L38" s="22"/>
      <c r="M38" s="22"/>
      <c r="N38" s="22"/>
      <c r="O38" s="22"/>
      <c r="P38" s="22"/>
    </row>
    <row r="39" spans="1:16" ht="39" customHeight="1" x14ac:dyDescent="0.15">
      <c r="A39" s="22"/>
      <c r="B39" s="35"/>
      <c r="C39" s="1145" t="s">
        <v>528</v>
      </c>
      <c r="D39" s="1146"/>
      <c r="E39" s="1147"/>
      <c r="F39" s="36">
        <v>0.22</v>
      </c>
      <c r="G39" s="37">
        <v>0.2</v>
      </c>
      <c r="H39" s="37">
        <v>0.15</v>
      </c>
      <c r="I39" s="37">
        <v>0.06</v>
      </c>
      <c r="J39" s="38">
        <v>0.06</v>
      </c>
      <c r="K39" s="22"/>
      <c r="L39" s="22"/>
      <c r="M39" s="22"/>
      <c r="N39" s="22"/>
      <c r="O39" s="22"/>
      <c r="P39" s="22"/>
    </row>
    <row r="40" spans="1:16" ht="39" customHeight="1" x14ac:dyDescent="0.15">
      <c r="A40" s="22"/>
      <c r="B40" s="35"/>
      <c r="C40" s="1145" t="s">
        <v>529</v>
      </c>
      <c r="D40" s="1146"/>
      <c r="E40" s="1147"/>
      <c r="F40" s="36">
        <v>0.06</v>
      </c>
      <c r="G40" s="37">
        <v>0.04</v>
      </c>
      <c r="H40" s="37">
        <v>0.03</v>
      </c>
      <c r="I40" s="37">
        <v>0.02</v>
      </c>
      <c r="J40" s="38">
        <v>0.03</v>
      </c>
      <c r="K40" s="22"/>
      <c r="L40" s="22"/>
      <c r="M40" s="22"/>
      <c r="N40" s="22"/>
      <c r="O40" s="22"/>
      <c r="P40" s="22"/>
    </row>
    <row r="41" spans="1:16" ht="39" customHeight="1" x14ac:dyDescent="0.15">
      <c r="A41" s="22"/>
      <c r="B41" s="35"/>
      <c r="C41" s="1145" t="s">
        <v>530</v>
      </c>
      <c r="D41" s="1146"/>
      <c r="E41" s="1147"/>
      <c r="F41" s="36">
        <v>0.69</v>
      </c>
      <c r="G41" s="37">
        <v>0.16</v>
      </c>
      <c r="H41" s="37">
        <v>0.04</v>
      </c>
      <c r="I41" s="37">
        <v>0.01</v>
      </c>
      <c r="J41" s="38">
        <v>0.02</v>
      </c>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1713</v>
      </c>
      <c r="L45" s="60">
        <v>1634</v>
      </c>
      <c r="M45" s="60">
        <v>1503</v>
      </c>
      <c r="N45" s="60">
        <v>1740</v>
      </c>
      <c r="O45" s="61">
        <v>1709</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14</v>
      </c>
      <c r="F48" s="1155"/>
      <c r="G48" s="1155"/>
      <c r="H48" s="1155"/>
      <c r="I48" s="1155"/>
      <c r="J48" s="1156"/>
      <c r="K48" s="63">
        <v>349</v>
      </c>
      <c r="L48" s="64">
        <v>384</v>
      </c>
      <c r="M48" s="64">
        <v>342</v>
      </c>
      <c r="N48" s="64">
        <v>384</v>
      </c>
      <c r="O48" s="65">
        <v>415</v>
      </c>
      <c r="P48" s="48"/>
      <c r="Q48" s="48"/>
      <c r="R48" s="48"/>
      <c r="S48" s="48"/>
      <c r="T48" s="48"/>
      <c r="U48" s="48"/>
    </row>
    <row r="49" spans="1:21" ht="30.75" customHeight="1" x14ac:dyDescent="0.15">
      <c r="A49" s="48"/>
      <c r="B49" s="1163"/>
      <c r="C49" s="1164"/>
      <c r="D49" s="62"/>
      <c r="E49" s="1155" t="s">
        <v>15</v>
      </c>
      <c r="F49" s="1155"/>
      <c r="G49" s="1155"/>
      <c r="H49" s="1155"/>
      <c r="I49" s="1155"/>
      <c r="J49" s="1156"/>
      <c r="K49" s="63">
        <v>12</v>
      </c>
      <c r="L49" s="64">
        <v>10</v>
      </c>
      <c r="M49" s="64">
        <v>9</v>
      </c>
      <c r="N49" s="64">
        <v>11</v>
      </c>
      <c r="O49" s="65">
        <v>11</v>
      </c>
      <c r="P49" s="48"/>
      <c r="Q49" s="48"/>
      <c r="R49" s="48"/>
      <c r="S49" s="48"/>
      <c r="T49" s="48"/>
      <c r="U49" s="48"/>
    </row>
    <row r="50" spans="1:21" ht="30.75" customHeight="1" x14ac:dyDescent="0.15">
      <c r="A50" s="48"/>
      <c r="B50" s="1163"/>
      <c r="C50" s="1164"/>
      <c r="D50" s="62"/>
      <c r="E50" s="1155" t="s">
        <v>16</v>
      </c>
      <c r="F50" s="1155"/>
      <c r="G50" s="1155"/>
      <c r="H50" s="1155"/>
      <c r="I50" s="1155"/>
      <c r="J50" s="1156"/>
      <c r="K50" s="63">
        <v>25</v>
      </c>
      <c r="L50" s="64">
        <v>34</v>
      </c>
      <c r="M50" s="64">
        <v>34</v>
      </c>
      <c r="N50" s="64">
        <v>33</v>
      </c>
      <c r="O50" s="65">
        <v>33</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t="s">
        <v>478</v>
      </c>
      <c r="M51" s="64" t="s">
        <v>478</v>
      </c>
      <c r="N51" s="64" t="s">
        <v>478</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1238</v>
      </c>
      <c r="L52" s="64">
        <v>1253</v>
      </c>
      <c r="M52" s="64">
        <v>1237</v>
      </c>
      <c r="N52" s="64">
        <v>1276</v>
      </c>
      <c r="O52" s="65">
        <v>1188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861</v>
      </c>
      <c r="L53" s="69">
        <v>809</v>
      </c>
      <c r="M53" s="69">
        <v>651</v>
      </c>
      <c r="N53" s="69">
        <v>892</v>
      </c>
      <c r="O53" s="70">
        <v>980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69" t="s">
        <v>23</v>
      </c>
      <c r="C41" s="1170"/>
      <c r="D41" s="81"/>
      <c r="E41" s="1175" t="s">
        <v>24</v>
      </c>
      <c r="F41" s="1175"/>
      <c r="G41" s="1175"/>
      <c r="H41" s="1176"/>
      <c r="I41" s="82">
        <v>14574</v>
      </c>
      <c r="J41" s="83">
        <v>14035</v>
      </c>
      <c r="K41" s="83">
        <v>13870</v>
      </c>
      <c r="L41" s="83">
        <v>13183</v>
      </c>
      <c r="M41" s="84">
        <v>12618</v>
      </c>
    </row>
    <row r="42" spans="2:13" ht="27.75" customHeight="1" x14ac:dyDescent="0.15">
      <c r="B42" s="1171"/>
      <c r="C42" s="1172"/>
      <c r="D42" s="85"/>
      <c r="E42" s="1177" t="s">
        <v>25</v>
      </c>
      <c r="F42" s="1177"/>
      <c r="G42" s="1177"/>
      <c r="H42" s="1178"/>
      <c r="I42" s="86">
        <v>843</v>
      </c>
      <c r="J42" s="87">
        <v>766</v>
      </c>
      <c r="K42" s="87">
        <v>701</v>
      </c>
      <c r="L42" s="87">
        <v>768</v>
      </c>
      <c r="M42" s="88">
        <v>726</v>
      </c>
    </row>
    <row r="43" spans="2:13" ht="27.75" customHeight="1" x14ac:dyDescent="0.15">
      <c r="B43" s="1171"/>
      <c r="C43" s="1172"/>
      <c r="D43" s="85"/>
      <c r="E43" s="1177" t="s">
        <v>26</v>
      </c>
      <c r="F43" s="1177"/>
      <c r="G43" s="1177"/>
      <c r="H43" s="1178"/>
      <c r="I43" s="86">
        <v>8970</v>
      </c>
      <c r="J43" s="87">
        <v>8756</v>
      </c>
      <c r="K43" s="87">
        <v>8146</v>
      </c>
      <c r="L43" s="87">
        <v>8183</v>
      </c>
      <c r="M43" s="88">
        <v>8254</v>
      </c>
    </row>
    <row r="44" spans="2:13" ht="27.75" customHeight="1" x14ac:dyDescent="0.15">
      <c r="B44" s="1171"/>
      <c r="C44" s="1172"/>
      <c r="D44" s="85"/>
      <c r="E44" s="1177" t="s">
        <v>27</v>
      </c>
      <c r="F44" s="1177"/>
      <c r="G44" s="1177"/>
      <c r="H44" s="1178"/>
      <c r="I44" s="86">
        <v>70</v>
      </c>
      <c r="J44" s="87">
        <v>55</v>
      </c>
      <c r="K44" s="87">
        <v>69</v>
      </c>
      <c r="L44" s="87">
        <v>55</v>
      </c>
      <c r="M44" s="88">
        <v>149</v>
      </c>
    </row>
    <row r="45" spans="2:13" ht="27.75" customHeight="1" x14ac:dyDescent="0.15">
      <c r="B45" s="1171"/>
      <c r="C45" s="1172"/>
      <c r="D45" s="85"/>
      <c r="E45" s="1177" t="s">
        <v>28</v>
      </c>
      <c r="F45" s="1177"/>
      <c r="G45" s="1177"/>
      <c r="H45" s="1178"/>
      <c r="I45" s="86">
        <v>1945</v>
      </c>
      <c r="J45" s="87">
        <v>2052</v>
      </c>
      <c r="K45" s="87">
        <v>1888</v>
      </c>
      <c r="L45" s="87">
        <v>1652</v>
      </c>
      <c r="M45" s="88">
        <v>1622</v>
      </c>
    </row>
    <row r="46" spans="2:13" ht="27.75" customHeight="1" x14ac:dyDescent="0.15">
      <c r="B46" s="1171"/>
      <c r="C46" s="1172"/>
      <c r="D46" s="85"/>
      <c r="E46" s="1177" t="s">
        <v>29</v>
      </c>
      <c r="F46" s="1177"/>
      <c r="G46" s="1177"/>
      <c r="H46" s="1178"/>
      <c r="I46" s="86">
        <v>274</v>
      </c>
      <c r="J46" s="87">
        <v>453</v>
      </c>
      <c r="K46" s="87" t="s">
        <v>478</v>
      </c>
      <c r="L46" s="87" t="s">
        <v>478</v>
      </c>
      <c r="M46" s="88" t="s">
        <v>478</v>
      </c>
    </row>
    <row r="47" spans="2:13" ht="27.75" customHeight="1" x14ac:dyDescent="0.15">
      <c r="B47" s="1171"/>
      <c r="C47" s="1172"/>
      <c r="D47" s="85"/>
      <c r="E47" s="1177" t="s">
        <v>30</v>
      </c>
      <c r="F47" s="1177"/>
      <c r="G47" s="1177"/>
      <c r="H47" s="1178"/>
      <c r="I47" s="86" t="s">
        <v>478</v>
      </c>
      <c r="J47" s="87" t="s">
        <v>478</v>
      </c>
      <c r="K47" s="87" t="s">
        <v>478</v>
      </c>
      <c r="L47" s="87" t="s">
        <v>478</v>
      </c>
      <c r="M47" s="88" t="s">
        <v>478</v>
      </c>
    </row>
    <row r="48" spans="2:13" ht="27.75" customHeight="1" x14ac:dyDescent="0.15">
      <c r="B48" s="1173"/>
      <c r="C48" s="1174"/>
      <c r="D48" s="85"/>
      <c r="E48" s="1177" t="s">
        <v>31</v>
      </c>
      <c r="F48" s="1177"/>
      <c r="G48" s="1177"/>
      <c r="H48" s="1178"/>
      <c r="I48" s="86" t="s">
        <v>478</v>
      </c>
      <c r="J48" s="87" t="s">
        <v>478</v>
      </c>
      <c r="K48" s="87" t="s">
        <v>478</v>
      </c>
      <c r="L48" s="87" t="s">
        <v>478</v>
      </c>
      <c r="M48" s="88" t="s">
        <v>478</v>
      </c>
    </row>
    <row r="49" spans="2:13" ht="27.75" customHeight="1" x14ac:dyDescent="0.15">
      <c r="B49" s="1179" t="s">
        <v>32</v>
      </c>
      <c r="C49" s="1180"/>
      <c r="D49" s="89"/>
      <c r="E49" s="1177" t="s">
        <v>33</v>
      </c>
      <c r="F49" s="1177"/>
      <c r="G49" s="1177"/>
      <c r="H49" s="1178"/>
      <c r="I49" s="86">
        <v>1537</v>
      </c>
      <c r="J49" s="87">
        <v>1815</v>
      </c>
      <c r="K49" s="87">
        <v>1786</v>
      </c>
      <c r="L49" s="87">
        <v>1710</v>
      </c>
      <c r="M49" s="88">
        <v>1677</v>
      </c>
    </row>
    <row r="50" spans="2:13" ht="27.75" customHeight="1" x14ac:dyDescent="0.15">
      <c r="B50" s="1171"/>
      <c r="C50" s="1172"/>
      <c r="D50" s="85"/>
      <c r="E50" s="1177" t="s">
        <v>34</v>
      </c>
      <c r="F50" s="1177"/>
      <c r="G50" s="1177"/>
      <c r="H50" s="1178"/>
      <c r="I50" s="86">
        <v>1609</v>
      </c>
      <c r="J50" s="87">
        <v>1739</v>
      </c>
      <c r="K50" s="87">
        <v>1879</v>
      </c>
      <c r="L50" s="87">
        <v>1867</v>
      </c>
      <c r="M50" s="88">
        <v>1866</v>
      </c>
    </row>
    <row r="51" spans="2:13" ht="27.75" customHeight="1" x14ac:dyDescent="0.15">
      <c r="B51" s="1173"/>
      <c r="C51" s="1174"/>
      <c r="D51" s="85"/>
      <c r="E51" s="1177" t="s">
        <v>35</v>
      </c>
      <c r="F51" s="1177"/>
      <c r="G51" s="1177"/>
      <c r="H51" s="1178"/>
      <c r="I51" s="86">
        <v>10869</v>
      </c>
      <c r="J51" s="87">
        <v>11492</v>
      </c>
      <c r="K51" s="87">
        <v>11849</v>
      </c>
      <c r="L51" s="87">
        <v>11719</v>
      </c>
      <c r="M51" s="88">
        <v>11787</v>
      </c>
    </row>
    <row r="52" spans="2:13" ht="27.75" customHeight="1" thickBot="1" x14ac:dyDescent="0.2">
      <c r="B52" s="1181" t="s">
        <v>36</v>
      </c>
      <c r="C52" s="1182"/>
      <c r="D52" s="90"/>
      <c r="E52" s="1183" t="s">
        <v>37</v>
      </c>
      <c r="F52" s="1183"/>
      <c r="G52" s="1183"/>
      <c r="H52" s="1184"/>
      <c r="I52" s="91">
        <v>12661</v>
      </c>
      <c r="J52" s="92">
        <v>11072</v>
      </c>
      <c r="K52" s="92">
        <v>9160</v>
      </c>
      <c r="L52" s="92">
        <v>8545</v>
      </c>
      <c r="M52" s="93">
        <v>8037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7" zoomScale="110" zoomScaleNormal="110" zoomScaleSheetLayoutView="55" workbookViewId="0">
      <selection activeCell="H83" sqref="H8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554</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555</v>
      </c>
    </row>
    <row r="50" spans="1:17" x14ac:dyDescent="0.15">
      <c r="B50" s="248"/>
      <c r="C50" s="244"/>
      <c r="D50" s="244"/>
      <c r="E50" s="244"/>
      <c r="F50" s="244"/>
      <c r="G50" s="1206"/>
      <c r="H50" s="1207"/>
      <c r="I50" s="1207"/>
      <c r="J50" s="1208"/>
      <c r="K50" s="1209" t="s">
        <v>518</v>
      </c>
      <c r="L50" s="1209" t="s">
        <v>519</v>
      </c>
      <c r="M50" s="1209" t="s">
        <v>520</v>
      </c>
      <c r="N50" s="1209" t="s">
        <v>521</v>
      </c>
      <c r="O50" s="1209" t="s">
        <v>522</v>
      </c>
    </row>
    <row r="51" spans="1:17" x14ac:dyDescent="0.15">
      <c r="B51" s="248"/>
      <c r="C51" s="244"/>
      <c r="D51" s="244"/>
      <c r="E51" s="244"/>
      <c r="F51" s="244"/>
      <c r="G51" s="1210" t="s">
        <v>556</v>
      </c>
      <c r="H51" s="1211"/>
      <c r="I51" s="1212" t="s">
        <v>557</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558</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559</v>
      </c>
      <c r="H55" s="1225"/>
      <c r="I55" s="1219" t="s">
        <v>557</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558</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1194" t="s">
        <v>554</v>
      </c>
      <c r="I64" s="1195"/>
      <c r="J64" s="1195"/>
      <c r="K64" s="1195"/>
      <c r="L64" s="244"/>
      <c r="M64" s="244"/>
      <c r="N64" s="244"/>
      <c r="O64" s="244"/>
    </row>
    <row r="65" spans="2:30" x14ac:dyDescent="0.15">
      <c r="B65" s="248"/>
      <c r="C65" s="244"/>
      <c r="D65" s="244"/>
      <c r="E65" s="244"/>
      <c r="F65" s="244"/>
      <c r="G65" s="1238" t="s">
        <v>561</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562</v>
      </c>
      <c r="I71" s="1244"/>
      <c r="J71" s="1240"/>
      <c r="K71" s="1240"/>
      <c r="L71" s="1241"/>
      <c r="M71" s="1240"/>
      <c r="N71" s="1241"/>
      <c r="O71" s="1242"/>
    </row>
    <row r="72" spans="2:30" x14ac:dyDescent="0.15">
      <c r="B72" s="248"/>
      <c r="C72" s="244"/>
      <c r="D72" s="244"/>
      <c r="E72" s="244"/>
      <c r="F72" s="244"/>
      <c r="G72" s="1206"/>
      <c r="H72" s="1207"/>
      <c r="I72" s="1207"/>
      <c r="J72" s="1208"/>
      <c r="K72" s="1209" t="s">
        <v>518</v>
      </c>
      <c r="L72" s="1209" t="s">
        <v>519</v>
      </c>
      <c r="M72" s="1209" t="s">
        <v>520</v>
      </c>
      <c r="N72" s="1209" t="s">
        <v>521</v>
      </c>
      <c r="O72" s="1209" t="s">
        <v>522</v>
      </c>
    </row>
    <row r="73" spans="2:30" x14ac:dyDescent="0.15">
      <c r="B73" s="248"/>
      <c r="C73" s="244"/>
      <c r="D73" s="244"/>
      <c r="E73" s="244"/>
      <c r="F73" s="244"/>
      <c r="G73" s="1210" t="s">
        <v>556</v>
      </c>
      <c r="H73" s="1211"/>
      <c r="I73" s="1212" t="s">
        <v>557</v>
      </c>
      <c r="J73" s="1212"/>
      <c r="K73" s="1245">
        <v>236</v>
      </c>
      <c r="L73" s="1245">
        <v>214.1</v>
      </c>
      <c r="M73" s="1217">
        <v>175.5</v>
      </c>
      <c r="N73" s="1217">
        <v>166.7</v>
      </c>
      <c r="O73" s="1217">
        <v>152.80000000000001</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563</v>
      </c>
      <c r="J75" s="1219"/>
      <c r="K75" s="1246">
        <v>16.399999999999999</v>
      </c>
      <c r="L75" s="1246">
        <v>15.6</v>
      </c>
      <c r="M75" s="1246">
        <v>14.7</v>
      </c>
      <c r="N75" s="1246">
        <v>15.1</v>
      </c>
      <c r="O75" s="1246">
        <v>16.100000000000001</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559</v>
      </c>
      <c r="H77" s="1225"/>
      <c r="I77" s="1219" t="s">
        <v>557</v>
      </c>
      <c r="J77" s="1219"/>
      <c r="K77" s="1245">
        <v>88.3</v>
      </c>
      <c r="L77" s="1245">
        <v>76.2</v>
      </c>
      <c r="M77" s="1217">
        <v>65.3</v>
      </c>
      <c r="N77" s="1217">
        <v>60.8</v>
      </c>
      <c r="O77" s="1217">
        <v>58.5</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563</v>
      </c>
      <c r="J79" s="1229"/>
      <c r="K79" s="1248">
        <v>13.8</v>
      </c>
      <c r="L79" s="1248">
        <v>12.8</v>
      </c>
      <c r="M79" s="1248">
        <v>12</v>
      </c>
      <c r="N79" s="1248">
        <v>11.1</v>
      </c>
      <c r="O79" s="1248">
        <v>10.7</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70" workbookViewId="0">
      <selection activeCell="H83" sqref="H8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election activeCell="H83" sqref="H8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58826</v>
      </c>
      <c r="E3" s="116"/>
      <c r="F3" s="117">
        <v>67201</v>
      </c>
      <c r="G3" s="118"/>
      <c r="H3" s="119"/>
    </row>
    <row r="4" spans="1:8" x14ac:dyDescent="0.15">
      <c r="A4" s="120"/>
      <c r="B4" s="121"/>
      <c r="C4" s="122"/>
      <c r="D4" s="123">
        <v>35494</v>
      </c>
      <c r="E4" s="124"/>
      <c r="F4" s="125">
        <v>35210</v>
      </c>
      <c r="G4" s="126"/>
      <c r="H4" s="127"/>
    </row>
    <row r="5" spans="1:8" x14ac:dyDescent="0.15">
      <c r="A5" s="108" t="s">
        <v>512</v>
      </c>
      <c r="B5" s="113"/>
      <c r="C5" s="114"/>
      <c r="D5" s="115">
        <v>37846</v>
      </c>
      <c r="E5" s="116"/>
      <c r="F5" s="117">
        <v>75709</v>
      </c>
      <c r="G5" s="118"/>
      <c r="H5" s="119"/>
    </row>
    <row r="6" spans="1:8" x14ac:dyDescent="0.15">
      <c r="A6" s="120"/>
      <c r="B6" s="121"/>
      <c r="C6" s="122"/>
      <c r="D6" s="123">
        <v>25962</v>
      </c>
      <c r="E6" s="124"/>
      <c r="F6" s="125">
        <v>35212</v>
      </c>
      <c r="G6" s="126"/>
      <c r="H6" s="127"/>
    </row>
    <row r="7" spans="1:8" x14ac:dyDescent="0.15">
      <c r="A7" s="108" t="s">
        <v>513</v>
      </c>
      <c r="B7" s="113"/>
      <c r="C7" s="114"/>
      <c r="D7" s="115">
        <v>92682</v>
      </c>
      <c r="E7" s="116"/>
      <c r="F7" s="117">
        <v>90961</v>
      </c>
      <c r="G7" s="118"/>
      <c r="H7" s="119"/>
    </row>
    <row r="8" spans="1:8" x14ac:dyDescent="0.15">
      <c r="A8" s="120"/>
      <c r="B8" s="121"/>
      <c r="C8" s="122"/>
      <c r="D8" s="123">
        <v>35326</v>
      </c>
      <c r="E8" s="124"/>
      <c r="F8" s="125">
        <v>37720</v>
      </c>
      <c r="G8" s="126"/>
      <c r="H8" s="127"/>
    </row>
    <row r="9" spans="1:8" x14ac:dyDescent="0.15">
      <c r="A9" s="108" t="s">
        <v>514</v>
      </c>
      <c r="B9" s="113"/>
      <c r="C9" s="114"/>
      <c r="D9" s="115">
        <v>70410</v>
      </c>
      <c r="E9" s="116"/>
      <c r="F9" s="117">
        <v>106614</v>
      </c>
      <c r="G9" s="118"/>
      <c r="H9" s="119"/>
    </row>
    <row r="10" spans="1:8" x14ac:dyDescent="0.15">
      <c r="A10" s="120"/>
      <c r="B10" s="121"/>
      <c r="C10" s="122"/>
      <c r="D10" s="123">
        <v>38125</v>
      </c>
      <c r="E10" s="124"/>
      <c r="F10" s="125">
        <v>45545</v>
      </c>
      <c r="G10" s="126"/>
      <c r="H10" s="127"/>
    </row>
    <row r="11" spans="1:8" x14ac:dyDescent="0.15">
      <c r="A11" s="108" t="s">
        <v>515</v>
      </c>
      <c r="B11" s="113"/>
      <c r="C11" s="114"/>
      <c r="D11" s="115">
        <v>64345</v>
      </c>
      <c r="E11" s="116"/>
      <c r="F11" s="117">
        <v>85459</v>
      </c>
      <c r="G11" s="118"/>
      <c r="H11" s="119"/>
    </row>
    <row r="12" spans="1:8" x14ac:dyDescent="0.15">
      <c r="A12" s="120"/>
      <c r="B12" s="121"/>
      <c r="C12" s="128"/>
      <c r="D12" s="123">
        <v>32980</v>
      </c>
      <c r="E12" s="124"/>
      <c r="F12" s="125">
        <v>44378</v>
      </c>
      <c r="G12" s="126"/>
      <c r="H12" s="127"/>
    </row>
    <row r="13" spans="1:8" x14ac:dyDescent="0.15">
      <c r="A13" s="108"/>
      <c r="B13" s="113"/>
      <c r="C13" s="129"/>
      <c r="D13" s="130">
        <v>64822</v>
      </c>
      <c r="E13" s="131"/>
      <c r="F13" s="132">
        <v>85189</v>
      </c>
      <c r="G13" s="133"/>
      <c r="H13" s="119"/>
    </row>
    <row r="14" spans="1:8" x14ac:dyDescent="0.15">
      <c r="A14" s="120"/>
      <c r="B14" s="121"/>
      <c r="C14" s="122"/>
      <c r="D14" s="123">
        <v>33577</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0.2</v>
      </c>
      <c r="C19" s="134">
        <f>ROUND(VALUE(SUBSTITUTE(実質収支比率等に係る経年分析!G$48,"▲","-")),2)</f>
        <v>0.19</v>
      </c>
      <c r="D19" s="134">
        <f>ROUND(VALUE(SUBSTITUTE(実質収支比率等に係る経年分析!H$48,"▲","-")),2)</f>
        <v>1.53</v>
      </c>
      <c r="E19" s="134">
        <f>ROUND(VALUE(SUBSTITUTE(実質収支比率等に係る経年分析!I$48,"▲","-")),2)</f>
        <v>1</v>
      </c>
      <c r="F19" s="134">
        <f>ROUND(VALUE(SUBSTITUTE(実質収支比率等に係る経年分析!J$48,"▲","-")),2)</f>
        <v>1.51</v>
      </c>
    </row>
    <row r="20" spans="1:11" x14ac:dyDescent="0.15">
      <c r="A20" s="134" t="s">
        <v>42</v>
      </c>
      <c r="B20" s="134">
        <f>ROUND(VALUE(SUBSTITUTE(実質収支比率等に係る経年分析!F$47,"▲","-")),2)</f>
        <v>0.04</v>
      </c>
      <c r="C20" s="134">
        <f>ROUND(VALUE(SUBSTITUTE(実質収支比率等に係る経年分析!G$47,"▲","-")),2)</f>
        <v>0.68</v>
      </c>
      <c r="D20" s="134">
        <f>ROUND(VALUE(SUBSTITUTE(実質収支比率等に係る経年分析!H$47,"▲","-")),2)</f>
        <v>4.49</v>
      </c>
      <c r="E20" s="134">
        <f>ROUND(VALUE(SUBSTITUTE(実質収支比率等に係る経年分析!I$47,"▲","-")),2)</f>
        <v>6.4</v>
      </c>
      <c r="F20" s="134">
        <f>ROUND(VALUE(SUBSTITUTE(実質収支比率等に係る経年分析!J$47,"▲","-")),2)</f>
        <v>8.26</v>
      </c>
    </row>
    <row r="21" spans="1:11" x14ac:dyDescent="0.15">
      <c r="A21" s="134" t="s">
        <v>43</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5.14</v>
      </c>
      <c r="E21" s="134">
        <f>IF(ISNUMBER(VALUE(SUBSTITUTE(実質収支比率等に係る経年分析!I$49,"▲","-"))),ROUND(VALUE(SUBSTITUTE(実質収支比率等に係る経年分析!I$49,"▲","-")),2),NA())</f>
        <v>0.28999999999999998</v>
      </c>
      <c r="F21" s="134">
        <f>IF(ISNUMBER(VALUE(SUBSTITUTE(実質収支比率等に係る経年分析!J$49,"▲","-"))),ROUND(VALUE(SUBSTITUTE(実質収支比率等に係る経年分析!J$49,"▲","-")),2),NA())</f>
        <v>2.42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休日応急診療所事業特別会計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介護予防支援事業特別会計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土地建物造成事業特別会計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1238</v>
      </c>
      <c r="E42" s="136"/>
      <c r="F42" s="136"/>
      <c r="G42" s="136">
        <f>'実質公債費比率（分子）の構造'!L$52</f>
        <v>1253</v>
      </c>
      <c r="H42" s="136"/>
      <c r="I42" s="136"/>
      <c r="J42" s="136">
        <f>'実質公債費比率（分子）の構造'!M$52</f>
        <v>1237</v>
      </c>
      <c r="K42" s="136"/>
      <c r="L42" s="136"/>
      <c r="M42" s="136">
        <f>'実質公債費比率（分子）の構造'!N$52</f>
        <v>1276</v>
      </c>
      <c r="N42" s="136"/>
      <c r="O42" s="136"/>
      <c r="P42" s="136">
        <f>'実質公債費比率（分子）の構造'!O$52</f>
        <v>1188</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25</v>
      </c>
      <c r="C44" s="136"/>
      <c r="D44" s="136"/>
      <c r="E44" s="136">
        <f>'実質公債費比率（分子）の構造'!L$50</f>
        <v>34</v>
      </c>
      <c r="F44" s="136"/>
      <c r="G44" s="136"/>
      <c r="H44" s="136">
        <f>'実質公債費比率（分子）の構造'!M$50</f>
        <v>34</v>
      </c>
      <c r="I44" s="136"/>
      <c r="J44" s="136"/>
      <c r="K44" s="136">
        <f>'実質公債費比率（分子）の構造'!N$50</f>
        <v>33</v>
      </c>
      <c r="L44" s="136"/>
      <c r="M44" s="136"/>
      <c r="N44" s="136">
        <f>'実質公債費比率（分子）の構造'!O$50</f>
        <v>33</v>
      </c>
      <c r="O44" s="136"/>
      <c r="P44" s="136"/>
    </row>
    <row r="45" spans="1:16" x14ac:dyDescent="0.15">
      <c r="A45" s="136" t="s">
        <v>53</v>
      </c>
      <c r="B45" s="136">
        <f>'実質公債費比率（分子）の構造'!K$49</f>
        <v>12</v>
      </c>
      <c r="C45" s="136"/>
      <c r="D45" s="136"/>
      <c r="E45" s="136">
        <f>'実質公債費比率（分子）の構造'!L$49</f>
        <v>10</v>
      </c>
      <c r="F45" s="136"/>
      <c r="G45" s="136"/>
      <c r="H45" s="136">
        <f>'実質公債費比率（分子）の構造'!M$49</f>
        <v>9</v>
      </c>
      <c r="I45" s="136"/>
      <c r="J45" s="136"/>
      <c r="K45" s="136">
        <f>'実質公債費比率（分子）の構造'!N$49</f>
        <v>11</v>
      </c>
      <c r="L45" s="136"/>
      <c r="M45" s="136"/>
      <c r="N45" s="136">
        <f>'実質公債費比率（分子）の構造'!O$49</f>
        <v>11</v>
      </c>
      <c r="O45" s="136"/>
      <c r="P45" s="136"/>
    </row>
    <row r="46" spans="1:16" x14ac:dyDescent="0.15">
      <c r="A46" s="136" t="s">
        <v>54</v>
      </c>
      <c r="B46" s="136">
        <f>'実質公債費比率（分子）の構造'!K$48</f>
        <v>349</v>
      </c>
      <c r="C46" s="136"/>
      <c r="D46" s="136"/>
      <c r="E46" s="136">
        <f>'実質公債費比率（分子）の構造'!L$48</f>
        <v>384</v>
      </c>
      <c r="F46" s="136"/>
      <c r="G46" s="136"/>
      <c r="H46" s="136">
        <f>'実質公債費比率（分子）の構造'!M$48</f>
        <v>342</v>
      </c>
      <c r="I46" s="136"/>
      <c r="J46" s="136"/>
      <c r="K46" s="136">
        <f>'実質公債費比率（分子）の構造'!N$48</f>
        <v>384</v>
      </c>
      <c r="L46" s="136"/>
      <c r="M46" s="136"/>
      <c r="N46" s="136">
        <f>'実質公債費比率（分子）の構造'!O$48</f>
        <v>415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1713</v>
      </c>
      <c r="C49" s="136"/>
      <c r="D49" s="136"/>
      <c r="E49" s="136">
        <f>'実質公債費比率（分子）の構造'!L$45</f>
        <v>1634</v>
      </c>
      <c r="F49" s="136"/>
      <c r="G49" s="136"/>
      <c r="H49" s="136">
        <f>'実質公債費比率（分子）の構造'!M$45</f>
        <v>1503</v>
      </c>
      <c r="I49" s="136"/>
      <c r="J49" s="136"/>
      <c r="K49" s="136">
        <f>'実質公債費比率（分子）の構造'!N$45</f>
        <v>1740</v>
      </c>
      <c r="L49" s="136"/>
      <c r="M49" s="136"/>
      <c r="N49" s="136">
        <f>'実質公債費比率（分子）の構造'!O$45</f>
        <v>1709</v>
      </c>
      <c r="O49" s="136"/>
      <c r="P49" s="136"/>
    </row>
    <row r="50" spans="1:16" x14ac:dyDescent="0.15">
      <c r="A50" s="136" t="s">
        <v>58</v>
      </c>
      <c r="B50" s="136" t="e">
        <f>NA()</f>
        <v>#N/A</v>
      </c>
      <c r="C50" s="136">
        <f>IF(ISNUMBER('実質公債費比率（分子）の構造'!K$53),'実質公債費比率（分子）の構造'!K$53,NA())</f>
        <v>861</v>
      </c>
      <c r="D50" s="136" t="e">
        <f>NA()</f>
        <v>#N/A</v>
      </c>
      <c r="E50" s="136" t="e">
        <f>NA()</f>
        <v>#N/A</v>
      </c>
      <c r="F50" s="136">
        <f>IF(ISNUMBER('実質公債費比率（分子）の構造'!L$53),'実質公債費比率（分子）の構造'!L$53,NA())</f>
        <v>809</v>
      </c>
      <c r="G50" s="136" t="e">
        <f>NA()</f>
        <v>#N/A</v>
      </c>
      <c r="H50" s="136" t="e">
        <f>NA()</f>
        <v>#N/A</v>
      </c>
      <c r="I50" s="136">
        <f>IF(ISNUMBER('実質公債費比率（分子）の構造'!M$53),'実質公債費比率（分子）の構造'!M$53,NA())</f>
        <v>651</v>
      </c>
      <c r="J50" s="136" t="e">
        <f>NA()</f>
        <v>#N/A</v>
      </c>
      <c r="K50" s="136" t="e">
        <f>NA()</f>
        <v>#N/A</v>
      </c>
      <c r="L50" s="136">
        <f>IF(ISNUMBER('実質公債費比率（分子）の構造'!N$53),'実質公債費比率（分子）の構造'!N$53,NA())</f>
        <v>892</v>
      </c>
      <c r="M50" s="136" t="e">
        <f>NA()</f>
        <v>#N/A</v>
      </c>
      <c r="N50" s="136" t="e">
        <f>NA()</f>
        <v>#N/A</v>
      </c>
      <c r="O50" s="136">
        <f>IF(ISNUMBER('実質公債費比率（分子）の構造'!O$53),'実質公債費比率（分子）の構造'!O$53,NA())</f>
        <v>980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10869</v>
      </c>
      <c r="E56" s="135"/>
      <c r="F56" s="135"/>
      <c r="G56" s="135">
        <f>'将来負担比率（分子）の構造'!J$51</f>
        <v>11492</v>
      </c>
      <c r="H56" s="135"/>
      <c r="I56" s="135"/>
      <c r="J56" s="135">
        <f>'将来負担比率（分子）の構造'!K$51</f>
        <v>11849</v>
      </c>
      <c r="K56" s="135"/>
      <c r="L56" s="135"/>
      <c r="M56" s="135">
        <f>'将来負担比率（分子）の構造'!L$51</f>
        <v>11719</v>
      </c>
      <c r="N56" s="135"/>
      <c r="O56" s="135"/>
      <c r="P56" s="135">
        <f>'将来負担比率（分子）の構造'!M$51</f>
        <v>11787</v>
      </c>
    </row>
    <row r="57" spans="1:16" x14ac:dyDescent="0.15">
      <c r="A57" s="135" t="s">
        <v>34</v>
      </c>
      <c r="B57" s="135"/>
      <c r="C57" s="135"/>
      <c r="D57" s="135">
        <f>'将来負担比率（分子）の構造'!I$50</f>
        <v>1609</v>
      </c>
      <c r="E57" s="135"/>
      <c r="F57" s="135"/>
      <c r="G57" s="135">
        <f>'将来負担比率（分子）の構造'!J$50</f>
        <v>1739</v>
      </c>
      <c r="H57" s="135"/>
      <c r="I57" s="135"/>
      <c r="J57" s="135">
        <f>'将来負担比率（分子）の構造'!K$50</f>
        <v>1879</v>
      </c>
      <c r="K57" s="135"/>
      <c r="L57" s="135"/>
      <c r="M57" s="135">
        <f>'将来負担比率（分子）の構造'!L$50</f>
        <v>1867</v>
      </c>
      <c r="N57" s="135"/>
      <c r="O57" s="135"/>
      <c r="P57" s="135">
        <f>'将来負担比率（分子）の構造'!M$50</f>
        <v>1866</v>
      </c>
    </row>
    <row r="58" spans="1:16" x14ac:dyDescent="0.15">
      <c r="A58" s="135" t="s">
        <v>33</v>
      </c>
      <c r="B58" s="135"/>
      <c r="C58" s="135"/>
      <c r="D58" s="135">
        <f>'将来負担比率（分子）の構造'!I$49</f>
        <v>1537</v>
      </c>
      <c r="E58" s="135"/>
      <c r="F58" s="135"/>
      <c r="G58" s="135">
        <f>'将来負担比率（分子）の構造'!J$49</f>
        <v>1815</v>
      </c>
      <c r="H58" s="135"/>
      <c r="I58" s="135"/>
      <c r="J58" s="135">
        <f>'将来負担比率（分子）の構造'!K$49</f>
        <v>1786</v>
      </c>
      <c r="K58" s="135"/>
      <c r="L58" s="135"/>
      <c r="M58" s="135">
        <f>'将来負担比率（分子）の構造'!L$49</f>
        <v>1710</v>
      </c>
      <c r="N58" s="135"/>
      <c r="O58" s="135"/>
      <c r="P58" s="135">
        <f>'将来負担比率（分子）の構造'!M$49</f>
        <v>1677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274</v>
      </c>
      <c r="C61" s="135"/>
      <c r="D61" s="135"/>
      <c r="E61" s="135">
        <f>'将来負担比率（分子）の構造'!J$46</f>
        <v>453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1945</v>
      </c>
      <c r="C62" s="135"/>
      <c r="D62" s="135"/>
      <c r="E62" s="135">
        <f>'将来負担比率（分子）の構造'!J$45</f>
        <v>2052</v>
      </c>
      <c r="F62" s="135"/>
      <c r="G62" s="135"/>
      <c r="H62" s="135">
        <f>'将来負担比率（分子）の構造'!K$45</f>
        <v>1888</v>
      </c>
      <c r="I62" s="135"/>
      <c r="J62" s="135"/>
      <c r="K62" s="135">
        <f>'将来負担比率（分子）の構造'!L$45</f>
        <v>1652</v>
      </c>
      <c r="L62" s="135"/>
      <c r="M62" s="135"/>
      <c r="N62" s="135">
        <f>'将来負担比率（分子）の構造'!M$45</f>
        <v>1622</v>
      </c>
      <c r="O62" s="135"/>
      <c r="P62" s="135"/>
    </row>
    <row r="63" spans="1:16" x14ac:dyDescent="0.15">
      <c r="A63" s="135" t="s">
        <v>27</v>
      </c>
      <c r="B63" s="135">
        <f>'将来負担比率（分子）の構造'!I$44</f>
        <v>70</v>
      </c>
      <c r="C63" s="135"/>
      <c r="D63" s="135"/>
      <c r="E63" s="135">
        <f>'将来負担比率（分子）の構造'!J$44</f>
        <v>55</v>
      </c>
      <c r="F63" s="135"/>
      <c r="G63" s="135"/>
      <c r="H63" s="135">
        <f>'将来負担比率（分子）の構造'!K$44</f>
        <v>69</v>
      </c>
      <c r="I63" s="135"/>
      <c r="J63" s="135"/>
      <c r="K63" s="135">
        <f>'将来負担比率（分子）の構造'!L$44</f>
        <v>55</v>
      </c>
      <c r="L63" s="135"/>
      <c r="M63" s="135"/>
      <c r="N63" s="135">
        <f>'将来負担比率（分子）の構造'!M$44</f>
        <v>149</v>
      </c>
      <c r="O63" s="135"/>
      <c r="P63" s="135"/>
    </row>
    <row r="64" spans="1:16" x14ac:dyDescent="0.15">
      <c r="A64" s="135" t="s">
        <v>26</v>
      </c>
      <c r="B64" s="135">
        <f>'将来負担比率（分子）の構造'!I$43</f>
        <v>8970</v>
      </c>
      <c r="C64" s="135"/>
      <c r="D64" s="135"/>
      <c r="E64" s="135">
        <f>'将来負担比率（分子）の構造'!J$43</f>
        <v>8756</v>
      </c>
      <c r="F64" s="135"/>
      <c r="G64" s="135"/>
      <c r="H64" s="135">
        <f>'将来負担比率（分子）の構造'!K$43</f>
        <v>8146</v>
      </c>
      <c r="I64" s="135"/>
      <c r="J64" s="135"/>
      <c r="K64" s="135">
        <f>'将来負担比率（分子）の構造'!L$43</f>
        <v>8183</v>
      </c>
      <c r="L64" s="135"/>
      <c r="M64" s="135"/>
      <c r="N64" s="135">
        <f>'将来負担比率（分子）の構造'!M$43</f>
        <v>8254</v>
      </c>
      <c r="O64" s="135"/>
      <c r="P64" s="135"/>
    </row>
    <row r="65" spans="1:16" x14ac:dyDescent="0.15">
      <c r="A65" s="135" t="s">
        <v>25</v>
      </c>
      <c r="B65" s="135">
        <f>'将来負担比率（分子）の構造'!I$42</f>
        <v>843</v>
      </c>
      <c r="C65" s="135"/>
      <c r="D65" s="135"/>
      <c r="E65" s="135">
        <f>'将来負担比率（分子）の構造'!J$42</f>
        <v>766</v>
      </c>
      <c r="F65" s="135"/>
      <c r="G65" s="135"/>
      <c r="H65" s="135">
        <f>'将来負担比率（分子）の構造'!K$42</f>
        <v>701</v>
      </c>
      <c r="I65" s="135"/>
      <c r="J65" s="135"/>
      <c r="K65" s="135">
        <f>'将来負担比率（分子）の構造'!L$42</f>
        <v>768</v>
      </c>
      <c r="L65" s="135"/>
      <c r="M65" s="135"/>
      <c r="N65" s="135">
        <f>'将来負担比率（分子）の構造'!M$42</f>
        <v>726</v>
      </c>
      <c r="O65" s="135"/>
      <c r="P65" s="135"/>
    </row>
    <row r="66" spans="1:16" x14ac:dyDescent="0.15">
      <c r="A66" s="135" t="s">
        <v>24</v>
      </c>
      <c r="B66" s="135">
        <f>'将来負担比率（分子）の構造'!I$41</f>
        <v>14574</v>
      </c>
      <c r="C66" s="135"/>
      <c r="D66" s="135"/>
      <c r="E66" s="135">
        <f>'将来負担比率（分子）の構造'!J$41</f>
        <v>14035</v>
      </c>
      <c r="F66" s="135"/>
      <c r="G66" s="135"/>
      <c r="H66" s="135">
        <f>'将来負担比率（分子）の構造'!K$41</f>
        <v>13870</v>
      </c>
      <c r="I66" s="135"/>
      <c r="J66" s="135"/>
      <c r="K66" s="135">
        <f>'将来負担比率（分子）の構造'!L$41</f>
        <v>13183</v>
      </c>
      <c r="L66" s="135"/>
      <c r="M66" s="135"/>
      <c r="N66" s="135">
        <f>'将来負担比率（分子）の構造'!M$41</f>
        <v>12618</v>
      </c>
      <c r="O66" s="135"/>
      <c r="P66" s="135"/>
    </row>
    <row r="67" spans="1:16" x14ac:dyDescent="0.15">
      <c r="A67" s="135" t="s">
        <v>62</v>
      </c>
      <c r="B67" s="135" t="e">
        <f>NA()</f>
        <v>#N/A</v>
      </c>
      <c r="C67" s="135">
        <f>IF(ISNUMBER('将来負担比率（分子）の構造'!I$52), IF('将来負担比率（分子）の構造'!I$52 &lt; 0, 0, '将来負担比率（分子）の構造'!I$52), NA())</f>
        <v>12661</v>
      </c>
      <c r="D67" s="135" t="e">
        <f>NA()</f>
        <v>#N/A</v>
      </c>
      <c r="E67" s="135" t="e">
        <f>NA()</f>
        <v>#N/A</v>
      </c>
      <c r="F67" s="135">
        <f>IF(ISNUMBER('将来負担比率（分子）の構造'!J$52), IF('将来負担比率（分子）の構造'!J$52 &lt; 0, 0, '将来負担比率（分子）の構造'!J$52), NA())</f>
        <v>11072</v>
      </c>
      <c r="G67" s="135" t="e">
        <f>NA()</f>
        <v>#N/A</v>
      </c>
      <c r="H67" s="135" t="e">
        <f>NA()</f>
        <v>#N/A</v>
      </c>
      <c r="I67" s="135">
        <f>IF(ISNUMBER('将来負担比率（分子）の構造'!K$52), IF('将来負担比率（分子）の構造'!K$52 &lt; 0, 0, '将来負担比率（分子）の構造'!K$52), NA())</f>
        <v>9160</v>
      </c>
      <c r="J67" s="135" t="e">
        <f>NA()</f>
        <v>#N/A</v>
      </c>
      <c r="K67" s="135" t="e">
        <f>NA()</f>
        <v>#N/A</v>
      </c>
      <c r="L67" s="135">
        <f>IF(ISNUMBER('将来負担比率（分子）の構造'!L$52), IF('将来負担比率（分子）の構造'!L$52 &lt; 0, 0, '将来負担比率（分子）の構造'!L$52), NA())</f>
        <v>8545</v>
      </c>
      <c r="M67" s="135" t="e">
        <f>NA()</f>
        <v>#N/A</v>
      </c>
      <c r="N67" s="135" t="e">
        <f>NA()</f>
        <v>#N/A</v>
      </c>
      <c r="O67" s="135">
        <f>IF(ISNUMBER('将来負担比率（分子）の構造'!M$52), IF('将来負担比率（分子）の構造'!M$52 &lt; 0, 0, '将来負担比率（分子）の構造'!M$52), NA())</f>
        <v>8037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2569431</v>
      </c>
      <c r="S5" s="583"/>
      <c r="T5" s="583"/>
      <c r="U5" s="583"/>
      <c r="V5" s="583"/>
      <c r="W5" s="583"/>
      <c r="X5" s="583"/>
      <c r="Y5" s="584"/>
      <c r="Z5" s="585">
        <v>22.6</v>
      </c>
      <c r="AA5" s="585"/>
      <c r="AB5" s="585"/>
      <c r="AC5" s="585"/>
      <c r="AD5" s="586">
        <v>2494315</v>
      </c>
      <c r="AE5" s="586"/>
      <c r="AF5" s="586"/>
      <c r="AG5" s="586"/>
      <c r="AH5" s="586"/>
      <c r="AI5" s="586"/>
      <c r="AJ5" s="586"/>
      <c r="AK5" s="586"/>
      <c r="AL5" s="587">
        <v>39.9</v>
      </c>
      <c r="AM5" s="588"/>
      <c r="AN5" s="588"/>
      <c r="AO5" s="589"/>
      <c r="AP5" s="579" t="s">
        <v>205</v>
      </c>
      <c r="AQ5" s="580"/>
      <c r="AR5" s="580"/>
      <c r="AS5" s="580"/>
      <c r="AT5" s="580"/>
      <c r="AU5" s="580"/>
      <c r="AV5" s="580"/>
      <c r="AW5" s="580"/>
      <c r="AX5" s="580"/>
      <c r="AY5" s="580"/>
      <c r="AZ5" s="580"/>
      <c r="BA5" s="580"/>
      <c r="BB5" s="580"/>
      <c r="BC5" s="580"/>
      <c r="BD5" s="580"/>
      <c r="BE5" s="580"/>
      <c r="BF5" s="581"/>
      <c r="BG5" s="593">
        <v>2454547</v>
      </c>
      <c r="BH5" s="594"/>
      <c r="BI5" s="594"/>
      <c r="BJ5" s="594"/>
      <c r="BK5" s="594"/>
      <c r="BL5" s="594"/>
      <c r="BM5" s="594"/>
      <c r="BN5" s="595"/>
      <c r="BO5" s="596">
        <v>95.5</v>
      </c>
      <c r="BP5" s="596"/>
      <c r="BQ5" s="596"/>
      <c r="BR5" s="596"/>
      <c r="BS5" s="597">
        <v>125254</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73593</v>
      </c>
      <c r="S6" s="594"/>
      <c r="T6" s="594"/>
      <c r="U6" s="594"/>
      <c r="V6" s="594"/>
      <c r="W6" s="594"/>
      <c r="X6" s="594"/>
      <c r="Y6" s="595"/>
      <c r="Z6" s="596">
        <v>0.6</v>
      </c>
      <c r="AA6" s="596"/>
      <c r="AB6" s="596"/>
      <c r="AC6" s="596"/>
      <c r="AD6" s="597">
        <v>73593</v>
      </c>
      <c r="AE6" s="597"/>
      <c r="AF6" s="597"/>
      <c r="AG6" s="597"/>
      <c r="AH6" s="597"/>
      <c r="AI6" s="597"/>
      <c r="AJ6" s="597"/>
      <c r="AK6" s="597"/>
      <c r="AL6" s="598">
        <v>1.2</v>
      </c>
      <c r="AM6" s="599"/>
      <c r="AN6" s="599"/>
      <c r="AO6" s="600"/>
      <c r="AP6" s="590" t="s">
        <v>210</v>
      </c>
      <c r="AQ6" s="591"/>
      <c r="AR6" s="591"/>
      <c r="AS6" s="591"/>
      <c r="AT6" s="591"/>
      <c r="AU6" s="591"/>
      <c r="AV6" s="591"/>
      <c r="AW6" s="591"/>
      <c r="AX6" s="591"/>
      <c r="AY6" s="591"/>
      <c r="AZ6" s="591"/>
      <c r="BA6" s="591"/>
      <c r="BB6" s="591"/>
      <c r="BC6" s="591"/>
      <c r="BD6" s="591"/>
      <c r="BE6" s="591"/>
      <c r="BF6" s="592"/>
      <c r="BG6" s="593">
        <v>2454547</v>
      </c>
      <c r="BH6" s="594"/>
      <c r="BI6" s="594"/>
      <c r="BJ6" s="594"/>
      <c r="BK6" s="594"/>
      <c r="BL6" s="594"/>
      <c r="BM6" s="594"/>
      <c r="BN6" s="595"/>
      <c r="BO6" s="596">
        <v>95.5</v>
      </c>
      <c r="BP6" s="596"/>
      <c r="BQ6" s="596"/>
      <c r="BR6" s="596"/>
      <c r="BS6" s="597">
        <v>125254</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163135</v>
      </c>
      <c r="CS6" s="594"/>
      <c r="CT6" s="594"/>
      <c r="CU6" s="594"/>
      <c r="CV6" s="594"/>
      <c r="CW6" s="594"/>
      <c r="CX6" s="594"/>
      <c r="CY6" s="595"/>
      <c r="CZ6" s="596">
        <v>1.4</v>
      </c>
      <c r="DA6" s="596"/>
      <c r="DB6" s="596"/>
      <c r="DC6" s="596"/>
      <c r="DD6" s="602" t="s">
        <v>212</v>
      </c>
      <c r="DE6" s="594"/>
      <c r="DF6" s="594"/>
      <c r="DG6" s="594"/>
      <c r="DH6" s="594"/>
      <c r="DI6" s="594"/>
      <c r="DJ6" s="594"/>
      <c r="DK6" s="594"/>
      <c r="DL6" s="594"/>
      <c r="DM6" s="594"/>
      <c r="DN6" s="594"/>
      <c r="DO6" s="594"/>
      <c r="DP6" s="595"/>
      <c r="DQ6" s="602">
        <v>163135</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4993</v>
      </c>
      <c r="S7" s="594"/>
      <c r="T7" s="594"/>
      <c r="U7" s="594"/>
      <c r="V7" s="594"/>
      <c r="W7" s="594"/>
      <c r="X7" s="594"/>
      <c r="Y7" s="595"/>
      <c r="Z7" s="596">
        <v>0</v>
      </c>
      <c r="AA7" s="596"/>
      <c r="AB7" s="596"/>
      <c r="AC7" s="596"/>
      <c r="AD7" s="597">
        <v>4993</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885525</v>
      </c>
      <c r="BH7" s="594"/>
      <c r="BI7" s="594"/>
      <c r="BJ7" s="594"/>
      <c r="BK7" s="594"/>
      <c r="BL7" s="594"/>
      <c r="BM7" s="594"/>
      <c r="BN7" s="595"/>
      <c r="BO7" s="596">
        <v>34.5</v>
      </c>
      <c r="BP7" s="596"/>
      <c r="BQ7" s="596"/>
      <c r="BR7" s="596"/>
      <c r="BS7" s="597">
        <v>32787</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1798107</v>
      </c>
      <c r="CS7" s="594"/>
      <c r="CT7" s="594"/>
      <c r="CU7" s="594"/>
      <c r="CV7" s="594"/>
      <c r="CW7" s="594"/>
      <c r="CX7" s="594"/>
      <c r="CY7" s="595"/>
      <c r="CZ7" s="596">
        <v>16</v>
      </c>
      <c r="DA7" s="596"/>
      <c r="DB7" s="596"/>
      <c r="DC7" s="596"/>
      <c r="DD7" s="602">
        <v>219888</v>
      </c>
      <c r="DE7" s="594"/>
      <c r="DF7" s="594"/>
      <c r="DG7" s="594"/>
      <c r="DH7" s="594"/>
      <c r="DI7" s="594"/>
      <c r="DJ7" s="594"/>
      <c r="DK7" s="594"/>
      <c r="DL7" s="594"/>
      <c r="DM7" s="594"/>
      <c r="DN7" s="594"/>
      <c r="DO7" s="594"/>
      <c r="DP7" s="595"/>
      <c r="DQ7" s="602">
        <v>1285416</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14789</v>
      </c>
      <c r="S8" s="594"/>
      <c r="T8" s="594"/>
      <c r="U8" s="594"/>
      <c r="V8" s="594"/>
      <c r="W8" s="594"/>
      <c r="X8" s="594"/>
      <c r="Y8" s="595"/>
      <c r="Z8" s="596">
        <v>0.1</v>
      </c>
      <c r="AA8" s="596"/>
      <c r="AB8" s="596"/>
      <c r="AC8" s="596"/>
      <c r="AD8" s="597">
        <v>14789</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32220</v>
      </c>
      <c r="BH8" s="594"/>
      <c r="BI8" s="594"/>
      <c r="BJ8" s="594"/>
      <c r="BK8" s="594"/>
      <c r="BL8" s="594"/>
      <c r="BM8" s="594"/>
      <c r="BN8" s="595"/>
      <c r="BO8" s="596">
        <v>1.3</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3287475</v>
      </c>
      <c r="CS8" s="594"/>
      <c r="CT8" s="594"/>
      <c r="CU8" s="594"/>
      <c r="CV8" s="594"/>
      <c r="CW8" s="594"/>
      <c r="CX8" s="594"/>
      <c r="CY8" s="595"/>
      <c r="CZ8" s="596">
        <v>29.2</v>
      </c>
      <c r="DA8" s="596"/>
      <c r="DB8" s="596"/>
      <c r="DC8" s="596"/>
      <c r="DD8" s="602">
        <v>51431</v>
      </c>
      <c r="DE8" s="594"/>
      <c r="DF8" s="594"/>
      <c r="DG8" s="594"/>
      <c r="DH8" s="594"/>
      <c r="DI8" s="594"/>
      <c r="DJ8" s="594"/>
      <c r="DK8" s="594"/>
      <c r="DL8" s="594"/>
      <c r="DM8" s="594"/>
      <c r="DN8" s="594"/>
      <c r="DO8" s="594"/>
      <c r="DP8" s="595"/>
      <c r="DQ8" s="602">
        <v>1732999</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14301</v>
      </c>
      <c r="S9" s="594"/>
      <c r="T9" s="594"/>
      <c r="U9" s="594"/>
      <c r="V9" s="594"/>
      <c r="W9" s="594"/>
      <c r="X9" s="594"/>
      <c r="Y9" s="595"/>
      <c r="Z9" s="596">
        <v>0.1</v>
      </c>
      <c r="AA9" s="596"/>
      <c r="AB9" s="596"/>
      <c r="AC9" s="596"/>
      <c r="AD9" s="597">
        <v>14301</v>
      </c>
      <c r="AE9" s="597"/>
      <c r="AF9" s="597"/>
      <c r="AG9" s="597"/>
      <c r="AH9" s="597"/>
      <c r="AI9" s="597"/>
      <c r="AJ9" s="597"/>
      <c r="AK9" s="597"/>
      <c r="AL9" s="598">
        <v>0.2</v>
      </c>
      <c r="AM9" s="599"/>
      <c r="AN9" s="599"/>
      <c r="AO9" s="600"/>
      <c r="AP9" s="590" t="s">
        <v>220</v>
      </c>
      <c r="AQ9" s="591"/>
      <c r="AR9" s="591"/>
      <c r="AS9" s="591"/>
      <c r="AT9" s="591"/>
      <c r="AU9" s="591"/>
      <c r="AV9" s="591"/>
      <c r="AW9" s="591"/>
      <c r="AX9" s="591"/>
      <c r="AY9" s="591"/>
      <c r="AZ9" s="591"/>
      <c r="BA9" s="591"/>
      <c r="BB9" s="591"/>
      <c r="BC9" s="591"/>
      <c r="BD9" s="591"/>
      <c r="BE9" s="591"/>
      <c r="BF9" s="592"/>
      <c r="BG9" s="593">
        <v>669744</v>
      </c>
      <c r="BH9" s="594"/>
      <c r="BI9" s="594"/>
      <c r="BJ9" s="594"/>
      <c r="BK9" s="594"/>
      <c r="BL9" s="594"/>
      <c r="BM9" s="594"/>
      <c r="BN9" s="595"/>
      <c r="BO9" s="596">
        <v>26.1</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1179917</v>
      </c>
      <c r="CS9" s="594"/>
      <c r="CT9" s="594"/>
      <c r="CU9" s="594"/>
      <c r="CV9" s="594"/>
      <c r="CW9" s="594"/>
      <c r="CX9" s="594"/>
      <c r="CY9" s="595"/>
      <c r="CZ9" s="596">
        <v>10.5</v>
      </c>
      <c r="DA9" s="596"/>
      <c r="DB9" s="596"/>
      <c r="DC9" s="596"/>
      <c r="DD9" s="602">
        <v>205239</v>
      </c>
      <c r="DE9" s="594"/>
      <c r="DF9" s="594"/>
      <c r="DG9" s="594"/>
      <c r="DH9" s="594"/>
      <c r="DI9" s="594"/>
      <c r="DJ9" s="594"/>
      <c r="DK9" s="594"/>
      <c r="DL9" s="594"/>
      <c r="DM9" s="594"/>
      <c r="DN9" s="594"/>
      <c r="DO9" s="594"/>
      <c r="DP9" s="595"/>
      <c r="DQ9" s="602">
        <v>686694</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407496</v>
      </c>
      <c r="S10" s="594"/>
      <c r="T10" s="594"/>
      <c r="U10" s="594"/>
      <c r="V10" s="594"/>
      <c r="W10" s="594"/>
      <c r="X10" s="594"/>
      <c r="Y10" s="595"/>
      <c r="Z10" s="596">
        <v>3.6</v>
      </c>
      <c r="AA10" s="596"/>
      <c r="AB10" s="596"/>
      <c r="AC10" s="596"/>
      <c r="AD10" s="597">
        <v>407496</v>
      </c>
      <c r="AE10" s="597"/>
      <c r="AF10" s="597"/>
      <c r="AG10" s="597"/>
      <c r="AH10" s="597"/>
      <c r="AI10" s="597"/>
      <c r="AJ10" s="597"/>
      <c r="AK10" s="597"/>
      <c r="AL10" s="598">
        <v>6.5</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110534</v>
      </c>
      <c r="BH10" s="594"/>
      <c r="BI10" s="594"/>
      <c r="BJ10" s="594"/>
      <c r="BK10" s="594"/>
      <c r="BL10" s="594"/>
      <c r="BM10" s="594"/>
      <c r="BN10" s="595"/>
      <c r="BO10" s="596">
        <v>4.3</v>
      </c>
      <c r="BP10" s="596"/>
      <c r="BQ10" s="596"/>
      <c r="BR10" s="596"/>
      <c r="BS10" s="602">
        <v>18302</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30657</v>
      </c>
      <c r="CS10" s="594"/>
      <c r="CT10" s="594"/>
      <c r="CU10" s="594"/>
      <c r="CV10" s="594"/>
      <c r="CW10" s="594"/>
      <c r="CX10" s="594"/>
      <c r="CY10" s="595"/>
      <c r="CZ10" s="596">
        <v>0.3</v>
      </c>
      <c r="DA10" s="596"/>
      <c r="DB10" s="596"/>
      <c r="DC10" s="596"/>
      <c r="DD10" s="602" t="s">
        <v>108</v>
      </c>
      <c r="DE10" s="594"/>
      <c r="DF10" s="594"/>
      <c r="DG10" s="594"/>
      <c r="DH10" s="594"/>
      <c r="DI10" s="594"/>
      <c r="DJ10" s="594"/>
      <c r="DK10" s="594"/>
      <c r="DL10" s="594"/>
      <c r="DM10" s="594"/>
      <c r="DN10" s="594"/>
      <c r="DO10" s="594"/>
      <c r="DP10" s="595"/>
      <c r="DQ10" s="602">
        <v>14238</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9144</v>
      </c>
      <c r="S11" s="594"/>
      <c r="T11" s="594"/>
      <c r="U11" s="594"/>
      <c r="V11" s="594"/>
      <c r="W11" s="594"/>
      <c r="X11" s="594"/>
      <c r="Y11" s="595"/>
      <c r="Z11" s="596">
        <v>0.1</v>
      </c>
      <c r="AA11" s="596"/>
      <c r="AB11" s="596"/>
      <c r="AC11" s="596"/>
      <c r="AD11" s="597">
        <v>9144</v>
      </c>
      <c r="AE11" s="597"/>
      <c r="AF11" s="597"/>
      <c r="AG11" s="597"/>
      <c r="AH11" s="597"/>
      <c r="AI11" s="597"/>
      <c r="AJ11" s="597"/>
      <c r="AK11" s="597"/>
      <c r="AL11" s="598">
        <v>0.1</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73027</v>
      </c>
      <c r="BH11" s="594"/>
      <c r="BI11" s="594"/>
      <c r="BJ11" s="594"/>
      <c r="BK11" s="594"/>
      <c r="BL11" s="594"/>
      <c r="BM11" s="594"/>
      <c r="BN11" s="595"/>
      <c r="BO11" s="596">
        <v>2.8</v>
      </c>
      <c r="BP11" s="596"/>
      <c r="BQ11" s="596"/>
      <c r="BR11" s="596"/>
      <c r="BS11" s="602">
        <v>14485</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438948</v>
      </c>
      <c r="CS11" s="594"/>
      <c r="CT11" s="594"/>
      <c r="CU11" s="594"/>
      <c r="CV11" s="594"/>
      <c r="CW11" s="594"/>
      <c r="CX11" s="594"/>
      <c r="CY11" s="595"/>
      <c r="CZ11" s="596">
        <v>3.9</v>
      </c>
      <c r="DA11" s="596"/>
      <c r="DB11" s="596"/>
      <c r="DC11" s="596"/>
      <c r="DD11" s="602">
        <v>155516</v>
      </c>
      <c r="DE11" s="594"/>
      <c r="DF11" s="594"/>
      <c r="DG11" s="594"/>
      <c r="DH11" s="594"/>
      <c r="DI11" s="594"/>
      <c r="DJ11" s="594"/>
      <c r="DK11" s="594"/>
      <c r="DL11" s="594"/>
      <c r="DM11" s="594"/>
      <c r="DN11" s="594"/>
      <c r="DO11" s="594"/>
      <c r="DP11" s="595"/>
      <c r="DQ11" s="602">
        <v>149285</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1398603</v>
      </c>
      <c r="BH12" s="594"/>
      <c r="BI12" s="594"/>
      <c r="BJ12" s="594"/>
      <c r="BK12" s="594"/>
      <c r="BL12" s="594"/>
      <c r="BM12" s="594"/>
      <c r="BN12" s="595"/>
      <c r="BO12" s="596">
        <v>54.4</v>
      </c>
      <c r="BP12" s="596"/>
      <c r="BQ12" s="596"/>
      <c r="BR12" s="596"/>
      <c r="BS12" s="602">
        <v>92467</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281657</v>
      </c>
      <c r="CS12" s="594"/>
      <c r="CT12" s="594"/>
      <c r="CU12" s="594"/>
      <c r="CV12" s="594"/>
      <c r="CW12" s="594"/>
      <c r="CX12" s="594"/>
      <c r="CY12" s="595"/>
      <c r="CZ12" s="596">
        <v>2.5</v>
      </c>
      <c r="DA12" s="596"/>
      <c r="DB12" s="596"/>
      <c r="DC12" s="596"/>
      <c r="DD12" s="602">
        <v>7862</v>
      </c>
      <c r="DE12" s="594"/>
      <c r="DF12" s="594"/>
      <c r="DG12" s="594"/>
      <c r="DH12" s="594"/>
      <c r="DI12" s="594"/>
      <c r="DJ12" s="594"/>
      <c r="DK12" s="594"/>
      <c r="DL12" s="594"/>
      <c r="DM12" s="594"/>
      <c r="DN12" s="594"/>
      <c r="DO12" s="594"/>
      <c r="DP12" s="595"/>
      <c r="DQ12" s="602">
        <v>137367</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21039</v>
      </c>
      <c r="S13" s="594"/>
      <c r="T13" s="594"/>
      <c r="U13" s="594"/>
      <c r="V13" s="594"/>
      <c r="W13" s="594"/>
      <c r="X13" s="594"/>
      <c r="Y13" s="595"/>
      <c r="Z13" s="596">
        <v>0.2</v>
      </c>
      <c r="AA13" s="596"/>
      <c r="AB13" s="596"/>
      <c r="AC13" s="596"/>
      <c r="AD13" s="597">
        <v>21039</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1391704</v>
      </c>
      <c r="BH13" s="594"/>
      <c r="BI13" s="594"/>
      <c r="BJ13" s="594"/>
      <c r="BK13" s="594"/>
      <c r="BL13" s="594"/>
      <c r="BM13" s="594"/>
      <c r="BN13" s="595"/>
      <c r="BO13" s="596">
        <v>54.2</v>
      </c>
      <c r="BP13" s="596"/>
      <c r="BQ13" s="596"/>
      <c r="BR13" s="596"/>
      <c r="BS13" s="602">
        <v>92467</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1074861</v>
      </c>
      <c r="CS13" s="594"/>
      <c r="CT13" s="594"/>
      <c r="CU13" s="594"/>
      <c r="CV13" s="594"/>
      <c r="CW13" s="594"/>
      <c r="CX13" s="594"/>
      <c r="CY13" s="595"/>
      <c r="CZ13" s="596">
        <v>9.5</v>
      </c>
      <c r="DA13" s="596"/>
      <c r="DB13" s="596"/>
      <c r="DC13" s="596"/>
      <c r="DD13" s="602">
        <v>403326</v>
      </c>
      <c r="DE13" s="594"/>
      <c r="DF13" s="594"/>
      <c r="DG13" s="594"/>
      <c r="DH13" s="594"/>
      <c r="DI13" s="594"/>
      <c r="DJ13" s="594"/>
      <c r="DK13" s="594"/>
      <c r="DL13" s="594"/>
      <c r="DM13" s="594"/>
      <c r="DN13" s="594"/>
      <c r="DO13" s="594"/>
      <c r="DP13" s="595"/>
      <c r="DQ13" s="602">
        <v>752124</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47936</v>
      </c>
      <c r="BH14" s="594"/>
      <c r="BI14" s="594"/>
      <c r="BJ14" s="594"/>
      <c r="BK14" s="594"/>
      <c r="BL14" s="594"/>
      <c r="BM14" s="594"/>
      <c r="BN14" s="595"/>
      <c r="BO14" s="596">
        <v>1.9</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506657</v>
      </c>
      <c r="CS14" s="594"/>
      <c r="CT14" s="594"/>
      <c r="CU14" s="594"/>
      <c r="CV14" s="594"/>
      <c r="CW14" s="594"/>
      <c r="CX14" s="594"/>
      <c r="CY14" s="595"/>
      <c r="CZ14" s="596">
        <v>4.5</v>
      </c>
      <c r="DA14" s="596"/>
      <c r="DB14" s="596"/>
      <c r="DC14" s="596"/>
      <c r="DD14" s="602">
        <v>79238</v>
      </c>
      <c r="DE14" s="594"/>
      <c r="DF14" s="594"/>
      <c r="DG14" s="594"/>
      <c r="DH14" s="594"/>
      <c r="DI14" s="594"/>
      <c r="DJ14" s="594"/>
      <c r="DK14" s="594"/>
      <c r="DL14" s="594"/>
      <c r="DM14" s="594"/>
      <c r="DN14" s="594"/>
      <c r="DO14" s="594"/>
      <c r="DP14" s="595"/>
      <c r="DQ14" s="602">
        <v>432658</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3845</v>
      </c>
      <c r="S15" s="594"/>
      <c r="T15" s="594"/>
      <c r="U15" s="594"/>
      <c r="V15" s="594"/>
      <c r="W15" s="594"/>
      <c r="X15" s="594"/>
      <c r="Y15" s="595"/>
      <c r="Z15" s="596">
        <v>0</v>
      </c>
      <c r="AA15" s="596"/>
      <c r="AB15" s="596"/>
      <c r="AC15" s="596"/>
      <c r="AD15" s="597">
        <v>3845</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122483</v>
      </c>
      <c r="BH15" s="594"/>
      <c r="BI15" s="594"/>
      <c r="BJ15" s="594"/>
      <c r="BK15" s="594"/>
      <c r="BL15" s="594"/>
      <c r="BM15" s="594"/>
      <c r="BN15" s="595"/>
      <c r="BO15" s="596">
        <v>4.8</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795265</v>
      </c>
      <c r="CS15" s="594"/>
      <c r="CT15" s="594"/>
      <c r="CU15" s="594"/>
      <c r="CV15" s="594"/>
      <c r="CW15" s="594"/>
      <c r="CX15" s="594"/>
      <c r="CY15" s="595"/>
      <c r="CZ15" s="596">
        <v>7.1</v>
      </c>
      <c r="DA15" s="596"/>
      <c r="DB15" s="596"/>
      <c r="DC15" s="596"/>
      <c r="DD15" s="602">
        <v>107516</v>
      </c>
      <c r="DE15" s="594"/>
      <c r="DF15" s="594"/>
      <c r="DG15" s="594"/>
      <c r="DH15" s="594"/>
      <c r="DI15" s="594"/>
      <c r="DJ15" s="594"/>
      <c r="DK15" s="594"/>
      <c r="DL15" s="594"/>
      <c r="DM15" s="594"/>
      <c r="DN15" s="594"/>
      <c r="DO15" s="594"/>
      <c r="DP15" s="595"/>
      <c r="DQ15" s="602">
        <v>642683</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3872432</v>
      </c>
      <c r="S16" s="594"/>
      <c r="T16" s="594"/>
      <c r="U16" s="594"/>
      <c r="V16" s="594"/>
      <c r="W16" s="594"/>
      <c r="X16" s="594"/>
      <c r="Y16" s="595"/>
      <c r="Z16" s="596">
        <v>34.1</v>
      </c>
      <c r="AA16" s="596"/>
      <c r="AB16" s="596"/>
      <c r="AC16" s="596"/>
      <c r="AD16" s="597">
        <v>3098129</v>
      </c>
      <c r="AE16" s="597"/>
      <c r="AF16" s="597"/>
      <c r="AG16" s="597"/>
      <c r="AH16" s="597"/>
      <c r="AI16" s="597"/>
      <c r="AJ16" s="597"/>
      <c r="AK16" s="597"/>
      <c r="AL16" s="598">
        <v>49.6</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3098129</v>
      </c>
      <c r="S17" s="594"/>
      <c r="T17" s="594"/>
      <c r="U17" s="594"/>
      <c r="V17" s="594"/>
      <c r="W17" s="594"/>
      <c r="X17" s="594"/>
      <c r="Y17" s="595"/>
      <c r="Z17" s="596">
        <v>27.3</v>
      </c>
      <c r="AA17" s="596"/>
      <c r="AB17" s="596"/>
      <c r="AC17" s="596"/>
      <c r="AD17" s="597">
        <v>3098129</v>
      </c>
      <c r="AE17" s="597"/>
      <c r="AF17" s="597"/>
      <c r="AG17" s="597"/>
      <c r="AH17" s="597"/>
      <c r="AI17" s="597"/>
      <c r="AJ17" s="597"/>
      <c r="AK17" s="597"/>
      <c r="AL17" s="598">
        <v>49.6</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1708653</v>
      </c>
      <c r="CS17" s="594"/>
      <c r="CT17" s="594"/>
      <c r="CU17" s="594"/>
      <c r="CV17" s="594"/>
      <c r="CW17" s="594"/>
      <c r="CX17" s="594"/>
      <c r="CY17" s="595"/>
      <c r="CZ17" s="596">
        <v>15.2</v>
      </c>
      <c r="DA17" s="596"/>
      <c r="DB17" s="596"/>
      <c r="DC17" s="596"/>
      <c r="DD17" s="602" t="s">
        <v>108</v>
      </c>
      <c r="DE17" s="594"/>
      <c r="DF17" s="594"/>
      <c r="DG17" s="594"/>
      <c r="DH17" s="594"/>
      <c r="DI17" s="594"/>
      <c r="DJ17" s="594"/>
      <c r="DK17" s="594"/>
      <c r="DL17" s="594"/>
      <c r="DM17" s="594"/>
      <c r="DN17" s="594"/>
      <c r="DO17" s="594"/>
      <c r="DP17" s="595"/>
      <c r="DQ17" s="602">
        <v>1631370</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774302</v>
      </c>
      <c r="S18" s="594"/>
      <c r="T18" s="594"/>
      <c r="U18" s="594"/>
      <c r="V18" s="594"/>
      <c r="W18" s="594"/>
      <c r="X18" s="594"/>
      <c r="Y18" s="595"/>
      <c r="Z18" s="596">
        <v>6.8</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114884</v>
      </c>
      <c r="BH19" s="594"/>
      <c r="BI19" s="594"/>
      <c r="BJ19" s="594"/>
      <c r="BK19" s="594"/>
      <c r="BL19" s="594"/>
      <c r="BM19" s="594"/>
      <c r="BN19" s="595"/>
      <c r="BO19" s="596">
        <v>4.5</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6991063</v>
      </c>
      <c r="S20" s="594"/>
      <c r="T20" s="594"/>
      <c r="U20" s="594"/>
      <c r="V20" s="594"/>
      <c r="W20" s="594"/>
      <c r="X20" s="594"/>
      <c r="Y20" s="595"/>
      <c r="Z20" s="596">
        <v>61.5</v>
      </c>
      <c r="AA20" s="596"/>
      <c r="AB20" s="596"/>
      <c r="AC20" s="596"/>
      <c r="AD20" s="597">
        <v>6141644</v>
      </c>
      <c r="AE20" s="597"/>
      <c r="AF20" s="597"/>
      <c r="AG20" s="597"/>
      <c r="AH20" s="597"/>
      <c r="AI20" s="597"/>
      <c r="AJ20" s="597"/>
      <c r="AK20" s="597"/>
      <c r="AL20" s="598">
        <v>98.3</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114884</v>
      </c>
      <c r="BH20" s="594"/>
      <c r="BI20" s="594"/>
      <c r="BJ20" s="594"/>
      <c r="BK20" s="594"/>
      <c r="BL20" s="594"/>
      <c r="BM20" s="594"/>
      <c r="BN20" s="595"/>
      <c r="BO20" s="596">
        <v>4.5</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11265332</v>
      </c>
      <c r="CS20" s="594"/>
      <c r="CT20" s="594"/>
      <c r="CU20" s="594"/>
      <c r="CV20" s="594"/>
      <c r="CW20" s="594"/>
      <c r="CX20" s="594"/>
      <c r="CY20" s="595"/>
      <c r="CZ20" s="596">
        <v>100</v>
      </c>
      <c r="DA20" s="596"/>
      <c r="DB20" s="596"/>
      <c r="DC20" s="596"/>
      <c r="DD20" s="602">
        <v>1230016</v>
      </c>
      <c r="DE20" s="594"/>
      <c r="DF20" s="594"/>
      <c r="DG20" s="594"/>
      <c r="DH20" s="594"/>
      <c r="DI20" s="594"/>
      <c r="DJ20" s="594"/>
      <c r="DK20" s="594"/>
      <c r="DL20" s="594"/>
      <c r="DM20" s="594"/>
      <c r="DN20" s="594"/>
      <c r="DO20" s="594"/>
      <c r="DP20" s="595"/>
      <c r="DQ20" s="602">
        <v>7627969</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2560</v>
      </c>
      <c r="S21" s="594"/>
      <c r="T21" s="594"/>
      <c r="U21" s="594"/>
      <c r="V21" s="594"/>
      <c r="W21" s="594"/>
      <c r="X21" s="594"/>
      <c r="Y21" s="595"/>
      <c r="Z21" s="596">
        <v>0</v>
      </c>
      <c r="AA21" s="596"/>
      <c r="AB21" s="596"/>
      <c r="AC21" s="596"/>
      <c r="AD21" s="597">
        <v>2560</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39768</v>
      </c>
      <c r="BH21" s="594"/>
      <c r="BI21" s="594"/>
      <c r="BJ21" s="594"/>
      <c r="BK21" s="594"/>
      <c r="BL21" s="594"/>
      <c r="BM21" s="594"/>
      <c r="BN21" s="595"/>
      <c r="BO21" s="596">
        <v>1.5</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204594</v>
      </c>
      <c r="S22" s="594"/>
      <c r="T22" s="594"/>
      <c r="U22" s="594"/>
      <c r="V22" s="594"/>
      <c r="W22" s="594"/>
      <c r="X22" s="594"/>
      <c r="Y22" s="595"/>
      <c r="Z22" s="596">
        <v>1.8</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176566</v>
      </c>
      <c r="S23" s="594"/>
      <c r="T23" s="594"/>
      <c r="U23" s="594"/>
      <c r="V23" s="594"/>
      <c r="W23" s="594"/>
      <c r="X23" s="594"/>
      <c r="Y23" s="595"/>
      <c r="Z23" s="596">
        <v>1.6</v>
      </c>
      <c r="AA23" s="596"/>
      <c r="AB23" s="596"/>
      <c r="AC23" s="596"/>
      <c r="AD23" s="597">
        <v>72688</v>
      </c>
      <c r="AE23" s="597"/>
      <c r="AF23" s="597"/>
      <c r="AG23" s="597"/>
      <c r="AH23" s="597"/>
      <c r="AI23" s="597"/>
      <c r="AJ23" s="597"/>
      <c r="AK23" s="597"/>
      <c r="AL23" s="598">
        <v>1.2</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75116</v>
      </c>
      <c r="BH23" s="594"/>
      <c r="BI23" s="594"/>
      <c r="BJ23" s="594"/>
      <c r="BK23" s="594"/>
      <c r="BL23" s="594"/>
      <c r="BM23" s="594"/>
      <c r="BN23" s="595"/>
      <c r="BO23" s="596">
        <v>2.9</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156381</v>
      </c>
      <c r="S24" s="594"/>
      <c r="T24" s="594"/>
      <c r="U24" s="594"/>
      <c r="V24" s="594"/>
      <c r="W24" s="594"/>
      <c r="X24" s="594"/>
      <c r="Y24" s="595"/>
      <c r="Z24" s="596">
        <v>1.4</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5585609</v>
      </c>
      <c r="CS24" s="583"/>
      <c r="CT24" s="583"/>
      <c r="CU24" s="583"/>
      <c r="CV24" s="583"/>
      <c r="CW24" s="583"/>
      <c r="CX24" s="583"/>
      <c r="CY24" s="584"/>
      <c r="CZ24" s="622">
        <v>49.6</v>
      </c>
      <c r="DA24" s="623"/>
      <c r="DB24" s="623"/>
      <c r="DC24" s="624"/>
      <c r="DD24" s="621">
        <v>4136047</v>
      </c>
      <c r="DE24" s="583"/>
      <c r="DF24" s="583"/>
      <c r="DG24" s="583"/>
      <c r="DH24" s="583"/>
      <c r="DI24" s="583"/>
      <c r="DJ24" s="583"/>
      <c r="DK24" s="584"/>
      <c r="DL24" s="621">
        <v>4035533</v>
      </c>
      <c r="DM24" s="583"/>
      <c r="DN24" s="583"/>
      <c r="DO24" s="583"/>
      <c r="DP24" s="583"/>
      <c r="DQ24" s="583"/>
      <c r="DR24" s="583"/>
      <c r="DS24" s="583"/>
      <c r="DT24" s="583"/>
      <c r="DU24" s="583"/>
      <c r="DV24" s="584"/>
      <c r="DW24" s="587">
        <v>60.7</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1286408</v>
      </c>
      <c r="S25" s="594"/>
      <c r="T25" s="594"/>
      <c r="U25" s="594"/>
      <c r="V25" s="594"/>
      <c r="W25" s="594"/>
      <c r="X25" s="594"/>
      <c r="Y25" s="595"/>
      <c r="Z25" s="596">
        <v>11.3</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2055643</v>
      </c>
      <c r="CS25" s="613"/>
      <c r="CT25" s="613"/>
      <c r="CU25" s="613"/>
      <c r="CV25" s="613"/>
      <c r="CW25" s="613"/>
      <c r="CX25" s="613"/>
      <c r="CY25" s="614"/>
      <c r="CZ25" s="627">
        <v>18.2</v>
      </c>
      <c r="DA25" s="628"/>
      <c r="DB25" s="628"/>
      <c r="DC25" s="629"/>
      <c r="DD25" s="602">
        <v>1934021</v>
      </c>
      <c r="DE25" s="613"/>
      <c r="DF25" s="613"/>
      <c r="DG25" s="613"/>
      <c r="DH25" s="613"/>
      <c r="DI25" s="613"/>
      <c r="DJ25" s="613"/>
      <c r="DK25" s="614"/>
      <c r="DL25" s="602">
        <v>1854374</v>
      </c>
      <c r="DM25" s="613"/>
      <c r="DN25" s="613"/>
      <c r="DO25" s="613"/>
      <c r="DP25" s="613"/>
      <c r="DQ25" s="613"/>
      <c r="DR25" s="613"/>
      <c r="DS25" s="613"/>
      <c r="DT25" s="613"/>
      <c r="DU25" s="613"/>
      <c r="DV25" s="614"/>
      <c r="DW25" s="598">
        <v>27.9</v>
      </c>
      <c r="DX25" s="625"/>
      <c r="DY25" s="625"/>
      <c r="DZ25" s="625"/>
      <c r="EA25" s="625"/>
      <c r="EB25" s="625"/>
      <c r="EC25" s="626"/>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1219261</v>
      </c>
      <c r="CS26" s="594"/>
      <c r="CT26" s="594"/>
      <c r="CU26" s="594"/>
      <c r="CV26" s="594"/>
      <c r="CW26" s="594"/>
      <c r="CX26" s="594"/>
      <c r="CY26" s="595"/>
      <c r="CZ26" s="627">
        <v>10.8</v>
      </c>
      <c r="DA26" s="628"/>
      <c r="DB26" s="628"/>
      <c r="DC26" s="629"/>
      <c r="DD26" s="602">
        <v>1146587</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x14ac:dyDescent="0.15">
      <c r="B27" s="590" t="s">
        <v>276</v>
      </c>
      <c r="C27" s="591"/>
      <c r="D27" s="591"/>
      <c r="E27" s="591"/>
      <c r="F27" s="591"/>
      <c r="G27" s="591"/>
      <c r="H27" s="591"/>
      <c r="I27" s="591"/>
      <c r="J27" s="591"/>
      <c r="K27" s="591"/>
      <c r="L27" s="591"/>
      <c r="M27" s="591"/>
      <c r="N27" s="591"/>
      <c r="O27" s="591"/>
      <c r="P27" s="591"/>
      <c r="Q27" s="592"/>
      <c r="R27" s="593">
        <v>978010</v>
      </c>
      <c r="S27" s="594"/>
      <c r="T27" s="594"/>
      <c r="U27" s="594"/>
      <c r="V27" s="594"/>
      <c r="W27" s="594"/>
      <c r="X27" s="594"/>
      <c r="Y27" s="595"/>
      <c r="Z27" s="596">
        <v>8.6</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2569431</v>
      </c>
      <c r="BH27" s="594"/>
      <c r="BI27" s="594"/>
      <c r="BJ27" s="594"/>
      <c r="BK27" s="594"/>
      <c r="BL27" s="594"/>
      <c r="BM27" s="594"/>
      <c r="BN27" s="595"/>
      <c r="BO27" s="596">
        <v>100</v>
      </c>
      <c r="BP27" s="596"/>
      <c r="BQ27" s="596"/>
      <c r="BR27" s="596"/>
      <c r="BS27" s="602">
        <v>125254</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1821313</v>
      </c>
      <c r="CS27" s="613"/>
      <c r="CT27" s="613"/>
      <c r="CU27" s="613"/>
      <c r="CV27" s="613"/>
      <c r="CW27" s="613"/>
      <c r="CX27" s="613"/>
      <c r="CY27" s="614"/>
      <c r="CZ27" s="627">
        <v>16.2</v>
      </c>
      <c r="DA27" s="628"/>
      <c r="DB27" s="628"/>
      <c r="DC27" s="629"/>
      <c r="DD27" s="602">
        <v>570656</v>
      </c>
      <c r="DE27" s="613"/>
      <c r="DF27" s="613"/>
      <c r="DG27" s="613"/>
      <c r="DH27" s="613"/>
      <c r="DI27" s="613"/>
      <c r="DJ27" s="613"/>
      <c r="DK27" s="614"/>
      <c r="DL27" s="602">
        <v>549789</v>
      </c>
      <c r="DM27" s="613"/>
      <c r="DN27" s="613"/>
      <c r="DO27" s="613"/>
      <c r="DP27" s="613"/>
      <c r="DQ27" s="613"/>
      <c r="DR27" s="613"/>
      <c r="DS27" s="613"/>
      <c r="DT27" s="613"/>
      <c r="DU27" s="613"/>
      <c r="DV27" s="614"/>
      <c r="DW27" s="598">
        <v>8.3000000000000007</v>
      </c>
      <c r="DX27" s="625"/>
      <c r="DY27" s="625"/>
      <c r="DZ27" s="625"/>
      <c r="EA27" s="625"/>
      <c r="EB27" s="625"/>
      <c r="EC27" s="626"/>
    </row>
    <row r="28" spans="2:133" ht="11.25" customHeight="1" x14ac:dyDescent="0.15">
      <c r="B28" s="590" t="s">
        <v>279</v>
      </c>
      <c r="C28" s="591"/>
      <c r="D28" s="591"/>
      <c r="E28" s="591"/>
      <c r="F28" s="591"/>
      <c r="G28" s="591"/>
      <c r="H28" s="591"/>
      <c r="I28" s="591"/>
      <c r="J28" s="591"/>
      <c r="K28" s="591"/>
      <c r="L28" s="591"/>
      <c r="M28" s="591"/>
      <c r="N28" s="591"/>
      <c r="O28" s="591"/>
      <c r="P28" s="591"/>
      <c r="Q28" s="592"/>
      <c r="R28" s="593">
        <v>32739</v>
      </c>
      <c r="S28" s="594"/>
      <c r="T28" s="594"/>
      <c r="U28" s="594"/>
      <c r="V28" s="594"/>
      <c r="W28" s="594"/>
      <c r="X28" s="594"/>
      <c r="Y28" s="595"/>
      <c r="Z28" s="596">
        <v>0.3</v>
      </c>
      <c r="AA28" s="596"/>
      <c r="AB28" s="596"/>
      <c r="AC28" s="596"/>
      <c r="AD28" s="597">
        <v>31218</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1708653</v>
      </c>
      <c r="CS28" s="594"/>
      <c r="CT28" s="594"/>
      <c r="CU28" s="594"/>
      <c r="CV28" s="594"/>
      <c r="CW28" s="594"/>
      <c r="CX28" s="594"/>
      <c r="CY28" s="595"/>
      <c r="CZ28" s="627">
        <v>15.2</v>
      </c>
      <c r="DA28" s="628"/>
      <c r="DB28" s="628"/>
      <c r="DC28" s="629"/>
      <c r="DD28" s="602">
        <v>1631370</v>
      </c>
      <c r="DE28" s="594"/>
      <c r="DF28" s="594"/>
      <c r="DG28" s="594"/>
      <c r="DH28" s="594"/>
      <c r="DI28" s="594"/>
      <c r="DJ28" s="594"/>
      <c r="DK28" s="595"/>
      <c r="DL28" s="602">
        <v>1631370</v>
      </c>
      <c r="DM28" s="594"/>
      <c r="DN28" s="594"/>
      <c r="DO28" s="594"/>
      <c r="DP28" s="594"/>
      <c r="DQ28" s="594"/>
      <c r="DR28" s="594"/>
      <c r="DS28" s="594"/>
      <c r="DT28" s="594"/>
      <c r="DU28" s="594"/>
      <c r="DV28" s="595"/>
      <c r="DW28" s="598">
        <v>24.5</v>
      </c>
      <c r="DX28" s="625"/>
      <c r="DY28" s="625"/>
      <c r="DZ28" s="625"/>
      <c r="EA28" s="625"/>
      <c r="EB28" s="625"/>
      <c r="EC28" s="626"/>
    </row>
    <row r="29" spans="2:133" ht="11.25" customHeight="1" x14ac:dyDescent="0.15">
      <c r="B29" s="590" t="s">
        <v>281</v>
      </c>
      <c r="C29" s="591"/>
      <c r="D29" s="591"/>
      <c r="E29" s="591"/>
      <c r="F29" s="591"/>
      <c r="G29" s="591"/>
      <c r="H29" s="591"/>
      <c r="I29" s="591"/>
      <c r="J29" s="591"/>
      <c r="K29" s="591"/>
      <c r="L29" s="591"/>
      <c r="M29" s="591"/>
      <c r="N29" s="591"/>
      <c r="O29" s="591"/>
      <c r="P29" s="591"/>
      <c r="Q29" s="592"/>
      <c r="R29" s="593">
        <v>27725</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1708652</v>
      </c>
      <c r="CS29" s="613"/>
      <c r="CT29" s="613"/>
      <c r="CU29" s="613"/>
      <c r="CV29" s="613"/>
      <c r="CW29" s="613"/>
      <c r="CX29" s="613"/>
      <c r="CY29" s="614"/>
      <c r="CZ29" s="627">
        <v>15.2</v>
      </c>
      <c r="DA29" s="628"/>
      <c r="DB29" s="628"/>
      <c r="DC29" s="629"/>
      <c r="DD29" s="602">
        <v>1631369</v>
      </c>
      <c r="DE29" s="613"/>
      <c r="DF29" s="613"/>
      <c r="DG29" s="613"/>
      <c r="DH29" s="613"/>
      <c r="DI29" s="613"/>
      <c r="DJ29" s="613"/>
      <c r="DK29" s="614"/>
      <c r="DL29" s="602">
        <v>1631369</v>
      </c>
      <c r="DM29" s="613"/>
      <c r="DN29" s="613"/>
      <c r="DO29" s="613"/>
      <c r="DP29" s="613"/>
      <c r="DQ29" s="613"/>
      <c r="DR29" s="613"/>
      <c r="DS29" s="613"/>
      <c r="DT29" s="613"/>
      <c r="DU29" s="613"/>
      <c r="DV29" s="614"/>
      <c r="DW29" s="598">
        <v>24.5</v>
      </c>
      <c r="DX29" s="625"/>
      <c r="DY29" s="625"/>
      <c r="DZ29" s="625"/>
      <c r="EA29" s="625"/>
      <c r="EB29" s="625"/>
      <c r="EC29" s="626"/>
    </row>
    <row r="30" spans="2:133" ht="11.25" customHeight="1" x14ac:dyDescent="0.15">
      <c r="B30" s="590" t="s">
        <v>286</v>
      </c>
      <c r="C30" s="591"/>
      <c r="D30" s="591"/>
      <c r="E30" s="591"/>
      <c r="F30" s="591"/>
      <c r="G30" s="591"/>
      <c r="H30" s="591"/>
      <c r="I30" s="591"/>
      <c r="J30" s="591"/>
      <c r="K30" s="591"/>
      <c r="L30" s="591"/>
      <c r="M30" s="591"/>
      <c r="N30" s="591"/>
      <c r="O30" s="591"/>
      <c r="P30" s="591"/>
      <c r="Q30" s="592"/>
      <c r="R30" s="593">
        <v>181733</v>
      </c>
      <c r="S30" s="594"/>
      <c r="T30" s="594"/>
      <c r="U30" s="594"/>
      <c r="V30" s="594"/>
      <c r="W30" s="594"/>
      <c r="X30" s="594"/>
      <c r="Y30" s="595"/>
      <c r="Z30" s="596">
        <v>1.6</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v>
      </c>
      <c r="BH30" s="652"/>
      <c r="BI30" s="652"/>
      <c r="BJ30" s="652"/>
      <c r="BK30" s="652"/>
      <c r="BL30" s="652"/>
      <c r="BM30" s="588">
        <v>96.8</v>
      </c>
      <c r="BN30" s="652"/>
      <c r="BO30" s="652"/>
      <c r="BP30" s="652"/>
      <c r="BQ30" s="653"/>
      <c r="BR30" s="651">
        <v>99.2</v>
      </c>
      <c r="BS30" s="652"/>
      <c r="BT30" s="652"/>
      <c r="BU30" s="652"/>
      <c r="BV30" s="652"/>
      <c r="BW30" s="652"/>
      <c r="BX30" s="588">
        <v>96.6</v>
      </c>
      <c r="BY30" s="652"/>
      <c r="BZ30" s="652"/>
      <c r="CA30" s="652"/>
      <c r="CB30" s="653"/>
      <c r="CD30" s="656"/>
      <c r="CE30" s="657"/>
      <c r="CF30" s="607" t="s">
        <v>289</v>
      </c>
      <c r="CG30" s="608"/>
      <c r="CH30" s="608"/>
      <c r="CI30" s="608"/>
      <c r="CJ30" s="608"/>
      <c r="CK30" s="608"/>
      <c r="CL30" s="608"/>
      <c r="CM30" s="608"/>
      <c r="CN30" s="608"/>
      <c r="CO30" s="608"/>
      <c r="CP30" s="608"/>
      <c r="CQ30" s="609"/>
      <c r="CR30" s="593">
        <v>1532016</v>
      </c>
      <c r="CS30" s="594"/>
      <c r="CT30" s="594"/>
      <c r="CU30" s="594"/>
      <c r="CV30" s="594"/>
      <c r="CW30" s="594"/>
      <c r="CX30" s="594"/>
      <c r="CY30" s="595"/>
      <c r="CZ30" s="627">
        <v>13.6</v>
      </c>
      <c r="DA30" s="628"/>
      <c r="DB30" s="628"/>
      <c r="DC30" s="629"/>
      <c r="DD30" s="602">
        <v>1455215</v>
      </c>
      <c r="DE30" s="594"/>
      <c r="DF30" s="594"/>
      <c r="DG30" s="594"/>
      <c r="DH30" s="594"/>
      <c r="DI30" s="594"/>
      <c r="DJ30" s="594"/>
      <c r="DK30" s="595"/>
      <c r="DL30" s="602">
        <v>1455215</v>
      </c>
      <c r="DM30" s="594"/>
      <c r="DN30" s="594"/>
      <c r="DO30" s="594"/>
      <c r="DP30" s="594"/>
      <c r="DQ30" s="594"/>
      <c r="DR30" s="594"/>
      <c r="DS30" s="594"/>
      <c r="DT30" s="594"/>
      <c r="DU30" s="594"/>
      <c r="DV30" s="595"/>
      <c r="DW30" s="598">
        <v>21.9</v>
      </c>
      <c r="DX30" s="625"/>
      <c r="DY30" s="625"/>
      <c r="DZ30" s="625"/>
      <c r="EA30" s="625"/>
      <c r="EB30" s="625"/>
      <c r="EC30" s="626"/>
    </row>
    <row r="31" spans="2:133" ht="11.25" customHeight="1" x14ac:dyDescent="0.15">
      <c r="B31" s="590" t="s">
        <v>290</v>
      </c>
      <c r="C31" s="591"/>
      <c r="D31" s="591"/>
      <c r="E31" s="591"/>
      <c r="F31" s="591"/>
      <c r="G31" s="591"/>
      <c r="H31" s="591"/>
      <c r="I31" s="591"/>
      <c r="J31" s="591"/>
      <c r="K31" s="591"/>
      <c r="L31" s="591"/>
      <c r="M31" s="591"/>
      <c r="N31" s="591"/>
      <c r="O31" s="591"/>
      <c r="P31" s="591"/>
      <c r="Q31" s="592"/>
      <c r="R31" s="593">
        <v>136431</v>
      </c>
      <c r="S31" s="594"/>
      <c r="T31" s="594"/>
      <c r="U31" s="594"/>
      <c r="V31" s="594"/>
      <c r="W31" s="594"/>
      <c r="X31" s="594"/>
      <c r="Y31" s="595"/>
      <c r="Z31" s="596">
        <v>1.2</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98.8</v>
      </c>
      <c r="BH31" s="613"/>
      <c r="BI31" s="613"/>
      <c r="BJ31" s="613"/>
      <c r="BK31" s="613"/>
      <c r="BL31" s="613"/>
      <c r="BM31" s="599">
        <v>96.6</v>
      </c>
      <c r="BN31" s="649"/>
      <c r="BO31" s="649"/>
      <c r="BP31" s="649"/>
      <c r="BQ31" s="650"/>
      <c r="BR31" s="648">
        <v>99.2</v>
      </c>
      <c r="BS31" s="613"/>
      <c r="BT31" s="613"/>
      <c r="BU31" s="613"/>
      <c r="BV31" s="613"/>
      <c r="BW31" s="613"/>
      <c r="BX31" s="599">
        <v>96.6</v>
      </c>
      <c r="BY31" s="649"/>
      <c r="BZ31" s="649"/>
      <c r="CA31" s="649"/>
      <c r="CB31" s="650"/>
      <c r="CD31" s="656"/>
      <c r="CE31" s="657"/>
      <c r="CF31" s="607" t="s">
        <v>293</v>
      </c>
      <c r="CG31" s="608"/>
      <c r="CH31" s="608"/>
      <c r="CI31" s="608"/>
      <c r="CJ31" s="608"/>
      <c r="CK31" s="608"/>
      <c r="CL31" s="608"/>
      <c r="CM31" s="608"/>
      <c r="CN31" s="608"/>
      <c r="CO31" s="608"/>
      <c r="CP31" s="608"/>
      <c r="CQ31" s="609"/>
      <c r="CR31" s="593">
        <v>176636</v>
      </c>
      <c r="CS31" s="613"/>
      <c r="CT31" s="613"/>
      <c r="CU31" s="613"/>
      <c r="CV31" s="613"/>
      <c r="CW31" s="613"/>
      <c r="CX31" s="613"/>
      <c r="CY31" s="614"/>
      <c r="CZ31" s="627">
        <v>1.6</v>
      </c>
      <c r="DA31" s="628"/>
      <c r="DB31" s="628"/>
      <c r="DC31" s="629"/>
      <c r="DD31" s="602">
        <v>176154</v>
      </c>
      <c r="DE31" s="613"/>
      <c r="DF31" s="613"/>
      <c r="DG31" s="613"/>
      <c r="DH31" s="613"/>
      <c r="DI31" s="613"/>
      <c r="DJ31" s="613"/>
      <c r="DK31" s="614"/>
      <c r="DL31" s="602">
        <v>176154</v>
      </c>
      <c r="DM31" s="613"/>
      <c r="DN31" s="613"/>
      <c r="DO31" s="613"/>
      <c r="DP31" s="613"/>
      <c r="DQ31" s="613"/>
      <c r="DR31" s="613"/>
      <c r="DS31" s="613"/>
      <c r="DT31" s="613"/>
      <c r="DU31" s="613"/>
      <c r="DV31" s="614"/>
      <c r="DW31" s="598">
        <v>2.7</v>
      </c>
      <c r="DX31" s="625"/>
      <c r="DY31" s="625"/>
      <c r="DZ31" s="625"/>
      <c r="EA31" s="625"/>
      <c r="EB31" s="625"/>
      <c r="EC31" s="626"/>
    </row>
    <row r="32" spans="2:133" ht="11.25" customHeight="1" x14ac:dyDescent="0.15">
      <c r="B32" s="590" t="s">
        <v>294</v>
      </c>
      <c r="C32" s="591"/>
      <c r="D32" s="591"/>
      <c r="E32" s="591"/>
      <c r="F32" s="591"/>
      <c r="G32" s="591"/>
      <c r="H32" s="591"/>
      <c r="I32" s="591"/>
      <c r="J32" s="591"/>
      <c r="K32" s="591"/>
      <c r="L32" s="591"/>
      <c r="M32" s="591"/>
      <c r="N32" s="591"/>
      <c r="O32" s="591"/>
      <c r="P32" s="591"/>
      <c r="Q32" s="592"/>
      <c r="R32" s="593">
        <v>220592</v>
      </c>
      <c r="S32" s="594"/>
      <c r="T32" s="594"/>
      <c r="U32" s="594"/>
      <c r="V32" s="594"/>
      <c r="W32" s="594"/>
      <c r="X32" s="594"/>
      <c r="Y32" s="595"/>
      <c r="Z32" s="596">
        <v>1.9</v>
      </c>
      <c r="AA32" s="596"/>
      <c r="AB32" s="596"/>
      <c r="AC32" s="596"/>
      <c r="AD32" s="597">
        <v>150</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99.1</v>
      </c>
      <c r="BH32" s="661"/>
      <c r="BI32" s="661"/>
      <c r="BJ32" s="661"/>
      <c r="BK32" s="661"/>
      <c r="BL32" s="661"/>
      <c r="BM32" s="662">
        <v>96.7</v>
      </c>
      <c r="BN32" s="661"/>
      <c r="BO32" s="661"/>
      <c r="BP32" s="661"/>
      <c r="BQ32" s="663"/>
      <c r="BR32" s="660">
        <v>99.1</v>
      </c>
      <c r="BS32" s="661"/>
      <c r="BT32" s="661"/>
      <c r="BU32" s="661"/>
      <c r="BV32" s="661"/>
      <c r="BW32" s="661"/>
      <c r="BX32" s="662">
        <v>96.4</v>
      </c>
      <c r="BY32" s="661"/>
      <c r="BZ32" s="661"/>
      <c r="CA32" s="661"/>
      <c r="CB32" s="663"/>
      <c r="CD32" s="658"/>
      <c r="CE32" s="659"/>
      <c r="CF32" s="607" t="s">
        <v>296</v>
      </c>
      <c r="CG32" s="608"/>
      <c r="CH32" s="608"/>
      <c r="CI32" s="608"/>
      <c r="CJ32" s="608"/>
      <c r="CK32" s="608"/>
      <c r="CL32" s="608"/>
      <c r="CM32" s="608"/>
      <c r="CN32" s="608"/>
      <c r="CO32" s="608"/>
      <c r="CP32" s="608"/>
      <c r="CQ32" s="609"/>
      <c r="CR32" s="593">
        <v>1</v>
      </c>
      <c r="CS32" s="594"/>
      <c r="CT32" s="594"/>
      <c r="CU32" s="594"/>
      <c r="CV32" s="594"/>
      <c r="CW32" s="594"/>
      <c r="CX32" s="594"/>
      <c r="CY32" s="595"/>
      <c r="CZ32" s="627">
        <v>0</v>
      </c>
      <c r="DA32" s="628"/>
      <c r="DB32" s="628"/>
      <c r="DC32" s="629"/>
      <c r="DD32" s="602">
        <v>1</v>
      </c>
      <c r="DE32" s="594"/>
      <c r="DF32" s="594"/>
      <c r="DG32" s="594"/>
      <c r="DH32" s="594"/>
      <c r="DI32" s="594"/>
      <c r="DJ32" s="594"/>
      <c r="DK32" s="595"/>
      <c r="DL32" s="602">
        <v>1</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297</v>
      </c>
      <c r="C33" s="591"/>
      <c r="D33" s="591"/>
      <c r="E33" s="591"/>
      <c r="F33" s="591"/>
      <c r="G33" s="591"/>
      <c r="H33" s="591"/>
      <c r="I33" s="591"/>
      <c r="J33" s="591"/>
      <c r="K33" s="591"/>
      <c r="L33" s="591"/>
      <c r="M33" s="591"/>
      <c r="N33" s="591"/>
      <c r="O33" s="591"/>
      <c r="P33" s="591"/>
      <c r="Q33" s="592"/>
      <c r="R33" s="593">
        <v>966848</v>
      </c>
      <c r="S33" s="594"/>
      <c r="T33" s="594"/>
      <c r="U33" s="594"/>
      <c r="V33" s="594"/>
      <c r="W33" s="594"/>
      <c r="X33" s="594"/>
      <c r="Y33" s="595"/>
      <c r="Z33" s="596">
        <v>8.5</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4449707</v>
      </c>
      <c r="CS33" s="613"/>
      <c r="CT33" s="613"/>
      <c r="CU33" s="613"/>
      <c r="CV33" s="613"/>
      <c r="CW33" s="613"/>
      <c r="CX33" s="613"/>
      <c r="CY33" s="614"/>
      <c r="CZ33" s="627">
        <v>39.5</v>
      </c>
      <c r="DA33" s="628"/>
      <c r="DB33" s="628"/>
      <c r="DC33" s="629"/>
      <c r="DD33" s="602">
        <v>3146321</v>
      </c>
      <c r="DE33" s="613"/>
      <c r="DF33" s="613"/>
      <c r="DG33" s="613"/>
      <c r="DH33" s="613"/>
      <c r="DI33" s="613"/>
      <c r="DJ33" s="613"/>
      <c r="DK33" s="614"/>
      <c r="DL33" s="602">
        <v>2344104</v>
      </c>
      <c r="DM33" s="613"/>
      <c r="DN33" s="613"/>
      <c r="DO33" s="613"/>
      <c r="DP33" s="613"/>
      <c r="DQ33" s="613"/>
      <c r="DR33" s="613"/>
      <c r="DS33" s="613"/>
      <c r="DT33" s="613"/>
      <c r="DU33" s="613"/>
      <c r="DV33" s="614"/>
      <c r="DW33" s="598">
        <v>35.299999999999997</v>
      </c>
      <c r="DX33" s="625"/>
      <c r="DY33" s="625"/>
      <c r="DZ33" s="625"/>
      <c r="EA33" s="625"/>
      <c r="EB33" s="625"/>
      <c r="EC33" s="626"/>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1459028</v>
      </c>
      <c r="CS34" s="594"/>
      <c r="CT34" s="594"/>
      <c r="CU34" s="594"/>
      <c r="CV34" s="594"/>
      <c r="CW34" s="594"/>
      <c r="CX34" s="594"/>
      <c r="CY34" s="595"/>
      <c r="CZ34" s="627">
        <v>13</v>
      </c>
      <c r="DA34" s="628"/>
      <c r="DB34" s="628"/>
      <c r="DC34" s="629"/>
      <c r="DD34" s="602">
        <v>888154</v>
      </c>
      <c r="DE34" s="594"/>
      <c r="DF34" s="594"/>
      <c r="DG34" s="594"/>
      <c r="DH34" s="594"/>
      <c r="DI34" s="594"/>
      <c r="DJ34" s="594"/>
      <c r="DK34" s="595"/>
      <c r="DL34" s="602">
        <v>734269</v>
      </c>
      <c r="DM34" s="594"/>
      <c r="DN34" s="594"/>
      <c r="DO34" s="594"/>
      <c r="DP34" s="594"/>
      <c r="DQ34" s="594"/>
      <c r="DR34" s="594"/>
      <c r="DS34" s="594"/>
      <c r="DT34" s="594"/>
      <c r="DU34" s="594"/>
      <c r="DV34" s="595"/>
      <c r="DW34" s="598">
        <v>11</v>
      </c>
      <c r="DX34" s="625"/>
      <c r="DY34" s="625"/>
      <c r="DZ34" s="625"/>
      <c r="EA34" s="625"/>
      <c r="EB34" s="625"/>
      <c r="EC34" s="626"/>
    </row>
    <row r="35" spans="2:133" ht="11.25" customHeight="1" x14ac:dyDescent="0.15">
      <c r="B35" s="590" t="s">
        <v>303</v>
      </c>
      <c r="C35" s="591"/>
      <c r="D35" s="591"/>
      <c r="E35" s="591"/>
      <c r="F35" s="591"/>
      <c r="G35" s="591"/>
      <c r="H35" s="591"/>
      <c r="I35" s="591"/>
      <c r="J35" s="591"/>
      <c r="K35" s="591"/>
      <c r="L35" s="591"/>
      <c r="M35" s="591"/>
      <c r="N35" s="591"/>
      <c r="O35" s="591"/>
      <c r="P35" s="591"/>
      <c r="Q35" s="592"/>
      <c r="R35" s="593">
        <v>397848</v>
      </c>
      <c r="S35" s="594"/>
      <c r="T35" s="594"/>
      <c r="U35" s="594"/>
      <c r="V35" s="594"/>
      <c r="W35" s="594"/>
      <c r="X35" s="594"/>
      <c r="Y35" s="595"/>
      <c r="Z35" s="596">
        <v>3.5</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1525313</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1717</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25464</v>
      </c>
      <c r="CS35" s="613"/>
      <c r="CT35" s="613"/>
      <c r="CU35" s="613"/>
      <c r="CV35" s="613"/>
      <c r="CW35" s="613"/>
      <c r="CX35" s="613"/>
      <c r="CY35" s="614"/>
      <c r="CZ35" s="627">
        <v>0.2</v>
      </c>
      <c r="DA35" s="628"/>
      <c r="DB35" s="628"/>
      <c r="DC35" s="629"/>
      <c r="DD35" s="602">
        <v>15143</v>
      </c>
      <c r="DE35" s="613"/>
      <c r="DF35" s="613"/>
      <c r="DG35" s="613"/>
      <c r="DH35" s="613"/>
      <c r="DI35" s="613"/>
      <c r="DJ35" s="613"/>
      <c r="DK35" s="614"/>
      <c r="DL35" s="602">
        <v>15143</v>
      </c>
      <c r="DM35" s="613"/>
      <c r="DN35" s="613"/>
      <c r="DO35" s="613"/>
      <c r="DP35" s="613"/>
      <c r="DQ35" s="613"/>
      <c r="DR35" s="613"/>
      <c r="DS35" s="613"/>
      <c r="DT35" s="613"/>
      <c r="DU35" s="613"/>
      <c r="DV35" s="614"/>
      <c r="DW35" s="598">
        <v>0.2</v>
      </c>
      <c r="DX35" s="625"/>
      <c r="DY35" s="625"/>
      <c r="DZ35" s="625"/>
      <c r="EA35" s="625"/>
      <c r="EB35" s="625"/>
      <c r="EC35" s="626"/>
    </row>
    <row r="36" spans="2:133" ht="11.25" customHeight="1" x14ac:dyDescent="0.15">
      <c r="B36" s="636" t="s">
        <v>307</v>
      </c>
      <c r="C36" s="637"/>
      <c r="D36" s="637"/>
      <c r="E36" s="637"/>
      <c r="F36" s="637"/>
      <c r="G36" s="637"/>
      <c r="H36" s="637"/>
      <c r="I36" s="637"/>
      <c r="J36" s="637"/>
      <c r="K36" s="637"/>
      <c r="L36" s="637"/>
      <c r="M36" s="637"/>
      <c r="N36" s="637"/>
      <c r="O36" s="637"/>
      <c r="P36" s="637"/>
      <c r="Q36" s="638"/>
      <c r="R36" s="665">
        <v>11361650</v>
      </c>
      <c r="S36" s="666"/>
      <c r="T36" s="666"/>
      <c r="U36" s="666"/>
      <c r="V36" s="666"/>
      <c r="W36" s="666"/>
      <c r="X36" s="666"/>
      <c r="Y36" s="667"/>
      <c r="Z36" s="668">
        <v>100</v>
      </c>
      <c r="AA36" s="668"/>
      <c r="AB36" s="668"/>
      <c r="AC36" s="668"/>
      <c r="AD36" s="669">
        <v>6248260</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451258</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-12412</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1190312</v>
      </c>
      <c r="CS36" s="594"/>
      <c r="CT36" s="594"/>
      <c r="CU36" s="594"/>
      <c r="CV36" s="594"/>
      <c r="CW36" s="594"/>
      <c r="CX36" s="594"/>
      <c r="CY36" s="595"/>
      <c r="CZ36" s="627">
        <v>10.6</v>
      </c>
      <c r="DA36" s="628"/>
      <c r="DB36" s="628"/>
      <c r="DC36" s="629"/>
      <c r="DD36" s="602">
        <v>730641</v>
      </c>
      <c r="DE36" s="594"/>
      <c r="DF36" s="594"/>
      <c r="DG36" s="594"/>
      <c r="DH36" s="594"/>
      <c r="DI36" s="594"/>
      <c r="DJ36" s="594"/>
      <c r="DK36" s="595"/>
      <c r="DL36" s="602">
        <v>469141</v>
      </c>
      <c r="DM36" s="594"/>
      <c r="DN36" s="594"/>
      <c r="DO36" s="594"/>
      <c r="DP36" s="594"/>
      <c r="DQ36" s="594"/>
      <c r="DR36" s="594"/>
      <c r="DS36" s="594"/>
      <c r="DT36" s="594"/>
      <c r="DU36" s="594"/>
      <c r="DV36" s="595"/>
      <c r="DW36" s="598">
        <v>7.1</v>
      </c>
      <c r="DX36" s="625"/>
      <c r="DY36" s="625"/>
      <c r="DZ36" s="625"/>
      <c r="EA36" s="625"/>
      <c r="EB36" s="625"/>
      <c r="EC36" s="626"/>
    </row>
    <row r="37" spans="2:133" ht="11.25" customHeight="1" x14ac:dyDescent="0.15">
      <c r="AQ37" s="672" t="s">
        <v>311</v>
      </c>
      <c r="AR37" s="673"/>
      <c r="AS37" s="673"/>
      <c r="AT37" s="673"/>
      <c r="AU37" s="673"/>
      <c r="AV37" s="673"/>
      <c r="AW37" s="673"/>
      <c r="AX37" s="673"/>
      <c r="AY37" s="674"/>
      <c r="AZ37" s="593">
        <v>57492</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3318</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503258</v>
      </c>
      <c r="CS37" s="613"/>
      <c r="CT37" s="613"/>
      <c r="CU37" s="613"/>
      <c r="CV37" s="613"/>
      <c r="CW37" s="613"/>
      <c r="CX37" s="613"/>
      <c r="CY37" s="614"/>
      <c r="CZ37" s="627">
        <v>4.5</v>
      </c>
      <c r="DA37" s="628"/>
      <c r="DB37" s="628"/>
      <c r="DC37" s="629"/>
      <c r="DD37" s="602">
        <v>402723</v>
      </c>
      <c r="DE37" s="613"/>
      <c r="DF37" s="613"/>
      <c r="DG37" s="613"/>
      <c r="DH37" s="613"/>
      <c r="DI37" s="613"/>
      <c r="DJ37" s="613"/>
      <c r="DK37" s="614"/>
      <c r="DL37" s="602">
        <v>392984</v>
      </c>
      <c r="DM37" s="613"/>
      <c r="DN37" s="613"/>
      <c r="DO37" s="613"/>
      <c r="DP37" s="613"/>
      <c r="DQ37" s="613"/>
      <c r="DR37" s="613"/>
      <c r="DS37" s="613"/>
      <c r="DT37" s="613"/>
      <c r="DU37" s="613"/>
      <c r="DV37" s="614"/>
      <c r="DW37" s="598">
        <v>5.9</v>
      </c>
      <c r="DX37" s="625"/>
      <c r="DY37" s="625"/>
      <c r="DZ37" s="625"/>
      <c r="EA37" s="625"/>
      <c r="EB37" s="625"/>
      <c r="EC37" s="626"/>
    </row>
    <row r="38" spans="2:133" ht="11.25" customHeight="1" x14ac:dyDescent="0.15">
      <c r="AQ38" s="672" t="s">
        <v>314</v>
      </c>
      <c r="AR38" s="673"/>
      <c r="AS38" s="673"/>
      <c r="AT38" s="673"/>
      <c r="AU38" s="673"/>
      <c r="AV38" s="673"/>
      <c r="AW38" s="673"/>
      <c r="AX38" s="673"/>
      <c r="AY38" s="674"/>
      <c r="AZ38" s="593" t="s">
        <v>108</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5493</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1525313</v>
      </c>
      <c r="CS38" s="594"/>
      <c r="CT38" s="594"/>
      <c r="CU38" s="594"/>
      <c r="CV38" s="594"/>
      <c r="CW38" s="594"/>
      <c r="CX38" s="594"/>
      <c r="CY38" s="595"/>
      <c r="CZ38" s="627">
        <v>13.5</v>
      </c>
      <c r="DA38" s="628"/>
      <c r="DB38" s="628"/>
      <c r="DC38" s="629"/>
      <c r="DD38" s="602">
        <v>1359306</v>
      </c>
      <c r="DE38" s="594"/>
      <c r="DF38" s="594"/>
      <c r="DG38" s="594"/>
      <c r="DH38" s="594"/>
      <c r="DI38" s="594"/>
      <c r="DJ38" s="594"/>
      <c r="DK38" s="595"/>
      <c r="DL38" s="602">
        <v>1125543</v>
      </c>
      <c r="DM38" s="594"/>
      <c r="DN38" s="594"/>
      <c r="DO38" s="594"/>
      <c r="DP38" s="594"/>
      <c r="DQ38" s="594"/>
      <c r="DR38" s="594"/>
      <c r="DS38" s="594"/>
      <c r="DT38" s="594"/>
      <c r="DU38" s="594"/>
      <c r="DV38" s="595"/>
      <c r="DW38" s="598">
        <v>16.899999999999999</v>
      </c>
      <c r="DX38" s="625"/>
      <c r="DY38" s="625"/>
      <c r="DZ38" s="625"/>
      <c r="EA38" s="625"/>
      <c r="EB38" s="625"/>
      <c r="EC38" s="626"/>
    </row>
    <row r="39" spans="2:133" ht="11.25" customHeight="1" x14ac:dyDescent="0.15">
      <c r="AQ39" s="672" t="s">
        <v>317</v>
      </c>
      <c r="AR39" s="673"/>
      <c r="AS39" s="673"/>
      <c r="AT39" s="673"/>
      <c r="AU39" s="673"/>
      <c r="AV39" s="673"/>
      <c r="AW39" s="673"/>
      <c r="AX39" s="673"/>
      <c r="AY39" s="674"/>
      <c r="AZ39" s="593" t="s">
        <v>108</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96</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231855</v>
      </c>
      <c r="CS39" s="613"/>
      <c r="CT39" s="613"/>
      <c r="CU39" s="613"/>
      <c r="CV39" s="613"/>
      <c r="CW39" s="613"/>
      <c r="CX39" s="613"/>
      <c r="CY39" s="614"/>
      <c r="CZ39" s="627">
        <v>2.1</v>
      </c>
      <c r="DA39" s="628"/>
      <c r="DB39" s="628"/>
      <c r="DC39" s="629"/>
      <c r="DD39" s="602">
        <v>153004</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231629</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99</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17735</v>
      </c>
      <c r="CS40" s="594"/>
      <c r="CT40" s="594"/>
      <c r="CU40" s="594"/>
      <c r="CV40" s="594"/>
      <c r="CW40" s="594"/>
      <c r="CX40" s="594"/>
      <c r="CY40" s="595"/>
      <c r="CZ40" s="627">
        <v>0.2</v>
      </c>
      <c r="DA40" s="628"/>
      <c r="DB40" s="628"/>
      <c r="DC40" s="629"/>
      <c r="DD40" s="602">
        <v>73</v>
      </c>
      <c r="DE40" s="594"/>
      <c r="DF40" s="594"/>
      <c r="DG40" s="594"/>
      <c r="DH40" s="594"/>
      <c r="DI40" s="594"/>
      <c r="DJ40" s="594"/>
      <c r="DK40" s="595"/>
      <c r="DL40" s="602">
        <v>8</v>
      </c>
      <c r="DM40" s="594"/>
      <c r="DN40" s="594"/>
      <c r="DO40" s="594"/>
      <c r="DP40" s="594"/>
      <c r="DQ40" s="594"/>
      <c r="DR40" s="594"/>
      <c r="DS40" s="594"/>
      <c r="DT40" s="594"/>
      <c r="DU40" s="594"/>
      <c r="DV40" s="595"/>
      <c r="DW40" s="598">
        <v>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784934</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323</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13"/>
      <c r="CT41" s="613"/>
      <c r="CU41" s="613"/>
      <c r="CV41" s="613"/>
      <c r="CW41" s="613"/>
      <c r="CX41" s="613"/>
      <c r="CY41" s="614"/>
      <c r="CZ41" s="627" t="s">
        <v>212</v>
      </c>
      <c r="DA41" s="628"/>
      <c r="DB41" s="628"/>
      <c r="DC41" s="629"/>
      <c r="DD41" s="602" t="s">
        <v>212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1230016</v>
      </c>
      <c r="CS42" s="594"/>
      <c r="CT42" s="594"/>
      <c r="CU42" s="594"/>
      <c r="CV42" s="594"/>
      <c r="CW42" s="594"/>
      <c r="CX42" s="594"/>
      <c r="CY42" s="595"/>
      <c r="CZ42" s="627">
        <v>10.9</v>
      </c>
      <c r="DA42" s="676"/>
      <c r="DB42" s="676"/>
      <c r="DC42" s="677"/>
      <c r="DD42" s="602">
        <v>345601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36816</v>
      </c>
      <c r="CS43" s="613"/>
      <c r="CT43" s="613"/>
      <c r="CU43" s="613"/>
      <c r="CV43" s="613"/>
      <c r="CW43" s="613"/>
      <c r="CX43" s="613"/>
      <c r="CY43" s="614"/>
      <c r="CZ43" s="627">
        <v>0.3</v>
      </c>
      <c r="DA43" s="628"/>
      <c r="DB43" s="628"/>
      <c r="DC43" s="629"/>
      <c r="DD43" s="602">
        <v>36816</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1230016</v>
      </c>
      <c r="CS44" s="594"/>
      <c r="CT44" s="594"/>
      <c r="CU44" s="594"/>
      <c r="CV44" s="594"/>
      <c r="CW44" s="594"/>
      <c r="CX44" s="594"/>
      <c r="CY44" s="595"/>
      <c r="CZ44" s="627">
        <v>10.9</v>
      </c>
      <c r="DA44" s="676"/>
      <c r="DB44" s="676"/>
      <c r="DC44" s="677"/>
      <c r="DD44" s="602">
        <v>345601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565180</v>
      </c>
      <c r="CS45" s="613"/>
      <c r="CT45" s="613"/>
      <c r="CU45" s="613"/>
      <c r="CV45" s="613"/>
      <c r="CW45" s="613"/>
      <c r="CX45" s="613"/>
      <c r="CY45" s="614"/>
      <c r="CZ45" s="627">
        <v>5</v>
      </c>
      <c r="DA45" s="628"/>
      <c r="DB45" s="628"/>
      <c r="DC45" s="629"/>
      <c r="DD45" s="602">
        <v>74403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630452</v>
      </c>
      <c r="CS46" s="594"/>
      <c r="CT46" s="594"/>
      <c r="CU46" s="594"/>
      <c r="CV46" s="594"/>
      <c r="CW46" s="594"/>
      <c r="CX46" s="594"/>
      <c r="CY46" s="595"/>
      <c r="CZ46" s="627">
        <v>5.6</v>
      </c>
      <c r="DA46" s="676"/>
      <c r="DB46" s="676"/>
      <c r="DC46" s="677"/>
      <c r="DD46" s="602">
        <v>254441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t="s">
        <v>117</v>
      </c>
      <c r="CS47" s="613"/>
      <c r="CT47" s="613"/>
      <c r="CU47" s="613"/>
      <c r="CV47" s="613"/>
      <c r="CW47" s="613"/>
      <c r="CX47" s="613"/>
      <c r="CY47" s="614"/>
      <c r="CZ47" s="627" t="s">
        <v>117</v>
      </c>
      <c r="DA47" s="628"/>
      <c r="DB47" s="628"/>
      <c r="DC47" s="629"/>
      <c r="DD47" s="602" t="s">
        <v>117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11265332</v>
      </c>
      <c r="CS49" s="661"/>
      <c r="CT49" s="661"/>
      <c r="CU49" s="661"/>
      <c r="CV49" s="661"/>
      <c r="CW49" s="661"/>
      <c r="CX49" s="661"/>
      <c r="CY49" s="688"/>
      <c r="CZ49" s="689">
        <v>100</v>
      </c>
      <c r="DA49" s="690"/>
      <c r="DB49" s="690"/>
      <c r="DC49" s="691"/>
      <c r="DD49" s="692">
        <v>7627969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1" zoomScale="70" zoomScaleNormal="25" zoomScaleSheetLayoutView="70" workbookViewId="0">
      <selection activeCell="BS15" sqref="BS15:CG1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11348</v>
      </c>
      <c r="R7" s="723"/>
      <c r="S7" s="723"/>
      <c r="T7" s="723"/>
      <c r="U7" s="723"/>
      <c r="V7" s="723">
        <v>11254</v>
      </c>
      <c r="W7" s="723"/>
      <c r="X7" s="723"/>
      <c r="Y7" s="723"/>
      <c r="Z7" s="723"/>
      <c r="AA7" s="723">
        <v>94</v>
      </c>
      <c r="AB7" s="723"/>
      <c r="AC7" s="723"/>
      <c r="AD7" s="723"/>
      <c r="AE7" s="724"/>
      <c r="AF7" s="725">
        <v>93</v>
      </c>
      <c r="AG7" s="726"/>
      <c r="AH7" s="726"/>
      <c r="AI7" s="726"/>
      <c r="AJ7" s="727"/>
      <c r="AK7" s="762">
        <v>182</v>
      </c>
      <c r="AL7" s="763"/>
      <c r="AM7" s="763"/>
      <c r="AN7" s="763"/>
      <c r="AO7" s="763"/>
      <c r="AP7" s="763">
        <v>12596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549</v>
      </c>
      <c r="BS7" s="766" t="s">
        <v>550</v>
      </c>
      <c r="BT7" s="767"/>
      <c r="BU7" s="767"/>
      <c r="BV7" s="767"/>
      <c r="BW7" s="767"/>
      <c r="BX7" s="767"/>
      <c r="BY7" s="767"/>
      <c r="BZ7" s="767"/>
      <c r="CA7" s="767"/>
      <c r="CB7" s="767"/>
      <c r="CC7" s="767"/>
      <c r="CD7" s="767"/>
      <c r="CE7" s="767"/>
      <c r="CF7" s="767"/>
      <c r="CG7" s="768"/>
      <c r="CH7" s="759">
        <v>0</v>
      </c>
      <c r="CI7" s="760"/>
      <c r="CJ7" s="760"/>
      <c r="CK7" s="760"/>
      <c r="CL7" s="761"/>
      <c r="CM7" s="759">
        <v>30</v>
      </c>
      <c r="CN7" s="760"/>
      <c r="CO7" s="760"/>
      <c r="CP7" s="760"/>
      <c r="CQ7" s="761"/>
      <c r="CR7" s="759">
        <v>1</v>
      </c>
      <c r="CS7" s="760"/>
      <c r="CT7" s="760"/>
      <c r="CU7" s="760"/>
      <c r="CV7" s="761"/>
      <c r="CW7" s="759">
        <v>0</v>
      </c>
      <c r="CX7" s="760"/>
      <c r="CY7" s="760"/>
      <c r="CZ7" s="760"/>
      <c r="DA7" s="761"/>
      <c r="DB7" s="759">
        <v>229</v>
      </c>
      <c r="DC7" s="760"/>
      <c r="DD7" s="760"/>
      <c r="DE7" s="760"/>
      <c r="DF7" s="761"/>
      <c r="DG7" s="759">
        <v>473</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x14ac:dyDescent="0.15">
      <c r="A8" s="212">
        <v>2</v>
      </c>
      <c r="B8" s="743" t="s">
        <v>361</v>
      </c>
      <c r="C8" s="744"/>
      <c r="D8" s="744"/>
      <c r="E8" s="744"/>
      <c r="F8" s="744"/>
      <c r="G8" s="744"/>
      <c r="H8" s="744"/>
      <c r="I8" s="744"/>
      <c r="J8" s="744"/>
      <c r="K8" s="744"/>
      <c r="L8" s="744"/>
      <c r="M8" s="744"/>
      <c r="N8" s="744"/>
      <c r="O8" s="744"/>
      <c r="P8" s="745"/>
      <c r="Q8" s="746">
        <v>22</v>
      </c>
      <c r="R8" s="747"/>
      <c r="S8" s="747"/>
      <c r="T8" s="747"/>
      <c r="U8" s="747"/>
      <c r="V8" s="747">
        <v>20</v>
      </c>
      <c r="W8" s="747"/>
      <c r="X8" s="747"/>
      <c r="Y8" s="747"/>
      <c r="Z8" s="747"/>
      <c r="AA8" s="747">
        <v>2</v>
      </c>
      <c r="AB8" s="747"/>
      <c r="AC8" s="747"/>
      <c r="AD8" s="747"/>
      <c r="AE8" s="748"/>
      <c r="AF8" s="749">
        <v>2</v>
      </c>
      <c r="AG8" s="750"/>
      <c r="AH8" s="750"/>
      <c r="AI8" s="750"/>
      <c r="AJ8" s="751"/>
      <c r="AK8" s="752">
        <v>4</v>
      </c>
      <c r="AL8" s="753"/>
      <c r="AM8" s="753"/>
      <c r="AN8" s="753"/>
      <c r="AO8" s="753"/>
      <c r="AP8" s="753">
        <v>21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t="s">
        <v>547</v>
      </c>
      <c r="CI8" s="770"/>
      <c r="CJ8" s="770"/>
      <c r="CK8" s="770"/>
      <c r="CL8" s="771"/>
      <c r="CM8" s="769">
        <v>10</v>
      </c>
      <c r="CN8" s="770"/>
      <c r="CO8" s="770"/>
      <c r="CP8" s="770"/>
      <c r="CQ8" s="771"/>
      <c r="CR8" s="769">
        <v>10</v>
      </c>
      <c r="CS8" s="770"/>
      <c r="CT8" s="770"/>
      <c r="CU8" s="770"/>
      <c r="CV8" s="771"/>
      <c r="CW8" s="769" t="s">
        <v>547</v>
      </c>
      <c r="CX8" s="770"/>
      <c r="CY8" s="770"/>
      <c r="CZ8" s="770"/>
      <c r="DA8" s="771"/>
      <c r="DB8" s="769" t="s">
        <v>547</v>
      </c>
      <c r="DC8" s="770"/>
      <c r="DD8" s="770"/>
      <c r="DE8" s="770"/>
      <c r="DF8" s="771"/>
      <c r="DG8" s="769" t="s">
        <v>547</v>
      </c>
      <c r="DH8" s="770"/>
      <c r="DI8" s="770"/>
      <c r="DJ8" s="770"/>
      <c r="DK8" s="771"/>
      <c r="DL8" s="769" t="s">
        <v>547</v>
      </c>
      <c r="DM8" s="770"/>
      <c r="DN8" s="770"/>
      <c r="DO8" s="770"/>
      <c r="DP8" s="771"/>
      <c r="DQ8" s="769" t="s">
        <v>547</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11366</v>
      </c>
      <c r="R23" s="782"/>
      <c r="S23" s="782"/>
      <c r="T23" s="782"/>
      <c r="U23" s="782"/>
      <c r="V23" s="782">
        <v>11270</v>
      </c>
      <c r="W23" s="782"/>
      <c r="X23" s="782"/>
      <c r="Y23" s="782"/>
      <c r="Z23" s="782"/>
      <c r="AA23" s="782">
        <v>96</v>
      </c>
      <c r="AB23" s="782"/>
      <c r="AC23" s="782"/>
      <c r="AD23" s="782"/>
      <c r="AE23" s="783"/>
      <c r="AF23" s="784">
        <v>95</v>
      </c>
      <c r="AG23" s="782"/>
      <c r="AH23" s="782"/>
      <c r="AI23" s="782"/>
      <c r="AJ23" s="785"/>
      <c r="AK23" s="786"/>
      <c r="AL23" s="787"/>
      <c r="AM23" s="787"/>
      <c r="AN23" s="787"/>
      <c r="AO23" s="787"/>
      <c r="AP23" s="782">
        <v>12618</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2927</v>
      </c>
      <c r="R28" s="811"/>
      <c r="S28" s="811"/>
      <c r="T28" s="811"/>
      <c r="U28" s="811"/>
      <c r="V28" s="811">
        <v>2925</v>
      </c>
      <c r="W28" s="811"/>
      <c r="X28" s="811"/>
      <c r="Y28" s="811"/>
      <c r="Z28" s="811"/>
      <c r="AA28" s="811">
        <v>2</v>
      </c>
      <c r="AB28" s="811"/>
      <c r="AC28" s="811"/>
      <c r="AD28" s="811"/>
      <c r="AE28" s="812"/>
      <c r="AF28" s="813">
        <v>2</v>
      </c>
      <c r="AG28" s="811"/>
      <c r="AH28" s="811"/>
      <c r="AI28" s="811"/>
      <c r="AJ28" s="814"/>
      <c r="AK28" s="815">
        <v>262</v>
      </c>
      <c r="AL28" s="806"/>
      <c r="AM28" s="806"/>
      <c r="AN28" s="806"/>
      <c r="AO28" s="806"/>
      <c r="AP28" s="806" t="s">
        <v>533</v>
      </c>
      <c r="AQ28" s="806"/>
      <c r="AR28" s="806"/>
      <c r="AS28" s="806"/>
      <c r="AT28" s="806"/>
      <c r="AU28" s="806" t="s">
        <v>478</v>
      </c>
      <c r="AV28" s="806"/>
      <c r="AW28" s="806"/>
      <c r="AX28" s="806"/>
      <c r="AY28" s="806"/>
      <c r="AZ28" s="807" t="s">
        <v>478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2749</v>
      </c>
      <c r="R29" s="747"/>
      <c r="S29" s="747"/>
      <c r="T29" s="747"/>
      <c r="U29" s="747"/>
      <c r="V29" s="747">
        <v>2682</v>
      </c>
      <c r="W29" s="747"/>
      <c r="X29" s="747"/>
      <c r="Y29" s="747"/>
      <c r="Z29" s="747"/>
      <c r="AA29" s="747">
        <v>67</v>
      </c>
      <c r="AB29" s="747"/>
      <c r="AC29" s="747"/>
      <c r="AD29" s="747"/>
      <c r="AE29" s="748"/>
      <c r="AF29" s="749">
        <v>67</v>
      </c>
      <c r="AG29" s="750"/>
      <c r="AH29" s="750"/>
      <c r="AI29" s="750"/>
      <c r="AJ29" s="751"/>
      <c r="AK29" s="818">
        <v>395</v>
      </c>
      <c r="AL29" s="819"/>
      <c r="AM29" s="819"/>
      <c r="AN29" s="819"/>
      <c r="AO29" s="819"/>
      <c r="AP29" s="819" t="s">
        <v>533</v>
      </c>
      <c r="AQ29" s="819"/>
      <c r="AR29" s="819"/>
      <c r="AS29" s="819"/>
      <c r="AT29" s="819"/>
      <c r="AU29" s="819" t="s">
        <v>478</v>
      </c>
      <c r="AV29" s="819"/>
      <c r="AW29" s="819"/>
      <c r="AX29" s="819"/>
      <c r="AY29" s="819"/>
      <c r="AZ29" s="820" t="s">
        <v>478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303</v>
      </c>
      <c r="R30" s="747"/>
      <c r="S30" s="747"/>
      <c r="T30" s="747"/>
      <c r="U30" s="747"/>
      <c r="V30" s="747">
        <v>297</v>
      </c>
      <c r="W30" s="747"/>
      <c r="X30" s="747"/>
      <c r="Y30" s="747"/>
      <c r="Z30" s="747"/>
      <c r="AA30" s="747">
        <v>6</v>
      </c>
      <c r="AB30" s="747"/>
      <c r="AC30" s="747"/>
      <c r="AD30" s="747"/>
      <c r="AE30" s="748"/>
      <c r="AF30" s="749">
        <v>6</v>
      </c>
      <c r="AG30" s="750"/>
      <c r="AH30" s="750"/>
      <c r="AI30" s="750"/>
      <c r="AJ30" s="751"/>
      <c r="AK30" s="818">
        <v>89</v>
      </c>
      <c r="AL30" s="819"/>
      <c r="AM30" s="819"/>
      <c r="AN30" s="819"/>
      <c r="AO30" s="819"/>
      <c r="AP30" s="819" t="s">
        <v>533</v>
      </c>
      <c r="AQ30" s="819"/>
      <c r="AR30" s="819"/>
      <c r="AS30" s="819"/>
      <c r="AT30" s="819"/>
      <c r="AU30" s="819" t="s">
        <v>478</v>
      </c>
      <c r="AV30" s="819"/>
      <c r="AW30" s="819"/>
      <c r="AX30" s="819"/>
      <c r="AY30" s="819"/>
      <c r="AZ30" s="820" t="s">
        <v>478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18</v>
      </c>
      <c r="R31" s="747"/>
      <c r="S31" s="747"/>
      <c r="T31" s="747"/>
      <c r="U31" s="747"/>
      <c r="V31" s="747">
        <v>14</v>
      </c>
      <c r="W31" s="747"/>
      <c r="X31" s="747"/>
      <c r="Y31" s="747"/>
      <c r="Z31" s="747"/>
      <c r="AA31" s="747">
        <v>4</v>
      </c>
      <c r="AB31" s="747"/>
      <c r="AC31" s="747"/>
      <c r="AD31" s="747"/>
      <c r="AE31" s="748"/>
      <c r="AF31" s="749">
        <v>4</v>
      </c>
      <c r="AG31" s="750"/>
      <c r="AH31" s="750"/>
      <c r="AI31" s="750"/>
      <c r="AJ31" s="751"/>
      <c r="AK31" s="818">
        <v>0</v>
      </c>
      <c r="AL31" s="819"/>
      <c r="AM31" s="819"/>
      <c r="AN31" s="819"/>
      <c r="AO31" s="819"/>
      <c r="AP31" s="819" t="s">
        <v>534</v>
      </c>
      <c r="AQ31" s="819"/>
      <c r="AR31" s="819"/>
      <c r="AS31" s="819"/>
      <c r="AT31" s="819"/>
      <c r="AU31" s="819" t="s">
        <v>478</v>
      </c>
      <c r="AV31" s="819"/>
      <c r="AW31" s="819"/>
      <c r="AX31" s="819"/>
      <c r="AY31" s="819"/>
      <c r="AZ31" s="820" t="s">
        <v>478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359</v>
      </c>
      <c r="R32" s="747"/>
      <c r="S32" s="747"/>
      <c r="T32" s="747"/>
      <c r="U32" s="747"/>
      <c r="V32" s="747">
        <v>322</v>
      </c>
      <c r="W32" s="747"/>
      <c r="X32" s="747"/>
      <c r="Y32" s="747"/>
      <c r="Z32" s="747"/>
      <c r="AA32" s="747">
        <v>37</v>
      </c>
      <c r="AB32" s="747"/>
      <c r="AC32" s="747"/>
      <c r="AD32" s="747"/>
      <c r="AE32" s="748"/>
      <c r="AF32" s="749">
        <v>172</v>
      </c>
      <c r="AG32" s="750"/>
      <c r="AH32" s="750"/>
      <c r="AI32" s="750"/>
      <c r="AJ32" s="751"/>
      <c r="AK32" s="818">
        <v>0</v>
      </c>
      <c r="AL32" s="819"/>
      <c r="AM32" s="819"/>
      <c r="AN32" s="819"/>
      <c r="AO32" s="819"/>
      <c r="AP32" s="819">
        <v>2093</v>
      </c>
      <c r="AQ32" s="819"/>
      <c r="AR32" s="819"/>
      <c r="AS32" s="819"/>
      <c r="AT32" s="819"/>
      <c r="AU32" s="819">
        <v>0</v>
      </c>
      <c r="AV32" s="819"/>
      <c r="AW32" s="819"/>
      <c r="AX32" s="819"/>
      <c r="AY32" s="819"/>
      <c r="AZ32" s="820" t="s">
        <v>478</v>
      </c>
      <c r="BA32" s="820"/>
      <c r="BB32" s="820"/>
      <c r="BC32" s="820"/>
      <c r="BD32" s="820"/>
      <c r="BE32" s="816" t="s">
        <v>535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380</v>
      </c>
      <c r="C33" s="744"/>
      <c r="D33" s="744"/>
      <c r="E33" s="744"/>
      <c r="F33" s="744"/>
      <c r="G33" s="744"/>
      <c r="H33" s="744"/>
      <c r="I33" s="744"/>
      <c r="J33" s="744"/>
      <c r="K33" s="744"/>
      <c r="L33" s="744"/>
      <c r="M33" s="744"/>
      <c r="N33" s="744"/>
      <c r="O33" s="744"/>
      <c r="P33" s="745"/>
      <c r="Q33" s="746">
        <v>408</v>
      </c>
      <c r="R33" s="747"/>
      <c r="S33" s="747"/>
      <c r="T33" s="747"/>
      <c r="U33" s="747"/>
      <c r="V33" s="747">
        <v>402</v>
      </c>
      <c r="W33" s="747"/>
      <c r="X33" s="747"/>
      <c r="Y33" s="747"/>
      <c r="Z33" s="747"/>
      <c r="AA33" s="747">
        <v>6</v>
      </c>
      <c r="AB33" s="747"/>
      <c r="AC33" s="747"/>
      <c r="AD33" s="747"/>
      <c r="AE33" s="748"/>
      <c r="AF33" s="749" t="s">
        <v>478</v>
      </c>
      <c r="AG33" s="750"/>
      <c r="AH33" s="750"/>
      <c r="AI33" s="750"/>
      <c r="AJ33" s="751"/>
      <c r="AK33" s="818">
        <v>57</v>
      </c>
      <c r="AL33" s="819"/>
      <c r="AM33" s="819"/>
      <c r="AN33" s="819"/>
      <c r="AO33" s="819"/>
      <c r="AP33" s="819">
        <v>1684</v>
      </c>
      <c r="AQ33" s="819"/>
      <c r="AR33" s="819"/>
      <c r="AS33" s="819"/>
      <c r="AT33" s="819"/>
      <c r="AU33" s="819">
        <v>937</v>
      </c>
      <c r="AV33" s="819"/>
      <c r="AW33" s="819"/>
      <c r="AX33" s="819"/>
      <c r="AY33" s="819"/>
      <c r="AZ33" s="820" t="s">
        <v>478</v>
      </c>
      <c r="BA33" s="820"/>
      <c r="BB33" s="820"/>
      <c r="BC33" s="820"/>
      <c r="BD33" s="820"/>
      <c r="BE33" s="816" t="s">
        <v>536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381</v>
      </c>
      <c r="C34" s="744"/>
      <c r="D34" s="744"/>
      <c r="E34" s="744"/>
      <c r="F34" s="744"/>
      <c r="G34" s="744"/>
      <c r="H34" s="744"/>
      <c r="I34" s="744"/>
      <c r="J34" s="744"/>
      <c r="K34" s="744"/>
      <c r="L34" s="744"/>
      <c r="M34" s="744"/>
      <c r="N34" s="744"/>
      <c r="O34" s="744"/>
      <c r="P34" s="745"/>
      <c r="Q34" s="746">
        <v>1614</v>
      </c>
      <c r="R34" s="747"/>
      <c r="S34" s="747"/>
      <c r="T34" s="747"/>
      <c r="U34" s="747"/>
      <c r="V34" s="747">
        <v>1614</v>
      </c>
      <c r="W34" s="747"/>
      <c r="X34" s="747"/>
      <c r="Y34" s="747"/>
      <c r="Z34" s="747"/>
      <c r="AA34" s="747">
        <v>0</v>
      </c>
      <c r="AB34" s="747"/>
      <c r="AC34" s="747"/>
      <c r="AD34" s="747"/>
      <c r="AE34" s="748"/>
      <c r="AF34" s="749" t="s">
        <v>478</v>
      </c>
      <c r="AG34" s="750"/>
      <c r="AH34" s="750"/>
      <c r="AI34" s="750"/>
      <c r="AJ34" s="751"/>
      <c r="AK34" s="818">
        <v>457</v>
      </c>
      <c r="AL34" s="819"/>
      <c r="AM34" s="819"/>
      <c r="AN34" s="819"/>
      <c r="AO34" s="819"/>
      <c r="AP34" s="819">
        <v>9718</v>
      </c>
      <c r="AQ34" s="819"/>
      <c r="AR34" s="819"/>
      <c r="AS34" s="819"/>
      <c r="AT34" s="819"/>
      <c r="AU34" s="819">
        <v>7317</v>
      </c>
      <c r="AV34" s="819"/>
      <c r="AW34" s="819"/>
      <c r="AX34" s="819"/>
      <c r="AY34" s="819"/>
      <c r="AZ34" s="820" t="s">
        <v>478</v>
      </c>
      <c r="BA34" s="820"/>
      <c r="BB34" s="820"/>
      <c r="BC34" s="820"/>
      <c r="BD34" s="820"/>
      <c r="BE34" s="816" t="s">
        <v>536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382</v>
      </c>
      <c r="C35" s="744"/>
      <c r="D35" s="744"/>
      <c r="E35" s="744"/>
      <c r="F35" s="744"/>
      <c r="G35" s="744"/>
      <c r="H35" s="744"/>
      <c r="I35" s="744"/>
      <c r="J35" s="744"/>
      <c r="K35" s="744"/>
      <c r="L35" s="744"/>
      <c r="M35" s="744"/>
      <c r="N35" s="744"/>
      <c r="O35" s="744"/>
      <c r="P35" s="745"/>
      <c r="Q35" s="746">
        <v>280</v>
      </c>
      <c r="R35" s="747"/>
      <c r="S35" s="747"/>
      <c r="T35" s="747"/>
      <c r="U35" s="747"/>
      <c r="V35" s="747">
        <v>347</v>
      </c>
      <c r="W35" s="747"/>
      <c r="X35" s="747"/>
      <c r="Y35" s="747"/>
      <c r="Z35" s="747"/>
      <c r="AA35" s="747">
        <v>-67</v>
      </c>
      <c r="AB35" s="747"/>
      <c r="AC35" s="747"/>
      <c r="AD35" s="747"/>
      <c r="AE35" s="748"/>
      <c r="AF35" s="749">
        <v>39</v>
      </c>
      <c r="AG35" s="750"/>
      <c r="AH35" s="750"/>
      <c r="AI35" s="750"/>
      <c r="AJ35" s="751"/>
      <c r="AK35" s="818">
        <v>0</v>
      </c>
      <c r="AL35" s="819"/>
      <c r="AM35" s="819"/>
      <c r="AN35" s="819"/>
      <c r="AO35" s="819"/>
      <c r="AP35" s="819">
        <v>110</v>
      </c>
      <c r="AQ35" s="819"/>
      <c r="AR35" s="819"/>
      <c r="AS35" s="819"/>
      <c r="AT35" s="819"/>
      <c r="AU35" s="819" t="s">
        <v>478</v>
      </c>
      <c r="AV35" s="819"/>
      <c r="AW35" s="819"/>
      <c r="AX35" s="819"/>
      <c r="AY35" s="819"/>
      <c r="AZ35" s="820" t="s">
        <v>478</v>
      </c>
      <c r="BA35" s="820"/>
      <c r="BB35" s="820"/>
      <c r="BC35" s="820"/>
      <c r="BD35" s="820"/>
      <c r="BE35" s="816" t="s">
        <v>536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290</v>
      </c>
      <c r="AG63" s="830"/>
      <c r="AH63" s="830"/>
      <c r="AI63" s="830"/>
      <c r="AJ63" s="831"/>
      <c r="AK63" s="832"/>
      <c r="AL63" s="827"/>
      <c r="AM63" s="827"/>
      <c r="AN63" s="827"/>
      <c r="AO63" s="827"/>
      <c r="AP63" s="830">
        <v>13605</v>
      </c>
      <c r="AQ63" s="830"/>
      <c r="AR63" s="830"/>
      <c r="AS63" s="830"/>
      <c r="AT63" s="830"/>
      <c r="AU63" s="830">
        <v>8254</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1108</v>
      </c>
      <c r="R68" s="854"/>
      <c r="S68" s="854"/>
      <c r="T68" s="854"/>
      <c r="U68" s="854"/>
      <c r="V68" s="854">
        <v>1095</v>
      </c>
      <c r="W68" s="854"/>
      <c r="X68" s="854"/>
      <c r="Y68" s="854"/>
      <c r="Z68" s="854"/>
      <c r="AA68" s="854">
        <v>13</v>
      </c>
      <c r="AB68" s="854"/>
      <c r="AC68" s="854"/>
      <c r="AD68" s="854"/>
      <c r="AE68" s="854"/>
      <c r="AF68" s="854">
        <v>13</v>
      </c>
      <c r="AG68" s="854"/>
      <c r="AH68" s="854"/>
      <c r="AI68" s="854"/>
      <c r="AJ68" s="854"/>
      <c r="AK68" s="854" t="s">
        <v>547</v>
      </c>
      <c r="AL68" s="854"/>
      <c r="AM68" s="854"/>
      <c r="AN68" s="854"/>
      <c r="AO68" s="854"/>
      <c r="AP68" s="854">
        <v>332</v>
      </c>
      <c r="AQ68" s="854"/>
      <c r="AR68" s="854"/>
      <c r="AS68" s="854"/>
      <c r="AT68" s="854"/>
      <c r="AU68" s="854">
        <v>141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97</v>
      </c>
      <c r="R69" s="819"/>
      <c r="S69" s="819"/>
      <c r="T69" s="819"/>
      <c r="U69" s="819"/>
      <c r="V69" s="819">
        <v>93</v>
      </c>
      <c r="W69" s="819"/>
      <c r="X69" s="819"/>
      <c r="Y69" s="819"/>
      <c r="Z69" s="819"/>
      <c r="AA69" s="819">
        <v>4</v>
      </c>
      <c r="AB69" s="819"/>
      <c r="AC69" s="819"/>
      <c r="AD69" s="819"/>
      <c r="AE69" s="819"/>
      <c r="AF69" s="819">
        <v>4</v>
      </c>
      <c r="AG69" s="819"/>
      <c r="AH69" s="819"/>
      <c r="AI69" s="819"/>
      <c r="AJ69" s="819"/>
      <c r="AK69" s="819" t="s">
        <v>547</v>
      </c>
      <c r="AL69" s="819"/>
      <c r="AM69" s="819"/>
      <c r="AN69" s="819"/>
      <c r="AO69" s="819"/>
      <c r="AP69" s="819">
        <v>33</v>
      </c>
      <c r="AQ69" s="819"/>
      <c r="AR69" s="819"/>
      <c r="AS69" s="819"/>
      <c r="AT69" s="819"/>
      <c r="AU69" s="819">
        <v>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120</v>
      </c>
      <c r="R70" s="819"/>
      <c r="S70" s="819"/>
      <c r="T70" s="819"/>
      <c r="U70" s="819"/>
      <c r="V70" s="819">
        <v>107</v>
      </c>
      <c r="W70" s="819"/>
      <c r="X70" s="819"/>
      <c r="Y70" s="819"/>
      <c r="Z70" s="819"/>
      <c r="AA70" s="819">
        <v>13</v>
      </c>
      <c r="AB70" s="819"/>
      <c r="AC70" s="819"/>
      <c r="AD70" s="819"/>
      <c r="AE70" s="819"/>
      <c r="AF70" s="819">
        <v>13</v>
      </c>
      <c r="AG70" s="819"/>
      <c r="AH70" s="819"/>
      <c r="AI70" s="819"/>
      <c r="AJ70" s="819"/>
      <c r="AK70" s="819">
        <v>11</v>
      </c>
      <c r="AL70" s="819"/>
      <c r="AM70" s="819"/>
      <c r="AN70" s="819"/>
      <c r="AO70" s="819"/>
      <c r="AP70" s="819" t="s">
        <v>547</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47</v>
      </c>
      <c r="R71" s="819"/>
      <c r="S71" s="819"/>
      <c r="T71" s="819"/>
      <c r="U71" s="819"/>
      <c r="V71" s="819">
        <v>64</v>
      </c>
      <c r="W71" s="819"/>
      <c r="X71" s="819"/>
      <c r="Y71" s="819"/>
      <c r="Z71" s="819"/>
      <c r="AA71" s="819" t="s">
        <v>548</v>
      </c>
      <c r="AB71" s="819"/>
      <c r="AC71" s="819"/>
      <c r="AD71" s="819"/>
      <c r="AE71" s="819"/>
      <c r="AF71" s="819">
        <v>4</v>
      </c>
      <c r="AG71" s="819"/>
      <c r="AH71" s="819"/>
      <c r="AI71" s="819"/>
      <c r="AJ71" s="819"/>
      <c r="AK71" s="819" t="s">
        <v>547</v>
      </c>
      <c r="AL71" s="819"/>
      <c r="AM71" s="819"/>
      <c r="AN71" s="819"/>
      <c r="AO71" s="819"/>
      <c r="AP71" s="819" t="s">
        <v>547</v>
      </c>
      <c r="AQ71" s="819"/>
      <c r="AR71" s="819"/>
      <c r="AS71" s="819"/>
      <c r="AT71" s="819"/>
      <c r="AU71" s="819" t="s">
        <v>547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940</v>
      </c>
      <c r="R72" s="819"/>
      <c r="S72" s="819"/>
      <c r="T72" s="819"/>
      <c r="U72" s="819"/>
      <c r="V72" s="819">
        <v>67</v>
      </c>
      <c r="W72" s="819"/>
      <c r="X72" s="819"/>
      <c r="Y72" s="819"/>
      <c r="Z72" s="819"/>
      <c r="AA72" s="819">
        <v>874</v>
      </c>
      <c r="AB72" s="819"/>
      <c r="AC72" s="819"/>
      <c r="AD72" s="819"/>
      <c r="AE72" s="819"/>
      <c r="AF72" s="819">
        <v>852</v>
      </c>
      <c r="AG72" s="819"/>
      <c r="AH72" s="819"/>
      <c r="AI72" s="819"/>
      <c r="AJ72" s="819"/>
      <c r="AK72" s="819">
        <v>4</v>
      </c>
      <c r="AL72" s="819"/>
      <c r="AM72" s="819"/>
      <c r="AN72" s="819"/>
      <c r="AO72" s="819"/>
      <c r="AP72" s="819">
        <v>171</v>
      </c>
      <c r="AQ72" s="819"/>
      <c r="AR72" s="819"/>
      <c r="AS72" s="819"/>
      <c r="AT72" s="819"/>
      <c r="AU72" s="819">
        <v>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542</v>
      </c>
      <c r="C73" s="862"/>
      <c r="D73" s="862"/>
      <c r="E73" s="862"/>
      <c r="F73" s="862"/>
      <c r="G73" s="862"/>
      <c r="H73" s="862"/>
      <c r="I73" s="862"/>
      <c r="J73" s="862"/>
      <c r="K73" s="862"/>
      <c r="L73" s="862"/>
      <c r="M73" s="862"/>
      <c r="N73" s="862"/>
      <c r="O73" s="862"/>
      <c r="P73" s="863"/>
      <c r="Q73" s="864">
        <v>4871</v>
      </c>
      <c r="R73" s="819"/>
      <c r="S73" s="819"/>
      <c r="T73" s="819"/>
      <c r="U73" s="819"/>
      <c r="V73" s="819">
        <v>4402</v>
      </c>
      <c r="W73" s="819"/>
      <c r="X73" s="819"/>
      <c r="Y73" s="819"/>
      <c r="Z73" s="819"/>
      <c r="AA73" s="819">
        <v>468</v>
      </c>
      <c r="AB73" s="819"/>
      <c r="AC73" s="819"/>
      <c r="AD73" s="819"/>
      <c r="AE73" s="819"/>
      <c r="AF73" s="819">
        <v>468</v>
      </c>
      <c r="AG73" s="819"/>
      <c r="AH73" s="819"/>
      <c r="AI73" s="819"/>
      <c r="AJ73" s="819"/>
      <c r="AK73" s="819" t="s">
        <v>547</v>
      </c>
      <c r="AL73" s="819"/>
      <c r="AM73" s="819"/>
      <c r="AN73" s="819"/>
      <c r="AO73" s="819"/>
      <c r="AP73" s="819" t="s">
        <v>547</v>
      </c>
      <c r="AQ73" s="819"/>
      <c r="AR73" s="819"/>
      <c r="AS73" s="819"/>
      <c r="AT73" s="819"/>
      <c r="AU73" s="819" t="s">
        <v>547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543</v>
      </c>
      <c r="C74" s="862"/>
      <c r="D74" s="862"/>
      <c r="E74" s="862"/>
      <c r="F74" s="862"/>
      <c r="G74" s="862"/>
      <c r="H74" s="862"/>
      <c r="I74" s="862"/>
      <c r="J74" s="862"/>
      <c r="K74" s="862"/>
      <c r="L74" s="862"/>
      <c r="M74" s="862"/>
      <c r="N74" s="862"/>
      <c r="O74" s="862"/>
      <c r="P74" s="863"/>
      <c r="Q74" s="864">
        <v>2420</v>
      </c>
      <c r="R74" s="819"/>
      <c r="S74" s="819"/>
      <c r="T74" s="819"/>
      <c r="U74" s="819"/>
      <c r="V74" s="819">
        <v>2371</v>
      </c>
      <c r="W74" s="819"/>
      <c r="X74" s="819"/>
      <c r="Y74" s="819"/>
      <c r="Z74" s="819"/>
      <c r="AA74" s="819">
        <v>50</v>
      </c>
      <c r="AB74" s="819"/>
      <c r="AC74" s="819"/>
      <c r="AD74" s="819"/>
      <c r="AE74" s="819"/>
      <c r="AF74" s="819">
        <v>50</v>
      </c>
      <c r="AG74" s="819"/>
      <c r="AH74" s="819"/>
      <c r="AI74" s="819"/>
      <c r="AJ74" s="819"/>
      <c r="AK74" s="819">
        <v>15</v>
      </c>
      <c r="AL74" s="819"/>
      <c r="AM74" s="819"/>
      <c r="AN74" s="819"/>
      <c r="AO74" s="819"/>
      <c r="AP74" s="819" t="s">
        <v>547</v>
      </c>
      <c r="AQ74" s="819"/>
      <c r="AR74" s="819"/>
      <c r="AS74" s="819"/>
      <c r="AT74" s="819"/>
      <c r="AU74" s="819" t="s">
        <v>547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544</v>
      </c>
      <c r="C75" s="862"/>
      <c r="D75" s="862"/>
      <c r="E75" s="862"/>
      <c r="F75" s="862"/>
      <c r="G75" s="862"/>
      <c r="H75" s="862"/>
      <c r="I75" s="862"/>
      <c r="J75" s="862"/>
      <c r="K75" s="862"/>
      <c r="L75" s="862"/>
      <c r="M75" s="862"/>
      <c r="N75" s="862"/>
      <c r="O75" s="862"/>
      <c r="P75" s="863"/>
      <c r="Q75" s="867">
        <v>336761</v>
      </c>
      <c r="R75" s="868"/>
      <c r="S75" s="868"/>
      <c r="T75" s="868"/>
      <c r="U75" s="818"/>
      <c r="V75" s="869">
        <v>321619</v>
      </c>
      <c r="W75" s="868"/>
      <c r="X75" s="868"/>
      <c r="Y75" s="868"/>
      <c r="Z75" s="818"/>
      <c r="AA75" s="869">
        <v>15143</v>
      </c>
      <c r="AB75" s="868"/>
      <c r="AC75" s="868"/>
      <c r="AD75" s="868"/>
      <c r="AE75" s="818"/>
      <c r="AF75" s="869">
        <v>15143</v>
      </c>
      <c r="AG75" s="868"/>
      <c r="AH75" s="868"/>
      <c r="AI75" s="868"/>
      <c r="AJ75" s="818"/>
      <c r="AK75" s="869">
        <v>1625</v>
      </c>
      <c r="AL75" s="868"/>
      <c r="AM75" s="868"/>
      <c r="AN75" s="868"/>
      <c r="AO75" s="818"/>
      <c r="AP75" s="869" t="s">
        <v>547</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545</v>
      </c>
      <c r="C76" s="862"/>
      <c r="D76" s="862"/>
      <c r="E76" s="862"/>
      <c r="F76" s="862"/>
      <c r="G76" s="862"/>
      <c r="H76" s="862"/>
      <c r="I76" s="862"/>
      <c r="J76" s="862"/>
      <c r="K76" s="862"/>
      <c r="L76" s="862"/>
      <c r="M76" s="862"/>
      <c r="N76" s="862"/>
      <c r="O76" s="862"/>
      <c r="P76" s="863"/>
      <c r="Q76" s="867">
        <v>2416</v>
      </c>
      <c r="R76" s="868"/>
      <c r="S76" s="868"/>
      <c r="T76" s="868"/>
      <c r="U76" s="818"/>
      <c r="V76" s="869">
        <v>2416</v>
      </c>
      <c r="W76" s="868"/>
      <c r="X76" s="868"/>
      <c r="Y76" s="868"/>
      <c r="Z76" s="818"/>
      <c r="AA76" s="869">
        <v>0</v>
      </c>
      <c r="AB76" s="868"/>
      <c r="AC76" s="868"/>
      <c r="AD76" s="868"/>
      <c r="AE76" s="818"/>
      <c r="AF76" s="869">
        <v>0</v>
      </c>
      <c r="AG76" s="868"/>
      <c r="AH76" s="868"/>
      <c r="AI76" s="868"/>
      <c r="AJ76" s="818"/>
      <c r="AK76" s="869" t="s">
        <v>547</v>
      </c>
      <c r="AL76" s="868"/>
      <c r="AM76" s="868"/>
      <c r="AN76" s="868"/>
      <c r="AO76" s="818"/>
      <c r="AP76" s="869" t="s">
        <v>547</v>
      </c>
      <c r="AQ76" s="868"/>
      <c r="AR76" s="868"/>
      <c r="AS76" s="868"/>
      <c r="AT76" s="818"/>
      <c r="AU76" s="869" t="s">
        <v>547</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546</v>
      </c>
      <c r="C77" s="862"/>
      <c r="D77" s="862"/>
      <c r="E77" s="862"/>
      <c r="F77" s="862"/>
      <c r="G77" s="862"/>
      <c r="H77" s="862"/>
      <c r="I77" s="862"/>
      <c r="J77" s="862"/>
      <c r="K77" s="862"/>
      <c r="L77" s="862"/>
      <c r="M77" s="862"/>
      <c r="N77" s="862"/>
      <c r="O77" s="862"/>
      <c r="P77" s="863"/>
      <c r="Q77" s="867">
        <v>244</v>
      </c>
      <c r="R77" s="868"/>
      <c r="S77" s="868"/>
      <c r="T77" s="868"/>
      <c r="U77" s="818"/>
      <c r="V77" s="869">
        <v>134</v>
      </c>
      <c r="W77" s="868"/>
      <c r="X77" s="868"/>
      <c r="Y77" s="868"/>
      <c r="Z77" s="818"/>
      <c r="AA77" s="869">
        <v>109</v>
      </c>
      <c r="AB77" s="868"/>
      <c r="AC77" s="868"/>
      <c r="AD77" s="868"/>
      <c r="AE77" s="818"/>
      <c r="AF77" s="869">
        <v>11</v>
      </c>
      <c r="AG77" s="868"/>
      <c r="AH77" s="868"/>
      <c r="AI77" s="868"/>
      <c r="AJ77" s="818"/>
      <c r="AK77" s="869" t="s">
        <v>547</v>
      </c>
      <c r="AL77" s="868"/>
      <c r="AM77" s="868"/>
      <c r="AN77" s="868"/>
      <c r="AO77" s="818"/>
      <c r="AP77" s="869" t="s">
        <v>547</v>
      </c>
      <c r="AQ77" s="868"/>
      <c r="AR77" s="868"/>
      <c r="AS77" s="868"/>
      <c r="AT77" s="818"/>
      <c r="AU77" s="869" t="s">
        <v>547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16559</v>
      </c>
      <c r="AG88" s="830"/>
      <c r="AH88" s="830"/>
      <c r="AI88" s="830"/>
      <c r="AJ88" s="830"/>
      <c r="AK88" s="827"/>
      <c r="AL88" s="827"/>
      <c r="AM88" s="827"/>
      <c r="AN88" s="827"/>
      <c r="AO88" s="827"/>
      <c r="AP88" s="830">
        <v>536</v>
      </c>
      <c r="AQ88" s="830"/>
      <c r="AR88" s="830"/>
      <c r="AS88" s="830"/>
      <c r="AT88" s="830"/>
      <c r="AU88" s="830">
        <v>149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11</v>
      </c>
      <c r="CS102" s="838"/>
      <c r="CT102" s="838"/>
      <c r="CU102" s="838"/>
      <c r="CV102" s="881"/>
      <c r="CW102" s="880">
        <v>0</v>
      </c>
      <c r="CX102" s="838"/>
      <c r="CY102" s="838"/>
      <c r="CZ102" s="838"/>
      <c r="DA102" s="881"/>
      <c r="DB102" s="880">
        <v>229</v>
      </c>
      <c r="DC102" s="838"/>
      <c r="DD102" s="838"/>
      <c r="DE102" s="838"/>
      <c r="DF102" s="881"/>
      <c r="DG102" s="880">
        <v>473</v>
      </c>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283</v>
      </c>
      <c r="AG109" s="883"/>
      <c r="AH109" s="883"/>
      <c r="AI109" s="883"/>
      <c r="AJ109" s="884"/>
      <c r="AK109" s="882" t="s">
        <v>282</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283</v>
      </c>
      <c r="BW109" s="883"/>
      <c r="BX109" s="883"/>
      <c r="BY109" s="883"/>
      <c r="BZ109" s="884"/>
      <c r="CA109" s="882" t="s">
        <v>282</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283</v>
      </c>
      <c r="DM109" s="883"/>
      <c r="DN109" s="883"/>
      <c r="DO109" s="883"/>
      <c r="DP109" s="884"/>
      <c r="DQ109" s="882" t="s">
        <v>282</v>
      </c>
      <c r="DR109" s="883"/>
      <c r="DS109" s="883"/>
      <c r="DT109" s="883"/>
      <c r="DU109" s="884"/>
      <c r="DV109" s="882" t="s">
        <v>398</v>
      </c>
      <c r="DW109" s="883"/>
      <c r="DX109" s="883"/>
      <c r="DY109" s="883"/>
      <c r="DZ109" s="885"/>
    </row>
    <row r="110" spans="1:131" s="197" customFormat="1" ht="26.25" customHeight="1" x14ac:dyDescent="0.15">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1503301</v>
      </c>
      <c r="AB110" s="890"/>
      <c r="AC110" s="890"/>
      <c r="AD110" s="890"/>
      <c r="AE110" s="891"/>
      <c r="AF110" s="892">
        <v>1739995</v>
      </c>
      <c r="AG110" s="890"/>
      <c r="AH110" s="890"/>
      <c r="AI110" s="890"/>
      <c r="AJ110" s="891"/>
      <c r="AK110" s="892">
        <v>1708653</v>
      </c>
      <c r="AL110" s="890"/>
      <c r="AM110" s="890"/>
      <c r="AN110" s="890"/>
      <c r="AO110" s="891"/>
      <c r="AP110" s="893">
        <v>32.5</v>
      </c>
      <c r="AQ110" s="894"/>
      <c r="AR110" s="894"/>
      <c r="AS110" s="894"/>
      <c r="AT110" s="895"/>
      <c r="AU110" s="896" t="s">
        <v>60</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13869595</v>
      </c>
      <c r="BR110" s="927"/>
      <c r="BS110" s="927"/>
      <c r="BT110" s="927"/>
      <c r="BU110" s="927"/>
      <c r="BV110" s="927">
        <v>13182684</v>
      </c>
      <c r="BW110" s="927"/>
      <c r="BX110" s="927"/>
      <c r="BY110" s="927"/>
      <c r="BZ110" s="927"/>
      <c r="CA110" s="927">
        <v>12617516</v>
      </c>
      <c r="CB110" s="927"/>
      <c r="CC110" s="927"/>
      <c r="CD110" s="927"/>
      <c r="CE110" s="927"/>
      <c r="CF110" s="941">
        <v>239.9</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404</v>
      </c>
      <c r="DH110" s="927"/>
      <c r="DI110" s="927"/>
      <c r="DJ110" s="927"/>
      <c r="DK110" s="927"/>
      <c r="DL110" s="927" t="s">
        <v>404</v>
      </c>
      <c r="DM110" s="927"/>
      <c r="DN110" s="927"/>
      <c r="DO110" s="927"/>
      <c r="DP110" s="927"/>
      <c r="DQ110" s="927" t="s">
        <v>404</v>
      </c>
      <c r="DR110" s="927"/>
      <c r="DS110" s="927"/>
      <c r="DT110" s="927"/>
      <c r="DU110" s="927"/>
      <c r="DV110" s="928" t="s">
        <v>404</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404</v>
      </c>
      <c r="AB111" s="934"/>
      <c r="AC111" s="934"/>
      <c r="AD111" s="934"/>
      <c r="AE111" s="935"/>
      <c r="AF111" s="936" t="s">
        <v>404</v>
      </c>
      <c r="AG111" s="934"/>
      <c r="AH111" s="934"/>
      <c r="AI111" s="934"/>
      <c r="AJ111" s="935"/>
      <c r="AK111" s="936" t="s">
        <v>404</v>
      </c>
      <c r="AL111" s="934"/>
      <c r="AM111" s="934"/>
      <c r="AN111" s="934"/>
      <c r="AO111" s="935"/>
      <c r="AP111" s="937" t="s">
        <v>404</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701348</v>
      </c>
      <c r="BR111" s="920"/>
      <c r="BS111" s="920"/>
      <c r="BT111" s="920"/>
      <c r="BU111" s="920"/>
      <c r="BV111" s="920">
        <v>768088</v>
      </c>
      <c r="BW111" s="920"/>
      <c r="BX111" s="920"/>
      <c r="BY111" s="920"/>
      <c r="BZ111" s="920"/>
      <c r="CA111" s="920">
        <v>725513</v>
      </c>
      <c r="CB111" s="920"/>
      <c r="CC111" s="920"/>
      <c r="CD111" s="920"/>
      <c r="CE111" s="920"/>
      <c r="CF111" s="914">
        <v>13.8</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x14ac:dyDescent="0.15">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408</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8145650</v>
      </c>
      <c r="BR112" s="920"/>
      <c r="BS112" s="920"/>
      <c r="BT112" s="920"/>
      <c r="BU112" s="920"/>
      <c r="BV112" s="920">
        <v>8182649</v>
      </c>
      <c r="BW112" s="920"/>
      <c r="BX112" s="920"/>
      <c r="BY112" s="920"/>
      <c r="BZ112" s="920"/>
      <c r="CA112" s="920">
        <v>8253687</v>
      </c>
      <c r="CB112" s="920"/>
      <c r="CC112" s="920"/>
      <c r="CD112" s="920"/>
      <c r="CE112" s="920"/>
      <c r="CF112" s="914">
        <v>156.9</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408</v>
      </c>
      <c r="DH112" s="920"/>
      <c r="DI112" s="920"/>
      <c r="DJ112" s="920"/>
      <c r="DK112" s="920"/>
      <c r="DL112" s="920" t="s">
        <v>408</v>
      </c>
      <c r="DM112" s="920"/>
      <c r="DN112" s="920"/>
      <c r="DO112" s="920"/>
      <c r="DP112" s="920"/>
      <c r="DQ112" s="920" t="s">
        <v>408</v>
      </c>
      <c r="DR112" s="920"/>
      <c r="DS112" s="920"/>
      <c r="DT112" s="920"/>
      <c r="DU112" s="920"/>
      <c r="DV112" s="921" t="s">
        <v>408</v>
      </c>
      <c r="DW112" s="921"/>
      <c r="DX112" s="921"/>
      <c r="DY112" s="921"/>
      <c r="DZ112" s="922"/>
    </row>
    <row r="113" spans="1:130" s="197" customFormat="1" ht="26.25" customHeight="1" x14ac:dyDescent="0.15">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342257</v>
      </c>
      <c r="AB113" s="934"/>
      <c r="AC113" s="934"/>
      <c r="AD113" s="934"/>
      <c r="AE113" s="935"/>
      <c r="AF113" s="936">
        <v>383880</v>
      </c>
      <c r="AG113" s="934"/>
      <c r="AH113" s="934"/>
      <c r="AI113" s="934"/>
      <c r="AJ113" s="935"/>
      <c r="AK113" s="936">
        <v>415298</v>
      </c>
      <c r="AL113" s="934"/>
      <c r="AM113" s="934"/>
      <c r="AN113" s="934"/>
      <c r="AO113" s="935"/>
      <c r="AP113" s="937">
        <v>7.9</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68510</v>
      </c>
      <c r="BR113" s="920"/>
      <c r="BS113" s="920"/>
      <c r="BT113" s="920"/>
      <c r="BU113" s="920"/>
      <c r="BV113" s="920">
        <v>55067</v>
      </c>
      <c r="BW113" s="920"/>
      <c r="BX113" s="920"/>
      <c r="BY113" s="920"/>
      <c r="BZ113" s="920"/>
      <c r="CA113" s="920">
        <v>149040</v>
      </c>
      <c r="CB113" s="920"/>
      <c r="CC113" s="920"/>
      <c r="CD113" s="920"/>
      <c r="CE113" s="920"/>
      <c r="CF113" s="914">
        <v>2.8</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408</v>
      </c>
      <c r="DH113" s="959"/>
      <c r="DI113" s="959"/>
      <c r="DJ113" s="959"/>
      <c r="DK113" s="960"/>
      <c r="DL113" s="961" t="s">
        <v>408</v>
      </c>
      <c r="DM113" s="959"/>
      <c r="DN113" s="959"/>
      <c r="DO113" s="959"/>
      <c r="DP113" s="960"/>
      <c r="DQ113" s="961" t="s">
        <v>408</v>
      </c>
      <c r="DR113" s="959"/>
      <c r="DS113" s="959"/>
      <c r="DT113" s="959"/>
      <c r="DU113" s="960"/>
      <c r="DV113" s="962" t="s">
        <v>408</v>
      </c>
      <c r="DW113" s="963"/>
      <c r="DX113" s="963"/>
      <c r="DY113" s="963"/>
      <c r="DZ113" s="964"/>
    </row>
    <row r="114" spans="1:130" s="197" customFormat="1" ht="26.25" customHeight="1" x14ac:dyDescent="0.15">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8619</v>
      </c>
      <c r="AB114" s="959"/>
      <c r="AC114" s="959"/>
      <c r="AD114" s="959"/>
      <c r="AE114" s="960"/>
      <c r="AF114" s="961">
        <v>10576</v>
      </c>
      <c r="AG114" s="959"/>
      <c r="AH114" s="959"/>
      <c r="AI114" s="959"/>
      <c r="AJ114" s="960"/>
      <c r="AK114" s="961">
        <v>10921</v>
      </c>
      <c r="AL114" s="959"/>
      <c r="AM114" s="959"/>
      <c r="AN114" s="959"/>
      <c r="AO114" s="960"/>
      <c r="AP114" s="962">
        <v>0.2</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1888409</v>
      </c>
      <c r="BR114" s="920"/>
      <c r="BS114" s="920"/>
      <c r="BT114" s="920"/>
      <c r="BU114" s="920"/>
      <c r="BV114" s="920">
        <v>1652324</v>
      </c>
      <c r="BW114" s="920"/>
      <c r="BX114" s="920"/>
      <c r="BY114" s="920"/>
      <c r="BZ114" s="920"/>
      <c r="CA114" s="920">
        <v>1621918</v>
      </c>
      <c r="CB114" s="920"/>
      <c r="CC114" s="920"/>
      <c r="CD114" s="920"/>
      <c r="CE114" s="920"/>
      <c r="CF114" s="914">
        <v>30.8</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408</v>
      </c>
      <c r="DH114" s="959"/>
      <c r="DI114" s="959"/>
      <c r="DJ114" s="959"/>
      <c r="DK114" s="960"/>
      <c r="DL114" s="961" t="s">
        <v>408</v>
      </c>
      <c r="DM114" s="959"/>
      <c r="DN114" s="959"/>
      <c r="DO114" s="959"/>
      <c r="DP114" s="960"/>
      <c r="DQ114" s="961" t="s">
        <v>408</v>
      </c>
      <c r="DR114" s="959"/>
      <c r="DS114" s="959"/>
      <c r="DT114" s="959"/>
      <c r="DU114" s="960"/>
      <c r="DV114" s="962" t="s">
        <v>408</v>
      </c>
      <c r="DW114" s="963"/>
      <c r="DX114" s="963"/>
      <c r="DY114" s="963"/>
      <c r="DZ114" s="964"/>
    </row>
    <row r="115" spans="1:130" s="197" customFormat="1" ht="26.25" customHeight="1" x14ac:dyDescent="0.15">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33590</v>
      </c>
      <c r="AB115" s="934"/>
      <c r="AC115" s="934"/>
      <c r="AD115" s="934"/>
      <c r="AE115" s="935"/>
      <c r="AF115" s="936">
        <v>33263</v>
      </c>
      <c r="AG115" s="934"/>
      <c r="AH115" s="934"/>
      <c r="AI115" s="934"/>
      <c r="AJ115" s="935"/>
      <c r="AK115" s="936">
        <v>32962</v>
      </c>
      <c r="AL115" s="934"/>
      <c r="AM115" s="934"/>
      <c r="AN115" s="934"/>
      <c r="AO115" s="935"/>
      <c r="AP115" s="937">
        <v>0.6</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408</v>
      </c>
      <c r="BR115" s="920"/>
      <c r="BS115" s="920"/>
      <c r="BT115" s="920"/>
      <c r="BU115" s="920"/>
      <c r="BV115" s="920" t="s">
        <v>408</v>
      </c>
      <c r="BW115" s="920"/>
      <c r="BX115" s="920"/>
      <c r="BY115" s="920"/>
      <c r="BZ115" s="920"/>
      <c r="CA115" s="920" t="s">
        <v>408</v>
      </c>
      <c r="CB115" s="920"/>
      <c r="CC115" s="920"/>
      <c r="CD115" s="920"/>
      <c r="CE115" s="920"/>
      <c r="CF115" s="914" t="s">
        <v>408</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467213</v>
      </c>
      <c r="DH115" s="959"/>
      <c r="DI115" s="959"/>
      <c r="DJ115" s="959"/>
      <c r="DK115" s="960"/>
      <c r="DL115" s="961">
        <v>470270</v>
      </c>
      <c r="DM115" s="959"/>
      <c r="DN115" s="959"/>
      <c r="DO115" s="959"/>
      <c r="DP115" s="960"/>
      <c r="DQ115" s="961">
        <v>473385</v>
      </c>
      <c r="DR115" s="959"/>
      <c r="DS115" s="959"/>
      <c r="DT115" s="959"/>
      <c r="DU115" s="960"/>
      <c r="DV115" s="962">
        <v>9</v>
      </c>
      <c r="DW115" s="963"/>
      <c r="DX115" s="963"/>
      <c r="DY115" s="963"/>
      <c r="DZ115" s="964"/>
    </row>
    <row r="116" spans="1:130" s="197" customFormat="1" ht="26.25" customHeight="1" x14ac:dyDescent="0.15">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408</v>
      </c>
      <c r="AB116" s="959"/>
      <c r="AC116" s="959"/>
      <c r="AD116" s="959"/>
      <c r="AE116" s="960"/>
      <c r="AF116" s="961" t="s">
        <v>408</v>
      </c>
      <c r="AG116" s="959"/>
      <c r="AH116" s="959"/>
      <c r="AI116" s="959"/>
      <c r="AJ116" s="960"/>
      <c r="AK116" s="961">
        <v>1</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408</v>
      </c>
      <c r="BR116" s="920"/>
      <c r="BS116" s="920"/>
      <c r="BT116" s="920"/>
      <c r="BU116" s="920"/>
      <c r="BV116" s="920" t="s">
        <v>408</v>
      </c>
      <c r="BW116" s="920"/>
      <c r="BX116" s="920"/>
      <c r="BY116" s="920"/>
      <c r="BZ116" s="920"/>
      <c r="CA116" s="920" t="s">
        <v>408</v>
      </c>
      <c r="CB116" s="920"/>
      <c r="CC116" s="920"/>
      <c r="CD116" s="920"/>
      <c r="CE116" s="920"/>
      <c r="CF116" s="914" t="s">
        <v>408</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165095</v>
      </c>
      <c r="DH116" s="959"/>
      <c r="DI116" s="959"/>
      <c r="DJ116" s="959"/>
      <c r="DK116" s="960"/>
      <c r="DL116" s="961">
        <v>143454</v>
      </c>
      <c r="DM116" s="959"/>
      <c r="DN116" s="959"/>
      <c r="DO116" s="959"/>
      <c r="DP116" s="960"/>
      <c r="DQ116" s="961">
        <v>124683</v>
      </c>
      <c r="DR116" s="959"/>
      <c r="DS116" s="959"/>
      <c r="DT116" s="959"/>
      <c r="DU116" s="960"/>
      <c r="DV116" s="962">
        <v>2.4</v>
      </c>
      <c r="DW116" s="963"/>
      <c r="DX116" s="963"/>
      <c r="DY116" s="963"/>
      <c r="DZ116" s="964"/>
    </row>
    <row r="117" spans="1:130" s="197" customFormat="1" ht="26.25" customHeight="1" x14ac:dyDescent="0.15">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1887767</v>
      </c>
      <c r="AB117" s="966"/>
      <c r="AC117" s="966"/>
      <c r="AD117" s="966"/>
      <c r="AE117" s="967"/>
      <c r="AF117" s="965">
        <v>2167714</v>
      </c>
      <c r="AG117" s="966"/>
      <c r="AH117" s="966"/>
      <c r="AI117" s="966"/>
      <c r="AJ117" s="967"/>
      <c r="AK117" s="965">
        <v>2167835</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283</v>
      </c>
      <c r="AG118" s="883"/>
      <c r="AH118" s="883"/>
      <c r="AI118" s="883"/>
      <c r="AJ118" s="884"/>
      <c r="AK118" s="882" t="s">
        <v>282</v>
      </c>
      <c r="AL118" s="883"/>
      <c r="AM118" s="883"/>
      <c r="AN118" s="883"/>
      <c r="AO118" s="884"/>
      <c r="AP118" s="990" t="s">
        <v>398</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428</v>
      </c>
      <c r="BP118" s="994"/>
      <c r="BQ118" s="985">
        <v>24673512</v>
      </c>
      <c r="BR118" s="986"/>
      <c r="BS118" s="986"/>
      <c r="BT118" s="986"/>
      <c r="BU118" s="986"/>
      <c r="BV118" s="986">
        <v>23840812</v>
      </c>
      <c r="BW118" s="986"/>
      <c r="BX118" s="986"/>
      <c r="BY118" s="986"/>
      <c r="BZ118" s="986"/>
      <c r="CA118" s="986">
        <v>23367674</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1785799</v>
      </c>
      <c r="BR119" s="927"/>
      <c r="BS119" s="927"/>
      <c r="BT119" s="927"/>
      <c r="BU119" s="927"/>
      <c r="BV119" s="927">
        <v>1710107</v>
      </c>
      <c r="BW119" s="927"/>
      <c r="BX119" s="927"/>
      <c r="BY119" s="927"/>
      <c r="BZ119" s="927"/>
      <c r="CA119" s="927">
        <v>1677172</v>
      </c>
      <c r="CB119" s="927"/>
      <c r="CC119" s="927"/>
      <c r="CD119" s="927"/>
      <c r="CE119" s="927"/>
      <c r="CF119" s="941">
        <v>31.9</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69040</v>
      </c>
      <c r="DH119" s="998"/>
      <c r="DI119" s="998"/>
      <c r="DJ119" s="998"/>
      <c r="DK119" s="999"/>
      <c r="DL119" s="1000">
        <v>154364</v>
      </c>
      <c r="DM119" s="998"/>
      <c r="DN119" s="998"/>
      <c r="DO119" s="998"/>
      <c r="DP119" s="999"/>
      <c r="DQ119" s="1000">
        <v>127445</v>
      </c>
      <c r="DR119" s="998"/>
      <c r="DS119" s="998"/>
      <c r="DT119" s="998"/>
      <c r="DU119" s="999"/>
      <c r="DV119" s="1001">
        <v>2.4</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1879114</v>
      </c>
      <c r="BR120" s="920"/>
      <c r="BS120" s="920"/>
      <c r="BT120" s="920"/>
      <c r="BU120" s="920"/>
      <c r="BV120" s="920">
        <v>1867202</v>
      </c>
      <c r="BW120" s="920"/>
      <c r="BX120" s="920"/>
      <c r="BY120" s="920"/>
      <c r="BZ120" s="920"/>
      <c r="CA120" s="920">
        <v>1866045</v>
      </c>
      <c r="CB120" s="920"/>
      <c r="CC120" s="920"/>
      <c r="CD120" s="920"/>
      <c r="CE120" s="920"/>
      <c r="CF120" s="914">
        <v>35.5</v>
      </c>
      <c r="CG120" s="915"/>
      <c r="CH120" s="915"/>
      <c r="CI120" s="915"/>
      <c r="CJ120" s="915"/>
      <c r="CK120" s="1013" t="s">
        <v>434</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7377181</v>
      </c>
      <c r="DH120" s="927"/>
      <c r="DI120" s="927"/>
      <c r="DJ120" s="927"/>
      <c r="DK120" s="927"/>
      <c r="DL120" s="927">
        <v>7346122</v>
      </c>
      <c r="DM120" s="927"/>
      <c r="DN120" s="927"/>
      <c r="DO120" s="927"/>
      <c r="DP120" s="927"/>
      <c r="DQ120" s="927">
        <v>7317289</v>
      </c>
      <c r="DR120" s="927"/>
      <c r="DS120" s="927"/>
      <c r="DT120" s="927"/>
      <c r="DU120" s="927"/>
      <c r="DV120" s="928">
        <v>139.1</v>
      </c>
      <c r="DW120" s="928"/>
      <c r="DX120" s="928"/>
      <c r="DY120" s="928"/>
      <c r="DZ120" s="929"/>
    </row>
    <row r="121" spans="1:130" s="197" customFormat="1" ht="26.25" customHeight="1" x14ac:dyDescent="0.15">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11849072</v>
      </c>
      <c r="BR121" s="986"/>
      <c r="BS121" s="986"/>
      <c r="BT121" s="986"/>
      <c r="BU121" s="986"/>
      <c r="BV121" s="986">
        <v>11718639</v>
      </c>
      <c r="BW121" s="986"/>
      <c r="BX121" s="986"/>
      <c r="BY121" s="986"/>
      <c r="BZ121" s="986"/>
      <c r="CA121" s="986">
        <v>11787052</v>
      </c>
      <c r="CB121" s="986"/>
      <c r="CC121" s="986"/>
      <c r="CD121" s="986"/>
      <c r="CE121" s="986"/>
      <c r="CF121" s="1024">
        <v>224.1</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714788</v>
      </c>
      <c r="DH121" s="920"/>
      <c r="DI121" s="920"/>
      <c r="DJ121" s="920"/>
      <c r="DK121" s="920"/>
      <c r="DL121" s="920">
        <v>836527</v>
      </c>
      <c r="DM121" s="920"/>
      <c r="DN121" s="920"/>
      <c r="DO121" s="920"/>
      <c r="DP121" s="920"/>
      <c r="DQ121" s="920">
        <v>936398</v>
      </c>
      <c r="DR121" s="920"/>
      <c r="DS121" s="920"/>
      <c r="DT121" s="920"/>
      <c r="DU121" s="920"/>
      <c r="DV121" s="921">
        <v>17.8</v>
      </c>
      <c r="DW121" s="921"/>
      <c r="DX121" s="921"/>
      <c r="DY121" s="921"/>
      <c r="DZ121" s="922"/>
    </row>
    <row r="122" spans="1:130" s="197" customFormat="1" ht="26.25" customHeight="1" x14ac:dyDescent="0.15">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437</v>
      </c>
      <c r="BP122" s="994"/>
      <c r="BQ122" s="1034">
        <v>15513985</v>
      </c>
      <c r="BR122" s="1035"/>
      <c r="BS122" s="1035"/>
      <c r="BT122" s="1035"/>
      <c r="BU122" s="1035"/>
      <c r="BV122" s="1035">
        <v>15295948</v>
      </c>
      <c r="BW122" s="1035"/>
      <c r="BX122" s="1035"/>
      <c r="BY122" s="1035"/>
      <c r="BZ122" s="1035"/>
      <c r="CA122" s="1035">
        <v>15330269</v>
      </c>
      <c r="CB122" s="1035"/>
      <c r="CC122" s="1035"/>
      <c r="CD122" s="1035"/>
      <c r="CE122" s="1035"/>
      <c r="CF122" s="987"/>
      <c r="CG122" s="988"/>
      <c r="CH122" s="988"/>
      <c r="CI122" s="988"/>
      <c r="CJ122" s="989"/>
      <c r="CK122" s="1016"/>
      <c r="CL122" s="1017"/>
      <c r="CM122" s="1017"/>
      <c r="CN122" s="1017"/>
      <c r="CO122" s="1018"/>
      <c r="CP122" s="1007" t="s">
        <v>438</v>
      </c>
      <c r="CQ122" s="1008"/>
      <c r="CR122" s="1008"/>
      <c r="CS122" s="1008"/>
      <c r="CT122" s="1008"/>
      <c r="CU122" s="1008"/>
      <c r="CV122" s="1008"/>
      <c r="CW122" s="1008"/>
      <c r="CX122" s="1008"/>
      <c r="CY122" s="1008"/>
      <c r="CZ122" s="1008"/>
      <c r="DA122" s="1008"/>
      <c r="DB122" s="1008"/>
      <c r="DC122" s="1008"/>
      <c r="DD122" s="1008"/>
      <c r="DE122" s="1008"/>
      <c r="DF122" s="1009"/>
      <c r="DG122" s="919" t="s">
        <v>439</v>
      </c>
      <c r="DH122" s="920"/>
      <c r="DI122" s="920"/>
      <c r="DJ122" s="920"/>
      <c r="DK122" s="920"/>
      <c r="DL122" s="920" t="s">
        <v>439</v>
      </c>
      <c r="DM122" s="920"/>
      <c r="DN122" s="920"/>
      <c r="DO122" s="920"/>
      <c r="DP122" s="920"/>
      <c r="DQ122" s="920" t="s">
        <v>439</v>
      </c>
      <c r="DR122" s="920"/>
      <c r="DS122" s="920"/>
      <c r="DT122" s="920"/>
      <c r="DU122" s="920"/>
      <c r="DV122" s="921" t="s">
        <v>439</v>
      </c>
      <c r="DW122" s="921"/>
      <c r="DX122" s="921"/>
      <c r="DY122" s="921"/>
      <c r="DZ122" s="922"/>
    </row>
    <row r="123" spans="1:130" s="197" customFormat="1" ht="26.25" customHeight="1" thickBot="1" x14ac:dyDescent="0.2">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21345</v>
      </c>
      <c r="AB123" s="959"/>
      <c r="AC123" s="959"/>
      <c r="AD123" s="959"/>
      <c r="AE123" s="960"/>
      <c r="AF123" s="961">
        <v>21641</v>
      </c>
      <c r="AG123" s="959"/>
      <c r="AH123" s="959"/>
      <c r="AI123" s="959"/>
      <c r="AJ123" s="960"/>
      <c r="AK123" s="961">
        <v>21641</v>
      </c>
      <c r="AL123" s="959"/>
      <c r="AM123" s="959"/>
      <c r="AN123" s="959"/>
      <c r="AO123" s="960"/>
      <c r="AP123" s="962">
        <v>0.4</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175.5</v>
      </c>
      <c r="BR123" s="1027"/>
      <c r="BS123" s="1027"/>
      <c r="BT123" s="1027"/>
      <c r="BU123" s="1027"/>
      <c r="BV123" s="1027">
        <v>166.7</v>
      </c>
      <c r="BW123" s="1027"/>
      <c r="BX123" s="1027"/>
      <c r="BY123" s="1027"/>
      <c r="BZ123" s="1027"/>
      <c r="CA123" s="1027">
        <v>152.80000000000001</v>
      </c>
      <c r="CB123" s="1027"/>
      <c r="CC123" s="1027"/>
      <c r="CD123" s="1027"/>
      <c r="CE123" s="1027"/>
      <c r="CF123" s="1028"/>
      <c r="CG123" s="1029"/>
      <c r="CH123" s="1029"/>
      <c r="CI123" s="1029"/>
      <c r="CJ123" s="1030"/>
      <c r="CK123" s="1016"/>
      <c r="CL123" s="1017"/>
      <c r="CM123" s="1017"/>
      <c r="CN123" s="1017"/>
      <c r="CO123" s="1018"/>
      <c r="CP123" s="1007" t="s">
        <v>441</v>
      </c>
      <c r="CQ123" s="1008"/>
      <c r="CR123" s="1008"/>
      <c r="CS123" s="1008"/>
      <c r="CT123" s="1008"/>
      <c r="CU123" s="1008"/>
      <c r="CV123" s="1008"/>
      <c r="CW123" s="1008"/>
      <c r="CX123" s="1008"/>
      <c r="CY123" s="1008"/>
      <c r="CZ123" s="1008"/>
      <c r="DA123" s="1008"/>
      <c r="DB123" s="1008"/>
      <c r="DC123" s="1008"/>
      <c r="DD123" s="1008"/>
      <c r="DE123" s="1008"/>
      <c r="DF123" s="1009"/>
      <c r="DG123" s="958">
        <v>53681</v>
      </c>
      <c r="DH123" s="959"/>
      <c r="DI123" s="959"/>
      <c r="DJ123" s="959"/>
      <c r="DK123" s="960"/>
      <c r="DL123" s="961" t="s">
        <v>439</v>
      </c>
      <c r="DM123" s="959"/>
      <c r="DN123" s="959"/>
      <c r="DO123" s="959"/>
      <c r="DP123" s="960"/>
      <c r="DQ123" s="961" t="s">
        <v>439</v>
      </c>
      <c r="DR123" s="959"/>
      <c r="DS123" s="959"/>
      <c r="DT123" s="959"/>
      <c r="DU123" s="960"/>
      <c r="DV123" s="962" t="s">
        <v>439</v>
      </c>
      <c r="DW123" s="963"/>
      <c r="DX123" s="963"/>
      <c r="DY123" s="963"/>
      <c r="DZ123" s="964"/>
    </row>
    <row r="124" spans="1:130" s="197" customFormat="1" ht="26.25" customHeight="1" x14ac:dyDescent="0.15">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439</v>
      </c>
      <c r="AB124" s="959"/>
      <c r="AC124" s="959"/>
      <c r="AD124" s="959"/>
      <c r="AE124" s="960"/>
      <c r="AF124" s="961" t="s">
        <v>439</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439</v>
      </c>
      <c r="DH124" s="998"/>
      <c r="DI124" s="998"/>
      <c r="DJ124" s="998"/>
      <c r="DK124" s="999"/>
      <c r="DL124" s="1000" t="s">
        <v>439</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x14ac:dyDescent="0.2">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x14ac:dyDescent="0.15">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8642</v>
      </c>
      <c r="AB126" s="959"/>
      <c r="AC126" s="959"/>
      <c r="AD126" s="959"/>
      <c r="AE126" s="960"/>
      <c r="AF126" s="961">
        <v>8620</v>
      </c>
      <c r="AG126" s="959"/>
      <c r="AH126" s="959"/>
      <c r="AI126" s="959"/>
      <c r="AJ126" s="960"/>
      <c r="AK126" s="961">
        <v>8620</v>
      </c>
      <c r="AL126" s="959"/>
      <c r="AM126" s="959"/>
      <c r="AN126" s="959"/>
      <c r="AO126" s="960"/>
      <c r="AP126" s="962">
        <v>0.2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3603</v>
      </c>
      <c r="AB127" s="959"/>
      <c r="AC127" s="959"/>
      <c r="AD127" s="959"/>
      <c r="AE127" s="960"/>
      <c r="AF127" s="961">
        <v>3002</v>
      </c>
      <c r="AG127" s="959"/>
      <c r="AH127" s="959"/>
      <c r="AI127" s="959"/>
      <c r="AJ127" s="960"/>
      <c r="AK127" s="961">
        <v>2701</v>
      </c>
      <c r="AL127" s="959"/>
      <c r="AM127" s="959"/>
      <c r="AN127" s="959"/>
      <c r="AO127" s="960"/>
      <c r="AP127" s="962">
        <v>0.1</v>
      </c>
      <c r="AQ127" s="963"/>
      <c r="AR127" s="963"/>
      <c r="AS127" s="963"/>
      <c r="AT127" s="964"/>
      <c r="AU127" s="233"/>
      <c r="AV127" s="233"/>
      <c r="AW127" s="233"/>
      <c r="AX127" s="886" t="s">
        <v>451</v>
      </c>
      <c r="AY127" s="887"/>
      <c r="AZ127" s="887"/>
      <c r="BA127" s="887"/>
      <c r="BB127" s="887"/>
      <c r="BC127" s="887"/>
      <c r="BD127" s="887"/>
      <c r="BE127" s="888"/>
      <c r="BF127" s="1041" t="s">
        <v>439</v>
      </c>
      <c r="BG127" s="1042"/>
      <c r="BH127" s="1042"/>
      <c r="BI127" s="1042"/>
      <c r="BJ127" s="1042"/>
      <c r="BK127" s="1042"/>
      <c r="BL127" s="1051"/>
      <c r="BM127" s="1041">
        <v>14.31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453</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142797</v>
      </c>
      <c r="AB128" s="1090"/>
      <c r="AC128" s="1090"/>
      <c r="AD128" s="1090"/>
      <c r="AE128" s="1091"/>
      <c r="AF128" s="1092">
        <v>146340</v>
      </c>
      <c r="AG128" s="1090"/>
      <c r="AH128" s="1090"/>
      <c r="AI128" s="1090"/>
      <c r="AJ128" s="1091"/>
      <c r="AK128" s="1092">
        <v>141205</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457</v>
      </c>
      <c r="BG128" s="1067"/>
      <c r="BH128" s="1067"/>
      <c r="BI128" s="1067"/>
      <c r="BJ128" s="1067"/>
      <c r="BK128" s="1067"/>
      <c r="BL128" s="1068"/>
      <c r="BM128" s="1066">
        <v>19.309999999999999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6311260</v>
      </c>
      <c r="AB129" s="959"/>
      <c r="AC129" s="959"/>
      <c r="AD129" s="959"/>
      <c r="AE129" s="960"/>
      <c r="AF129" s="961">
        <v>6252686</v>
      </c>
      <c r="AG129" s="959"/>
      <c r="AH129" s="959"/>
      <c r="AI129" s="959"/>
      <c r="AJ129" s="960"/>
      <c r="AK129" s="961">
        <v>6306092</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16.100000000000001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1094247</v>
      </c>
      <c r="AB130" s="959"/>
      <c r="AC130" s="959"/>
      <c r="AD130" s="959"/>
      <c r="AE130" s="960"/>
      <c r="AF130" s="961">
        <v>1129812</v>
      </c>
      <c r="AG130" s="959"/>
      <c r="AH130" s="959"/>
      <c r="AI130" s="959"/>
      <c r="AJ130" s="960"/>
      <c r="AK130" s="961">
        <v>1047079</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152.80000000000001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5217013</v>
      </c>
      <c r="AB131" s="998"/>
      <c r="AC131" s="998"/>
      <c r="AD131" s="998"/>
      <c r="AE131" s="999"/>
      <c r="AF131" s="1000">
        <v>5122874</v>
      </c>
      <c r="AG131" s="998"/>
      <c r="AH131" s="998"/>
      <c r="AI131" s="998"/>
      <c r="AJ131" s="999"/>
      <c r="AK131" s="1000">
        <v>5259013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12.473095239999999</v>
      </c>
      <c r="AB132" s="1104"/>
      <c r="AC132" s="1104"/>
      <c r="AD132" s="1104"/>
      <c r="AE132" s="1105"/>
      <c r="AF132" s="1106">
        <v>17.40355121</v>
      </c>
      <c r="AG132" s="1104"/>
      <c r="AH132" s="1104"/>
      <c r="AI132" s="1104"/>
      <c r="AJ132" s="1105"/>
      <c r="AK132" s="1106">
        <v>18.62613764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14.7</v>
      </c>
      <c r="AB133" s="1111"/>
      <c r="AC133" s="1111"/>
      <c r="AD133" s="1111"/>
      <c r="AE133" s="1112"/>
      <c r="AF133" s="1110">
        <v>15.1</v>
      </c>
      <c r="AG133" s="1111"/>
      <c r="AH133" s="1111"/>
      <c r="AI133" s="1111"/>
      <c r="AJ133" s="1112"/>
      <c r="AK133" s="1110">
        <v>16.100000000000001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B29" sqref="AB29"/>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19" t="s">
        <v>474</v>
      </c>
      <c r="H9" s="1120"/>
      <c r="I9" s="1120"/>
      <c r="J9" s="1121"/>
      <c r="K9" s="263">
        <v>2055643</v>
      </c>
      <c r="L9" s="264">
        <v>107535</v>
      </c>
      <c r="M9" s="265">
        <v>88578</v>
      </c>
      <c r="N9" s="266">
        <v>21.4</v>
      </c>
    </row>
    <row r="10" spans="1:16" x14ac:dyDescent="0.15">
      <c r="A10" s="248"/>
      <c r="B10" s="244"/>
      <c r="C10" s="244"/>
      <c r="D10" s="244"/>
      <c r="E10" s="244"/>
      <c r="F10" s="244"/>
      <c r="G10" s="1119" t="s">
        <v>475</v>
      </c>
      <c r="H10" s="1120"/>
      <c r="I10" s="1120"/>
      <c r="J10" s="1121"/>
      <c r="K10" s="267">
        <v>46667</v>
      </c>
      <c r="L10" s="268">
        <v>2441</v>
      </c>
      <c r="M10" s="269">
        <v>7040</v>
      </c>
      <c r="N10" s="270">
        <v>-65.3</v>
      </c>
    </row>
    <row r="11" spans="1:16" ht="13.5" customHeight="1" x14ac:dyDescent="0.15">
      <c r="A11" s="248"/>
      <c r="B11" s="244"/>
      <c r="C11" s="244"/>
      <c r="D11" s="244"/>
      <c r="E11" s="244"/>
      <c r="F11" s="244"/>
      <c r="G11" s="1119" t="s">
        <v>476</v>
      </c>
      <c r="H11" s="1120"/>
      <c r="I11" s="1120"/>
      <c r="J11" s="1121"/>
      <c r="K11" s="267">
        <v>305631</v>
      </c>
      <c r="L11" s="268">
        <v>15988</v>
      </c>
      <c r="M11" s="269">
        <v>8852</v>
      </c>
      <c r="N11" s="270">
        <v>80.599999999999994</v>
      </c>
    </row>
    <row r="12" spans="1:16" ht="13.5" customHeight="1" x14ac:dyDescent="0.15">
      <c r="A12" s="248"/>
      <c r="B12" s="244"/>
      <c r="C12" s="244"/>
      <c r="D12" s="244"/>
      <c r="E12" s="244"/>
      <c r="F12" s="244"/>
      <c r="G12" s="1119" t="s">
        <v>477</v>
      </c>
      <c r="H12" s="1120"/>
      <c r="I12" s="1120"/>
      <c r="J12" s="1121"/>
      <c r="K12" s="267" t="s">
        <v>478</v>
      </c>
      <c r="L12" s="268" t="s">
        <v>478</v>
      </c>
      <c r="M12" s="269">
        <v>853</v>
      </c>
      <c r="N12" s="270" t="s">
        <v>478</v>
      </c>
    </row>
    <row r="13" spans="1:16" ht="13.5" customHeight="1" x14ac:dyDescent="0.15">
      <c r="A13" s="248"/>
      <c r="B13" s="244"/>
      <c r="C13" s="244"/>
      <c r="D13" s="244"/>
      <c r="E13" s="244"/>
      <c r="F13" s="244"/>
      <c r="G13" s="1119" t="s">
        <v>479</v>
      </c>
      <c r="H13" s="1120"/>
      <c r="I13" s="1120"/>
      <c r="J13" s="1121"/>
      <c r="K13" s="267" t="s">
        <v>478</v>
      </c>
      <c r="L13" s="268" t="s">
        <v>478</v>
      </c>
      <c r="M13" s="269">
        <v>12</v>
      </c>
      <c r="N13" s="270" t="s">
        <v>478</v>
      </c>
    </row>
    <row r="14" spans="1:16" ht="13.5" customHeight="1" x14ac:dyDescent="0.15">
      <c r="A14" s="248"/>
      <c r="B14" s="244"/>
      <c r="C14" s="244"/>
      <c r="D14" s="244"/>
      <c r="E14" s="244"/>
      <c r="F14" s="244"/>
      <c r="G14" s="1119" t="s">
        <v>480</v>
      </c>
      <c r="H14" s="1120"/>
      <c r="I14" s="1120"/>
      <c r="J14" s="1121"/>
      <c r="K14" s="267">
        <v>54618</v>
      </c>
      <c r="L14" s="268">
        <v>2857</v>
      </c>
      <c r="M14" s="269">
        <v>4061</v>
      </c>
      <c r="N14" s="270">
        <v>-29.6</v>
      </c>
    </row>
    <row r="15" spans="1:16" ht="13.5" customHeight="1" x14ac:dyDescent="0.15">
      <c r="A15" s="248"/>
      <c r="B15" s="244"/>
      <c r="C15" s="244"/>
      <c r="D15" s="244"/>
      <c r="E15" s="244"/>
      <c r="F15" s="244"/>
      <c r="G15" s="1119" t="s">
        <v>481</v>
      </c>
      <c r="H15" s="1120"/>
      <c r="I15" s="1120"/>
      <c r="J15" s="1121"/>
      <c r="K15" s="267">
        <v>36816</v>
      </c>
      <c r="L15" s="268">
        <v>1926</v>
      </c>
      <c r="M15" s="269">
        <v>2096</v>
      </c>
      <c r="N15" s="270">
        <v>-8.1</v>
      </c>
    </row>
    <row r="16" spans="1:16" x14ac:dyDescent="0.15">
      <c r="A16" s="248"/>
      <c r="B16" s="244"/>
      <c r="C16" s="244"/>
      <c r="D16" s="244"/>
      <c r="E16" s="244"/>
      <c r="F16" s="244"/>
      <c r="G16" s="1122" t="s">
        <v>482</v>
      </c>
      <c r="H16" s="1123"/>
      <c r="I16" s="1123"/>
      <c r="J16" s="1124"/>
      <c r="K16" s="268">
        <v>-193261</v>
      </c>
      <c r="L16" s="268">
        <v>-10110</v>
      </c>
      <c r="M16" s="269">
        <v>-9609</v>
      </c>
      <c r="N16" s="270">
        <v>5.2</v>
      </c>
    </row>
    <row r="17" spans="1:16" x14ac:dyDescent="0.15">
      <c r="A17" s="248"/>
      <c r="B17" s="244"/>
      <c r="C17" s="244"/>
      <c r="D17" s="244"/>
      <c r="E17" s="244"/>
      <c r="F17" s="244"/>
      <c r="G17" s="1122" t="s">
        <v>166</v>
      </c>
      <c r="H17" s="1123"/>
      <c r="I17" s="1123"/>
      <c r="J17" s="1124"/>
      <c r="K17" s="268">
        <v>2306114</v>
      </c>
      <c r="L17" s="268">
        <v>120638</v>
      </c>
      <c r="M17" s="269">
        <v>101883</v>
      </c>
      <c r="N17" s="270">
        <v>18.399999999999999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4" t="s">
        <v>487</v>
      </c>
      <c r="H21" s="1115"/>
      <c r="I21" s="1115"/>
      <c r="J21" s="1116"/>
      <c r="K21" s="280">
        <v>10.57</v>
      </c>
      <c r="L21" s="281">
        <v>9.81</v>
      </c>
      <c r="M21" s="282">
        <v>0.76</v>
      </c>
      <c r="N21" s="249"/>
      <c r="O21" s="283"/>
      <c r="P21" s="279"/>
    </row>
    <row r="22" spans="1:16" s="284" customFormat="1" x14ac:dyDescent="0.15">
      <c r="A22" s="279"/>
      <c r="B22" s="249"/>
      <c r="C22" s="249"/>
      <c r="D22" s="249"/>
      <c r="E22" s="249"/>
      <c r="F22" s="249"/>
      <c r="G22" s="1114" t="s">
        <v>488</v>
      </c>
      <c r="H22" s="1115"/>
      <c r="I22" s="1115"/>
      <c r="J22" s="1116"/>
      <c r="K22" s="285">
        <v>98.6</v>
      </c>
      <c r="L22" s="286">
        <v>97.8</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30" t="s">
        <v>492</v>
      </c>
      <c r="H32" s="1131"/>
      <c r="I32" s="1131"/>
      <c r="J32" s="1132"/>
      <c r="K32" s="294">
        <v>1708653</v>
      </c>
      <c r="L32" s="294">
        <v>89383</v>
      </c>
      <c r="M32" s="295">
        <v>68295</v>
      </c>
      <c r="N32" s="296">
        <v>30.9</v>
      </c>
    </row>
    <row r="33" spans="1:16" ht="13.5" customHeight="1" x14ac:dyDescent="0.15">
      <c r="A33" s="248"/>
      <c r="B33" s="244"/>
      <c r="C33" s="244"/>
      <c r="D33" s="244"/>
      <c r="E33" s="244"/>
      <c r="F33" s="244"/>
      <c r="G33" s="1130" t="s">
        <v>493</v>
      </c>
      <c r="H33" s="1131"/>
      <c r="I33" s="1131"/>
      <c r="J33" s="1132"/>
      <c r="K33" s="294" t="s">
        <v>478</v>
      </c>
      <c r="L33" s="294" t="s">
        <v>478</v>
      </c>
      <c r="M33" s="295" t="s">
        <v>478</v>
      </c>
      <c r="N33" s="296" t="s">
        <v>478</v>
      </c>
    </row>
    <row r="34" spans="1:16" ht="27" customHeight="1" x14ac:dyDescent="0.15">
      <c r="A34" s="248"/>
      <c r="B34" s="244"/>
      <c r="C34" s="244"/>
      <c r="D34" s="244"/>
      <c r="E34" s="244"/>
      <c r="F34" s="244"/>
      <c r="G34" s="1130" t="s">
        <v>494</v>
      </c>
      <c r="H34" s="1131"/>
      <c r="I34" s="1131"/>
      <c r="J34" s="1132"/>
      <c r="K34" s="294" t="s">
        <v>478</v>
      </c>
      <c r="L34" s="294" t="s">
        <v>478</v>
      </c>
      <c r="M34" s="295">
        <v>20</v>
      </c>
      <c r="N34" s="296" t="s">
        <v>478</v>
      </c>
    </row>
    <row r="35" spans="1:16" ht="27" customHeight="1" x14ac:dyDescent="0.15">
      <c r="A35" s="248"/>
      <c r="B35" s="244"/>
      <c r="C35" s="244"/>
      <c r="D35" s="244"/>
      <c r="E35" s="244"/>
      <c r="F35" s="244"/>
      <c r="G35" s="1130" t="s">
        <v>495</v>
      </c>
      <c r="H35" s="1131"/>
      <c r="I35" s="1131"/>
      <c r="J35" s="1132"/>
      <c r="K35" s="294">
        <v>415298</v>
      </c>
      <c r="L35" s="294">
        <v>21725</v>
      </c>
      <c r="M35" s="295">
        <v>17270</v>
      </c>
      <c r="N35" s="296">
        <v>25.8</v>
      </c>
    </row>
    <row r="36" spans="1:16" ht="27" customHeight="1" x14ac:dyDescent="0.15">
      <c r="A36" s="248"/>
      <c r="B36" s="244"/>
      <c r="C36" s="244"/>
      <c r="D36" s="244"/>
      <c r="E36" s="244"/>
      <c r="F36" s="244"/>
      <c r="G36" s="1130" t="s">
        <v>496</v>
      </c>
      <c r="H36" s="1131"/>
      <c r="I36" s="1131"/>
      <c r="J36" s="1132"/>
      <c r="K36" s="294">
        <v>10921</v>
      </c>
      <c r="L36" s="294">
        <v>571</v>
      </c>
      <c r="M36" s="295">
        <v>2908</v>
      </c>
      <c r="N36" s="296">
        <v>-80.400000000000006</v>
      </c>
    </row>
    <row r="37" spans="1:16" ht="13.5" customHeight="1" x14ac:dyDescent="0.15">
      <c r="A37" s="248"/>
      <c r="B37" s="244"/>
      <c r="C37" s="244"/>
      <c r="D37" s="244"/>
      <c r="E37" s="244"/>
      <c r="F37" s="244"/>
      <c r="G37" s="1130" t="s">
        <v>497</v>
      </c>
      <c r="H37" s="1131"/>
      <c r="I37" s="1131"/>
      <c r="J37" s="1132"/>
      <c r="K37" s="294">
        <v>32962</v>
      </c>
      <c r="L37" s="294">
        <v>1724</v>
      </c>
      <c r="M37" s="295">
        <v>1444</v>
      </c>
      <c r="N37" s="296">
        <v>19.399999999999999</v>
      </c>
    </row>
    <row r="38" spans="1:16" ht="27" customHeight="1" x14ac:dyDescent="0.15">
      <c r="A38" s="248"/>
      <c r="B38" s="244"/>
      <c r="C38" s="244"/>
      <c r="D38" s="244"/>
      <c r="E38" s="244"/>
      <c r="F38" s="244"/>
      <c r="G38" s="1133" t="s">
        <v>498</v>
      </c>
      <c r="H38" s="1134"/>
      <c r="I38" s="1134"/>
      <c r="J38" s="1135"/>
      <c r="K38" s="297">
        <v>1</v>
      </c>
      <c r="L38" s="297">
        <v>0</v>
      </c>
      <c r="M38" s="298">
        <v>7</v>
      </c>
      <c r="N38" s="299">
        <v>-100</v>
      </c>
      <c r="O38" s="293"/>
    </row>
    <row r="39" spans="1:16" x14ac:dyDescent="0.15">
      <c r="A39" s="248"/>
      <c r="B39" s="244"/>
      <c r="C39" s="244"/>
      <c r="D39" s="244"/>
      <c r="E39" s="244"/>
      <c r="F39" s="244"/>
      <c r="G39" s="1133" t="s">
        <v>499</v>
      </c>
      <c r="H39" s="1134"/>
      <c r="I39" s="1134"/>
      <c r="J39" s="1135"/>
      <c r="K39" s="300">
        <v>-141205</v>
      </c>
      <c r="L39" s="300">
        <v>-7387</v>
      </c>
      <c r="M39" s="301">
        <v>-4412</v>
      </c>
      <c r="N39" s="302">
        <v>67.400000000000006</v>
      </c>
      <c r="O39" s="293"/>
    </row>
    <row r="40" spans="1:16" ht="27" customHeight="1" x14ac:dyDescent="0.15">
      <c r="A40" s="248"/>
      <c r="B40" s="244"/>
      <c r="C40" s="244"/>
      <c r="D40" s="244"/>
      <c r="E40" s="244"/>
      <c r="F40" s="244"/>
      <c r="G40" s="1130" t="s">
        <v>500</v>
      </c>
      <c r="H40" s="1131"/>
      <c r="I40" s="1131"/>
      <c r="J40" s="1132"/>
      <c r="K40" s="300">
        <v>-1047079</v>
      </c>
      <c r="L40" s="300">
        <v>-54775</v>
      </c>
      <c r="M40" s="301">
        <v>-58381</v>
      </c>
      <c r="N40" s="302">
        <v>-6.2</v>
      </c>
      <c r="O40" s="293"/>
    </row>
    <row r="41" spans="1:16" x14ac:dyDescent="0.15">
      <c r="A41" s="248"/>
      <c r="B41" s="244"/>
      <c r="C41" s="244"/>
      <c r="D41" s="244"/>
      <c r="E41" s="244"/>
      <c r="F41" s="244"/>
      <c r="G41" s="1136" t="s">
        <v>277</v>
      </c>
      <c r="H41" s="1137"/>
      <c r="I41" s="1137"/>
      <c r="J41" s="1138"/>
      <c r="K41" s="294">
        <v>979551</v>
      </c>
      <c r="L41" s="300">
        <v>51242</v>
      </c>
      <c r="M41" s="301">
        <v>27153</v>
      </c>
      <c r="N41" s="302">
        <v>88.7</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5" t="s">
        <v>469</v>
      </c>
      <c r="J49" s="1127" t="s">
        <v>504</v>
      </c>
      <c r="K49" s="1128"/>
      <c r="L49" s="1128"/>
      <c r="M49" s="1128"/>
      <c r="N49" s="1129"/>
    </row>
    <row r="50" spans="1:14" x14ac:dyDescent="0.15">
      <c r="A50" s="248"/>
      <c r="B50" s="244"/>
      <c r="C50" s="244"/>
      <c r="D50" s="244"/>
      <c r="E50" s="244"/>
      <c r="F50" s="244"/>
      <c r="G50" s="312"/>
      <c r="H50" s="313"/>
      <c r="I50" s="1126"/>
      <c r="J50" s="314" t="s">
        <v>505</v>
      </c>
      <c r="K50" s="315" t="s">
        <v>506</v>
      </c>
      <c r="L50" s="316" t="s">
        <v>507</v>
      </c>
      <c r="M50" s="317" t="s">
        <v>508</v>
      </c>
      <c r="N50" s="318" t="s">
        <v>509</v>
      </c>
    </row>
    <row r="51" spans="1:14" x14ac:dyDescent="0.15">
      <c r="A51" s="248"/>
      <c r="B51" s="244"/>
      <c r="C51" s="244"/>
      <c r="D51" s="244"/>
      <c r="E51" s="244"/>
      <c r="F51" s="244"/>
      <c r="G51" s="310" t="s">
        <v>510</v>
      </c>
      <c r="H51" s="311"/>
      <c r="I51" s="319">
        <v>1189517</v>
      </c>
      <c r="J51" s="320">
        <v>58826</v>
      </c>
      <c r="K51" s="321">
        <v>-43.8</v>
      </c>
      <c r="L51" s="322">
        <v>67201</v>
      </c>
      <c r="M51" s="323">
        <v>-14.6</v>
      </c>
      <c r="N51" s="324">
        <v>-29.2</v>
      </c>
    </row>
    <row r="52" spans="1:14" x14ac:dyDescent="0.15">
      <c r="A52" s="248"/>
      <c r="B52" s="244"/>
      <c r="C52" s="244"/>
      <c r="D52" s="244"/>
      <c r="E52" s="244"/>
      <c r="F52" s="244"/>
      <c r="G52" s="325"/>
      <c r="H52" s="326" t="s">
        <v>511</v>
      </c>
      <c r="I52" s="327">
        <v>717715</v>
      </c>
      <c r="J52" s="328">
        <v>35494</v>
      </c>
      <c r="K52" s="329">
        <v>-18.899999999999999</v>
      </c>
      <c r="L52" s="330">
        <v>35210</v>
      </c>
      <c r="M52" s="331">
        <v>-7.6</v>
      </c>
      <c r="N52" s="332">
        <v>-11.3</v>
      </c>
    </row>
    <row r="53" spans="1:14" x14ac:dyDescent="0.15">
      <c r="A53" s="248"/>
      <c r="B53" s="244"/>
      <c r="C53" s="244"/>
      <c r="D53" s="244"/>
      <c r="E53" s="244"/>
      <c r="F53" s="244"/>
      <c r="G53" s="310" t="s">
        <v>512</v>
      </c>
      <c r="H53" s="311"/>
      <c r="I53" s="319">
        <v>759349</v>
      </c>
      <c r="J53" s="320">
        <v>37846</v>
      </c>
      <c r="K53" s="321">
        <v>-35.700000000000003</v>
      </c>
      <c r="L53" s="322">
        <v>75709</v>
      </c>
      <c r="M53" s="323">
        <v>12.7</v>
      </c>
      <c r="N53" s="324">
        <v>-48.4</v>
      </c>
    </row>
    <row r="54" spans="1:14" x14ac:dyDescent="0.15">
      <c r="A54" s="248"/>
      <c r="B54" s="244"/>
      <c r="C54" s="244"/>
      <c r="D54" s="244"/>
      <c r="E54" s="244"/>
      <c r="F54" s="244"/>
      <c r="G54" s="325"/>
      <c r="H54" s="326" t="s">
        <v>511</v>
      </c>
      <c r="I54" s="327">
        <v>520899</v>
      </c>
      <c r="J54" s="328">
        <v>25962</v>
      </c>
      <c r="K54" s="329">
        <v>-26.9</v>
      </c>
      <c r="L54" s="330">
        <v>35212</v>
      </c>
      <c r="M54" s="331">
        <v>0</v>
      </c>
      <c r="N54" s="332">
        <v>-26.9</v>
      </c>
    </row>
    <row r="55" spans="1:14" x14ac:dyDescent="0.15">
      <c r="A55" s="248"/>
      <c r="B55" s="244"/>
      <c r="C55" s="244"/>
      <c r="D55" s="244"/>
      <c r="E55" s="244"/>
      <c r="F55" s="244"/>
      <c r="G55" s="310" t="s">
        <v>513</v>
      </c>
      <c r="H55" s="311"/>
      <c r="I55" s="319">
        <v>1835851</v>
      </c>
      <c r="J55" s="320">
        <v>92682</v>
      </c>
      <c r="K55" s="321">
        <v>144.9</v>
      </c>
      <c r="L55" s="322">
        <v>90961</v>
      </c>
      <c r="M55" s="323">
        <v>20.100000000000001</v>
      </c>
      <c r="N55" s="324">
        <v>124.8</v>
      </c>
    </row>
    <row r="56" spans="1:14" x14ac:dyDescent="0.15">
      <c r="A56" s="248"/>
      <c r="B56" s="244"/>
      <c r="C56" s="244"/>
      <c r="D56" s="244"/>
      <c r="E56" s="244"/>
      <c r="F56" s="244"/>
      <c r="G56" s="325"/>
      <c r="H56" s="326" t="s">
        <v>511</v>
      </c>
      <c r="I56" s="327">
        <v>699728</v>
      </c>
      <c r="J56" s="328">
        <v>35326</v>
      </c>
      <c r="K56" s="329">
        <v>36.1</v>
      </c>
      <c r="L56" s="330">
        <v>37720</v>
      </c>
      <c r="M56" s="331">
        <v>7.1</v>
      </c>
      <c r="N56" s="332">
        <v>29</v>
      </c>
    </row>
    <row r="57" spans="1:14" x14ac:dyDescent="0.15">
      <c r="A57" s="248"/>
      <c r="B57" s="244"/>
      <c r="C57" s="244"/>
      <c r="D57" s="244"/>
      <c r="E57" s="244"/>
      <c r="F57" s="244"/>
      <c r="G57" s="310" t="s">
        <v>514</v>
      </c>
      <c r="H57" s="311"/>
      <c r="I57" s="319">
        <v>1369609</v>
      </c>
      <c r="J57" s="320">
        <v>70410</v>
      </c>
      <c r="K57" s="321">
        <v>-24</v>
      </c>
      <c r="L57" s="322">
        <v>106614</v>
      </c>
      <c r="M57" s="323">
        <v>17.2</v>
      </c>
      <c r="N57" s="324">
        <v>-41.2</v>
      </c>
    </row>
    <row r="58" spans="1:14" x14ac:dyDescent="0.15">
      <c r="A58" s="248"/>
      <c r="B58" s="244"/>
      <c r="C58" s="244"/>
      <c r="D58" s="244"/>
      <c r="E58" s="244"/>
      <c r="F58" s="244"/>
      <c r="G58" s="325"/>
      <c r="H58" s="326" t="s">
        <v>511</v>
      </c>
      <c r="I58" s="327">
        <v>741605</v>
      </c>
      <c r="J58" s="328">
        <v>38125</v>
      </c>
      <c r="K58" s="329">
        <v>7.9</v>
      </c>
      <c r="L58" s="330">
        <v>45545</v>
      </c>
      <c r="M58" s="331">
        <v>20.7</v>
      </c>
      <c r="N58" s="332">
        <v>-12.8</v>
      </c>
    </row>
    <row r="59" spans="1:14" x14ac:dyDescent="0.15">
      <c r="A59" s="248"/>
      <c r="B59" s="244"/>
      <c r="C59" s="244"/>
      <c r="D59" s="244"/>
      <c r="E59" s="244"/>
      <c r="F59" s="244"/>
      <c r="G59" s="310" t="s">
        <v>515</v>
      </c>
      <c r="H59" s="311"/>
      <c r="I59" s="319">
        <v>1230016</v>
      </c>
      <c r="J59" s="320">
        <v>64345</v>
      </c>
      <c r="K59" s="321">
        <v>-8.6</v>
      </c>
      <c r="L59" s="322">
        <v>85459</v>
      </c>
      <c r="M59" s="323">
        <v>-19.8</v>
      </c>
      <c r="N59" s="324">
        <v>11.2</v>
      </c>
    </row>
    <row r="60" spans="1:14" x14ac:dyDescent="0.15">
      <c r="A60" s="248"/>
      <c r="B60" s="244"/>
      <c r="C60" s="244"/>
      <c r="D60" s="244"/>
      <c r="E60" s="244"/>
      <c r="F60" s="244"/>
      <c r="G60" s="325"/>
      <c r="H60" s="326" t="s">
        <v>511</v>
      </c>
      <c r="I60" s="333">
        <v>630452</v>
      </c>
      <c r="J60" s="328">
        <v>32980</v>
      </c>
      <c r="K60" s="329">
        <v>-13.5</v>
      </c>
      <c r="L60" s="330">
        <v>44378</v>
      </c>
      <c r="M60" s="331">
        <v>-2.6</v>
      </c>
      <c r="N60" s="332">
        <v>-10.9</v>
      </c>
    </row>
    <row r="61" spans="1:14" x14ac:dyDescent="0.15">
      <c r="A61" s="248"/>
      <c r="B61" s="244"/>
      <c r="C61" s="244"/>
      <c r="D61" s="244"/>
      <c r="E61" s="244"/>
      <c r="F61" s="244"/>
      <c r="G61" s="310" t="s">
        <v>516</v>
      </c>
      <c r="H61" s="334"/>
      <c r="I61" s="335">
        <v>1276868</v>
      </c>
      <c r="J61" s="336">
        <v>64822</v>
      </c>
      <c r="K61" s="337">
        <v>6.6</v>
      </c>
      <c r="L61" s="338">
        <v>85189</v>
      </c>
      <c r="M61" s="339">
        <v>3.1</v>
      </c>
      <c r="N61" s="324">
        <v>3.5</v>
      </c>
    </row>
    <row r="62" spans="1:14" x14ac:dyDescent="0.15">
      <c r="A62" s="248"/>
      <c r="B62" s="244"/>
      <c r="C62" s="244"/>
      <c r="D62" s="244"/>
      <c r="E62" s="244"/>
      <c r="F62" s="244"/>
      <c r="G62" s="325"/>
      <c r="H62" s="326" t="s">
        <v>511</v>
      </c>
      <c r="I62" s="327">
        <v>662080</v>
      </c>
      <c r="J62" s="328">
        <v>33577</v>
      </c>
      <c r="K62" s="329">
        <v>-3.1</v>
      </c>
      <c r="L62" s="330">
        <v>39613</v>
      </c>
      <c r="M62" s="331">
        <v>3.5</v>
      </c>
      <c r="N62" s="332">
        <v>-6.6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Normal="100" zoomScaleSheetLayoutView="55" workbookViewId="0">
      <selection activeCell="R102" sqref="R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0.04</v>
      </c>
      <c r="G47" s="12">
        <v>0.68</v>
      </c>
      <c r="H47" s="12">
        <v>4.49</v>
      </c>
      <c r="I47" s="12">
        <v>6.4</v>
      </c>
      <c r="J47" s="13">
        <v>8.26</v>
      </c>
    </row>
    <row r="48" spans="2:10" ht="57.75" customHeight="1" x14ac:dyDescent="0.15">
      <c r="B48" s="14"/>
      <c r="C48" s="1141" t="s">
        <v>4</v>
      </c>
      <c r="D48" s="1141"/>
      <c r="E48" s="1142"/>
      <c r="F48" s="15">
        <v>0.2</v>
      </c>
      <c r="G48" s="16">
        <v>0.19</v>
      </c>
      <c r="H48" s="16">
        <v>1.53</v>
      </c>
      <c r="I48" s="16">
        <v>1</v>
      </c>
      <c r="J48" s="17">
        <v>1.51</v>
      </c>
    </row>
    <row r="49" spans="2:10" ht="57.75" customHeight="1" thickBot="1" x14ac:dyDescent="0.2">
      <c r="B49" s="18"/>
      <c r="C49" s="1143" t="s">
        <v>5</v>
      </c>
      <c r="D49" s="1143"/>
      <c r="E49" s="1144"/>
      <c r="F49" s="19">
        <v>1.67</v>
      </c>
      <c r="G49" s="20">
        <v>2.2200000000000002</v>
      </c>
      <c r="H49" s="20">
        <v>5.14</v>
      </c>
      <c r="I49" s="20">
        <v>0.28999999999999998</v>
      </c>
      <c r="J49" s="21">
        <v>2.42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dcterms:created xsi:type="dcterms:W3CDTF">2017-02-15T20:16:34Z</dcterms:created>
  <dcterms:modified xsi:type="dcterms:W3CDTF">2017-05-15T00:58:06Z</dcterms:modified>
</cp:coreProperties>
</file>