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6 宮津市\"/>
    </mc:Choice>
  </mc:AlternateContent>
  <xr:revisionPtr revIDLastSave="0" documentId="13_ncr:1_{EF76231A-75C9-4B4E-B846-4D318555A86A}"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<sst xmlns="http://schemas.openxmlformats.org/spreadsheetml/2006/main" count="1063" uniqueCount="607">
  <si>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</si>
  <si>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</si>
  <si>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</si>
  <si>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</si>
  <si>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</si>
  <si>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</si>
  <si>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</si>
  <si>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</si>
  <si>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</si>
  <si>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</si>
  <si>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</si>
  <si>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</si>
  <si>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</si>
  <si>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</si>
  <si>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</si>
  <si>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</si>
  <si>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</si>
  <si>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</si>
  <si>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</si>
  <si>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</si>
  <si>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</si>
  <si>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</si>
  <si>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</si>
  <si>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</si>
  <si>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</si>
  <si>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</si>
  <si>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</si>
  <si>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</si>
  <si>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</si>
  <si>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</si>
  <si>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</si>
  <si>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</si>
  <si>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</si>
  <si>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</si>
  <si>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</si>
  <si>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</si>
  <si>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</si>
  <si>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</si>
  <si>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</si>
  <si>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</si>
  <si>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</si>
  <si>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</si>
  <si>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</si>
  <si>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</si>
  <si>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</si>
  <si>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</si>
  <si>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</si>
  <si>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</si>
  <si>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</si>
  <si>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</si>
  <si>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</si>
  <si>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</si>
  <si>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</si>
  <si>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</si>
  <si>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</si>
  <si>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</si>
  <si>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</si>
  <si>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</si>
  <si>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</si>
  <si>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</si>
  <si>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</si>
  <si>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</si>
  <si>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</si>
  <si>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</si>
  <si>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</si>
  <si>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</si>
  <si>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</si>
  <si>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</si>
  <si>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</si>
  <si>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</si>
  <si>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</si>
  <si>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</si>
  <si>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</si>
  <si>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</si>
  <si>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</si>
  <si>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</si>
  <si>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</si>
  <si>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</si>
  <si>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</si>
  <si>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</si>
  <si>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</si>
  <si>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</si>
  <si>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</si>
  <si>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</si>
  <si>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</si>
  <si>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</si>
  <si>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</si>
  <si>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</si>
  <si>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</si>
  <si>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</si>
  <si>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</si>
  <si>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</si>
  <si>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</si>
  <si>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</si>
  <si>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</si>
  <si>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</si>
  <si>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</si>
  <si>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</si>
  <si>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</si>
  <si>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</si>
  <si>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</si>
  <si>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</si>
  <si>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</si>
  <si>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</si>
  <si>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</si>
  <si>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</si>
  <si>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</si>
  <si>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</si>
  <si>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</si>
  <si>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</si>
  <si>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</si>
  <si>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</si>
  <si>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</si>
  <si>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</si>
  <si>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</si>
  <si>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</si>
  <si>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</si>
  <si>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</si>
  <si>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</si>
  <si>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</si>
  <si>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</si>
  <si>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</si>
  <si>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</si>
  <si>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</si>
  <si>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</si>
  <si>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</si>
  <si>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</si>
  <si>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</si>
  <si>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</si>
  <si>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</si>
  <si>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</si>
  <si>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</si>
  <si>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</si>
  <si>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</si>
  <si>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</si>
  <si>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</si>
  <si>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</si>
  <si>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</si>
  <si>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</si>
  <si>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</si>
  <si>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</si>
  <si>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</si>
  <si>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</si>
  <si>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</si>
  <si>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</si>
  <si>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</si>
  <si>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</si>
  <si>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</si>
  <si>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</si>
  <si>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</si>
  <si>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</si>
  <si>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</si>
  <si>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</si>
  <si>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</si>
  <si>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</si>
  <si>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</si>
  <si>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</si>
  <si>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</si>
  <si>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</si>
  <si>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</si>
  <si>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</si>
  <si>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</si>
  <si>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</si>
  <si>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</si>
  <si>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</si>
  <si>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</si>
  <si>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</si>
  <si>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</si>
  <si>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</si>
  <si>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</si>
  <si>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</si>
  <si>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</si>
  <si>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</si>
  <si>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</si>
  <si>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</si>
  <si>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</si>
  <si>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</si>
  <si>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</si>
  <si>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</si>
  <si>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</si>
  <si>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</si>
  <si>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</si>
  <si>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</si>
  <si>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</si>
  <si>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</si>
  <si>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</si>
  <si>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</si>
  <si>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</si>
  <si>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</si>
  <si>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</si>
  <si>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</si>
  <si>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</si>
  <si>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</si>
  <si>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</si>
  <si>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</si>
  <si>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</si>
  <si>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</si>
  <si>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</si>
  <si>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</si>
  <si>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</si>
  <si>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</si>
  <si>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</si>
  <si>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</si>
  <si>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</si>
  <si>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</si>
  <si>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</si>
  <si>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</si>
  <si>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</si>
  <si>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</si>
  <si>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</si>
  <si>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</si>
  <si>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</si>
  <si>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</si>
  <si>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</si>
  <si>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</si>
  <si>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</si>
  <si>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</si>
  <si>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</si>
  <si>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京都府宮津市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</si>
  <si>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</si>
  <si>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</si>
  <si>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</si>
  <si>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</si>
  <si>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</si>
  <si>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</si>
  <si>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</si>
  <si>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</si>
  <si>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</si>
  <si>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</si>
  <si>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</si>
  <si>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</si>
  <si>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</si>
  <si>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</si>
  <si>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</si>
  <si>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</si>
  <si>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</si>
  <si>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</si>
  <si>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</si>
  <si>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</si>
  <si>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</si>
  <si>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</si>
  <si>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</si>
  <si>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</si>
  <si>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</si>
  <si>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</si>
  <si>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</si>
  <si>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</si>
  <si>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</si>
  <si>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</si>
  <si>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</si>
  <si>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</si>
  <si>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</si>
  <si>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</si>
  <si>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</si>
  <si>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</si>
  <si>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</si>
  <si>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</si>
  <si>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</si>
  <si>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</si>
  <si>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</si>
  <si>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</si>
  <si>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</si>
  <si>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</si>
  <si>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</si>
  <si>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</si>
  <si>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</si>
  <si>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</si>
  <si>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</si>
  <si>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</si>
  <si>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</si>
  <si>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</si>
  <si>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</si>
  <si>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</si>
  <si>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</si>
  <si>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</si>
  <si>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</si>
  <si>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</si>
  <si>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</si>
  <si>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</si>
  <si>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</si>
  <si>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</si>
  <si>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</si>
  <si>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</si>
  <si>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</si>
  <si>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</si>
  <si>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</si>
  <si>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</si>
  <si>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</si>
  <si>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</si>
  <si>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</si>
  <si>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</si>
  <si>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</si>
  <si>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</si>
  <si>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</si>
  <si>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</si>
  <si>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</si>
  <si>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</si>
  <si>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</si>
  <si>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</si>
  <si>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</si>
  <si>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</si>
  <si>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</si>
  <si>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</si>
  <si>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</si>
  <si>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</si>
  <si>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</si>
  <si>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</si>
  <si>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</si>
  <si>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</si>
  <si>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</si>
  <si>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</si>
  <si>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</si>
  <si>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</si>
  <si>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</si>
  <si>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</si>
  <si>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</si>
  <si>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</si>
  <si>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</si>
  <si>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</si>
  <si>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</si>
  <si>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</si>
  <si>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</si>
  <si>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</si>
  <si>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</si>
  <si>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</si>
  <si>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</si>
  <si>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</si>
  <si>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</si>
  <si>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</si>
  <si>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</si>
  <si>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</si>
  <si>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</si>
  <si>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</si>
  <si>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</si>
  <si>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</si>
  <si>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</si>
  <si>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</si>
  <si>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</si>
  <si>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</si>
  <si>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</si>
  <si>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</si>
  <si>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</si>
  <si>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</si>
  <si>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</si>
  <si>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</si>
  <si>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</si>
  <si>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</si>
  <si>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</si>
  <si>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</si>
  <si>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</si>
  <si>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</si>
  <si>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</si>
  <si>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</si>
  <si>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</si>
  <si>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</si>
  <si>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</si>
  <si>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</si>
  <si>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</si>
  <si>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</si>
  <si>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</si>
  <si>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</si>
  <si>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</si>
  <si>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</si>
  <si>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</si>
  <si>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</si>
  <si>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</si>
  <si>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</si>
  <si>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</si>
  <si>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</si>
  <si>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</si>
  <si>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</si>
  <si>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京都府宮津市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</si>
  <si>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</si>
  <si>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</si>
  <si>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</si>
  <si>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</si>
  <si>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</si>
  <si>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</si>
  <si>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</si>
  <si>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</si>
  <si>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</si>
  <si>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</si>
  <si>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</si>
  <si>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</si>
  <si>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</si>
  <si>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</si>
  <si>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</si>
  <si>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</si>
  <si>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</si>
  <si>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</si>
  <si>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</si>
  <si>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</si>
  <si>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</si>
  <si>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</si>
  <si>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</si>
  <si>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</si>
  <si>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</si>
  <si>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</si>
  <si>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</si>
  <si>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</si>
  <si>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</si>
  <si>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</si>
  <si>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</si>
  <si>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</si>
  <si>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</si>
  <si>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</si>
  <si>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</si>
  <si>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</si>
  <si>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</si>
  <si>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</si>
  <si>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</si>
  <si>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</si>
  <si>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</si>
  <si>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下水道事業会計</t>
    <phoneticPr fontId="5"/>
  </si>
  <si>
    <t>法適用企業</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</si>
  <si>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</si>
  <si>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</si>
  <si>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</si>
  <si>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</si>
  <si>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</si>
  <si>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</si>
  <si>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</si>
  <si>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</si>
  <si>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</si>
  <si>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</si>
  <si>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</si>
  <si>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</si>
  <si>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</si>
  <si>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</si>
  <si>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</si>
  <si>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</si>
  <si>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</si>
  <si>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</si>
  <si>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</si>
  <si>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</si>
  <si>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</si>
  <si>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</si>
  <si>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</si>
  <si>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</si>
  <si>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</si>
  <si>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</si>
  <si>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</si>
  <si>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</si>
  <si>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</si>
  <si>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</si>
  <si>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</si>
  <si>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</si>
  <si>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</si>
  <si>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</si>
  <si>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</si>
  <si>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</si>
  <si>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</si>
  <si>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</si>
  <si>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</si>
  <si>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</si>
  <si>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</si>
  <si>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</si>
  <si>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</si>
  <si>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</si>
  <si>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</si>
  <si>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</si>
  <si>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</si>
  <si>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</si>
  <si>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</si>
  <si>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</si>
  <si>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</si>
  <si>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</si>
  <si>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</si>
  <si>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</si>
  <si>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</si>
  <si>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</si>
  <si>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</si>
  <si>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</si>
  <si>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</si>
  <si>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</si>
  <si>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</si>
  <si>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</si>
  <si>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</si>
  <si>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</si>
  <si>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</si>
  <si>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</si>
  <si>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</si>
  <si>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</si>
  <si>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</si>
  <si>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</si>
  <si>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</si>
  <si>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</si>
  <si>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</si>
  <si>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</si>
  <si>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</si>
  <si>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</si>
  <si>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</si>
  <si>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</si>
  <si>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</si>
  <si>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</si>
  <si>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</si>
  <si>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</si>
  <si>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</si>
  <si>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</si>
  <si>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</si>
  <si>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</si>
  <si>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</si>
  <si>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</si>
  <si>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</si>
  <si>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</si>
  <si>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</si>
  <si>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</si>
  <si>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</si>
  <si>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</si>
  <si>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</si>
  <si>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</si>
  <si>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</si>
  <si>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</si>
  <si>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</si>
  <si>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</si>
  <si>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</si>
  <si>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</si>
  <si>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</si>
  <si>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</si>
  <si>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</si>
  <si>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</si>
  <si>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</si>
  <si>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</si>
  <si>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</si>
  <si>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</si>
  <si>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</si>
  <si>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</si>
  <si>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</si>
  <si>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</si>
  <si>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</si>
  <si>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</si>
  <si>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</si>
  <si>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</si>
  <si>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</si>
  <si>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</si>
  <si>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</si>
  <si>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</si>
  <si>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</si>
  <si>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</si>
  <si>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</si>
  <si>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</si>
  <si>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</si>
  <si>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</si>
  <si>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</si>
  <si>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</si>
  <si>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</si>
  <si>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</si>
  <si>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</si>
  <si>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</si>
  <si>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</si>
  <si>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</si>
  <si>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</si>
  <si>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</si>
  <si>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</si>
  <si>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</si>
  <si>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</si>
  <si>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</si>
  <si>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</si>
  <si>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</si>
  <si>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</si>
  <si>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</si>
  <si>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</si>
  <si>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</si>
  <si>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0.89</t>
  </si>
  <si>
    <t>水道事業会計</t>
  </si>
  <si>
    <t>一般会計</t>
  </si>
  <si>
    <t>下水道事業会計</t>
  </si>
  <si>
    <t>介護保険事業特別会計</t>
  </si>
  <si>
    <t>土地建物造成事業特別会計</t>
  </si>
  <si>
    <t>後期高齢者医療特別会計</t>
  </si>
  <si>
    <t>国民健康保険事業特別会計</t>
  </si>
  <si>
    <t>休日応急診療所事業特別会計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</si>
  <si>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</si>
  <si>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</si>
  <si>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</si>
  <si>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</si>
  <si>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</si>
  <si>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</si>
  <si>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</si>
  <si>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</si>
  <si>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</si>
  <si>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丹後地区土地開発公社</t>
  </si>
  <si>
    <t>宮津市民実践活動センター</t>
  </si>
  <si>
    <t>宮津市水産振興財団</t>
  </si>
  <si>
    <t>○</t>
    <phoneticPr fontId="2"/>
  </si>
  <si>
    <t>宮津与謝消防組合</t>
  </si>
  <si>
    <t>与謝野町宮津市中学校組合</t>
  </si>
  <si>
    <t>京都府自治会館管理組合</t>
  </si>
  <si>
    <t>京都府住宅新築資金等貸付事業管理組合（一般会計）</t>
  </si>
  <si>
    <t>京都府住宅新築資金等貸付事業管理組合（特別会計）</t>
  </si>
  <si>
    <t>京都府市町村職員退職手当組合</t>
  </si>
  <si>
    <t>京都府後期高齢者医療広域連合（一般会計）</t>
  </si>
  <si>
    <t>京都府後期高齢者医療広域連合（特別会計）</t>
  </si>
  <si>
    <t>京都地方税機構</t>
  </si>
  <si>
    <t>宮津与謝環境組合</t>
  </si>
  <si>
    <t>-</t>
    <phoneticPr fontId="2"/>
  </si>
  <si>
    <t>-</t>
    <phoneticPr fontId="2"/>
  </si>
  <si>
    <t>-</t>
    <phoneticPr fontId="2"/>
  </si>
  <si>
    <t>-</t>
    <phoneticPr fontId="2"/>
  </si>
  <si>
    <t>まちづくり基金</t>
    <phoneticPr fontId="5"/>
  </si>
  <si>
    <t>自然環境保全基金</t>
    <phoneticPr fontId="2"/>
  </si>
  <si>
    <t>清掃工場周辺地域健康対策基金</t>
    <phoneticPr fontId="2"/>
  </si>
  <si>
    <t>－</t>
  </si>
  <si>
    <t>－</t>
    <phoneticPr fontId="2"/>
  </si>
  <si>
    <t>子ども若者未来応援基金</t>
    <phoneticPr fontId="2"/>
  </si>
  <si>
    <t>庁舎整備基金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</si>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</sst>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E13C-46E2-B60D-DB83F2E14F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91453</c:v>
                </c:pt>
                <c:pt idx="1">
                  <c:v>91754</c:v>
                </c:pt>
                <c:pt idx="2">
                  <c:v>87157</c:v>
                </c:pt>
                <c:pt idx="3">
                  <c:v>58385</c:v>
                </c:pt>
                <c:pt idx="4">
                  <c:v>45410</c:v>
                </c:pt>
              </c:numCache>
            </c:numRef>
          </c:val>
          <c:smooth val="0"/>
          <c:extLst>
            <c:ext xmlns:c16="http://schemas.microsoft.com/office/drawing/2014/chart" uri="{C3380CC4-5D6E-409C-BE32-E72D297353CC}">
              <c16:uniqueId val="{00000001-E13C-46E2-B60D-DB83F2E14F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0.43</c:v>
                </c:pt>
                <c:pt idx="1">
                  <c:v>1.1499999999999999</c:v>
                </c:pt>
                <c:pt idx="2">
                  <c:v>2.11</c:v>
                </c:pt>
                <c:pt idx="3">
                  <c:v>7.22</c:v>
                </c:pt>
                <c:pt idx="4">
                  <c:v>4.33</c:v>
                </c:pt>
              </c:numCache>
            </c:numRef>
          </c:val>
          <c:extLst>
            <c:ext xmlns:c16="http://schemas.microsoft.com/office/drawing/2014/chart" uri="{C3380CC4-5D6E-409C-BE32-E72D297353CC}">
              <c16:uniqueId val="{00000000-FC6F-4288-A256-4740F31D6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1.79</c:v>
                </c:pt>
                <c:pt idx="1">
                  <c:v>1.22</c:v>
                </c:pt>
                <c:pt idx="2">
                  <c:v>1.65</c:v>
                </c:pt>
                <c:pt idx="3">
                  <c:v>3.17</c:v>
                </c:pt>
                <c:pt idx="4">
                  <c:v>9.82</c:v>
                </c:pt>
              </c:numCache>
            </c:numRef>
          </c:val>
          <c:extLst>
            <c:ext xmlns:c16="http://schemas.microsoft.com/office/drawing/2014/chart" uri="{C3380CC4-5D6E-409C-BE32-E72D297353CC}">
              <c16:uniqueId val="{00000001-FC6F-4288-A256-4740F31D65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0.14000000000000001</c:v>
                </c:pt>
                <c:pt idx="2">
                  <c:v>1.46</c:v>
                </c:pt>
                <c:pt idx="3">
                  <c:v>6.46</c:v>
                </c:pt>
                <c:pt idx="4">
                  <c:v>-0.89</c:v>
                </c:pt>
              </c:numCache>
            </c:numRef>
          </c:val>
          <c:smooth val="0"/>
          <c:extLst>
            <c:ext xmlns:c16="http://schemas.microsoft.com/office/drawing/2014/chart" uri="{C3380CC4-5D6E-409C-BE32-E72D297353CC}">
              <c16:uniqueId val="{00000002-FC6F-4288-A256-4740F31D65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0.11</c:v>
                </c:pt>
                <c:pt idx="4">
                  <c:v>#N/A</c:v>
                </c:pt>
                <c:pt idx="5">
                  <c:v>0.08</c:v>
                </c:pt>
                <c:pt idx="6">
                  <c:v>#N/A</c:v>
                </c:pt>
                <c:pt idx="7">
                  <c:v>0.04</c:v>
                </c:pt>
                <c:pt idx="8">
                  <c:v>#N/A</c:v>
                </c:pt>
                <c:pt idx="9">
                  <c:v>0.03</c:v>
                </c:pt>
              </c:numCache>
            </c:numRef>
          </c:val>
          <c:extLst>
            <c:ext xmlns:c16="http://schemas.microsoft.com/office/drawing/2014/chart" uri="{C3380CC4-5D6E-409C-BE32-E72D297353CC}">
              <c16:uniqueId val="{00000000-C3F2-4CDD-B72A-0912FB0631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F2-4CDD-B72A-0912FB06317C}"/>
            </c:ext>
          </c:extLst>
        </c:ser>
        <c:ser>
          <c:idx val="2"/>
          <c:order val="2"/>
          <c:tx>
            <c:strRef>
              <c:f>データシート!$A$29</c:f>
              <c:strCache>
                <c:ptCount val="1"/>
                <c:pt idx="0">
                  <c:v>休日応急診療所事業特別会計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0.02</c:v>
                </c:pt>
                <c:pt idx="8">
                  <c:v>#N/A</c:v>
                </c:pt>
                <c:pt idx="9">
                  <c:v>0.03</c:v>
                </c:pt>
              </c:numCache>
            </c:numRef>
          </c:val>
          <c:extLst>
            <c:ext xmlns:c16="http://schemas.microsoft.com/office/drawing/2014/chart" uri="{C3380CC4-5D6E-409C-BE32-E72D297353CC}">
              <c16:uniqueId val="{00000002-C3F2-4CDD-B72A-0912FB06317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0.28999999999999998</c:v>
                </c:pt>
                <c:pt idx="4">
                  <c:v>#N/A</c:v>
                </c:pt>
                <c:pt idx="5">
                  <c:v>0.09</c:v>
                </c:pt>
                <c:pt idx="6">
                  <c:v>#N/A</c:v>
                </c:pt>
                <c:pt idx="7">
                  <c:v>7.0000000000000007E-2</c:v>
                </c:pt>
                <c:pt idx="8">
                  <c:v>#N/A</c:v>
                </c:pt>
                <c:pt idx="9">
                  <c:v>0.03</c:v>
                </c:pt>
              </c:numCache>
            </c:numRef>
          </c:val>
          <c:extLst>
            <c:ext xmlns:c16="http://schemas.microsoft.com/office/drawing/2014/chart" uri="{C3380CC4-5D6E-409C-BE32-E72D297353CC}">
              <c16:uniqueId val="{00000003-C3F2-4CDD-B72A-0912FB0631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0.08</c:v>
                </c:pt>
                <c:pt idx="4">
                  <c:v>#N/A</c:v>
                </c:pt>
                <c:pt idx="5">
                  <c:v>0.1</c:v>
                </c:pt>
                <c:pt idx="6">
                  <c:v>#N/A</c:v>
                </c:pt>
                <c:pt idx="7">
                  <c:v>0.09</c:v>
                </c:pt>
                <c:pt idx="8">
                  <c:v>#N/A</c:v>
                </c:pt>
                <c:pt idx="9">
                  <c:v>0.12</c:v>
                </c:pt>
              </c:numCache>
            </c:numRef>
          </c:val>
          <c:extLst>
            <c:ext xmlns:c16="http://schemas.microsoft.com/office/drawing/2014/chart" uri="{C3380CC4-5D6E-409C-BE32-E72D297353CC}">
              <c16:uniqueId val="{00000004-C3F2-4CDD-B72A-0912FB06317C}"/>
            </c:ext>
          </c:extLst>
        </c:ser>
        <c:ser>
          <c:idx val="5"/>
          <c:order val="5"/>
          <c:tx>
            <c:strRef>
              <c:f>データシート!$A$32</c:f>
              <c:strCache>
                <c:ptCount val="1"/>
                <c:pt idx="0">
                  <c:v>土地建物造成事業特別会計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0.14000000000000001</c:v>
                </c:pt>
                <c:pt idx="4">
                  <c:v>#N/A</c:v>
                </c:pt>
                <c:pt idx="5">
                  <c:v>0.19</c:v>
                </c:pt>
                <c:pt idx="6">
                  <c:v>#N/A</c:v>
                </c:pt>
                <c:pt idx="7">
                  <c:v>0.14000000000000001</c:v>
                </c:pt>
                <c:pt idx="8">
                  <c:v>#N/A</c:v>
                </c:pt>
                <c:pt idx="9">
                  <c:v>0.14000000000000001</c:v>
                </c:pt>
              </c:numCache>
            </c:numRef>
          </c:val>
          <c:extLst>
            <c:ext xmlns:c16="http://schemas.microsoft.com/office/drawing/2014/chart" uri="{C3380CC4-5D6E-409C-BE32-E72D297353CC}">
              <c16:uniqueId val="{00000005-C3F2-4CDD-B72A-0912FB06317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1.23</c:v>
                </c:pt>
                <c:pt idx="4">
                  <c:v>#N/A</c:v>
                </c:pt>
                <c:pt idx="5">
                  <c:v>2.0699999999999998</c:v>
                </c:pt>
                <c:pt idx="6">
                  <c:v>#N/A</c:v>
                </c:pt>
                <c:pt idx="7">
                  <c:v>1.61</c:v>
                </c:pt>
                <c:pt idx="8">
                  <c:v>#N/A</c:v>
                </c:pt>
                <c:pt idx="9">
                  <c:v>1.6</c:v>
                </c:pt>
              </c:numCache>
            </c:numRef>
          </c:val>
          <c:extLst>
            <c:ext xmlns:c16="http://schemas.microsoft.com/office/drawing/2014/chart" uri="{C3380CC4-5D6E-409C-BE32-E72D297353CC}">
              <c16:uniqueId val="{00000006-C3F2-4CDD-B72A-0912FB06317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0.75</c:v>
                </c:pt>
                <c:pt idx="6">
                  <c:v>#N/A</c:v>
                </c:pt>
                <c:pt idx="7">
                  <c:v>0.96</c:v>
                </c:pt>
                <c:pt idx="8">
                  <c:v>#N/A</c:v>
                </c:pt>
                <c:pt idx="9">
                  <c:v>1.64</c:v>
                </c:pt>
              </c:numCache>
            </c:numRef>
          </c:val>
          <c:extLst>
            <c:ext xmlns:c16="http://schemas.microsoft.com/office/drawing/2014/chart" uri="{C3380CC4-5D6E-409C-BE32-E72D297353CC}">
              <c16:uniqueId val="{00000007-C3F2-4CDD-B72A-0912FB0631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0.41</c:v>
                </c:pt>
                <c:pt idx="2">
                  <c:v>#N/A</c:v>
                </c:pt>
                <c:pt idx="3">
                  <c:v>1.1399999999999999</c:v>
                </c:pt>
                <c:pt idx="4">
                  <c:v>#N/A</c:v>
                </c:pt>
                <c:pt idx="5">
                  <c:v>2.0699999999999998</c:v>
                </c:pt>
                <c:pt idx="6">
                  <c:v>#N/A</c:v>
                </c:pt>
                <c:pt idx="7">
                  <c:v>7.19</c:v>
                </c:pt>
                <c:pt idx="8">
                  <c:v>#N/A</c:v>
                </c:pt>
                <c:pt idx="9">
                  <c:v>4.28</c:v>
                </c:pt>
              </c:numCache>
            </c:numRef>
          </c:val>
          <c:extLst>
            <c:ext xmlns:c16="http://schemas.microsoft.com/office/drawing/2014/chart" uri="{C3380CC4-5D6E-409C-BE32-E72D297353CC}">
              <c16:uniqueId val="{00000008-C3F2-4CDD-B72A-0912FB0631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c:v>
                </c:pt>
                <c:pt idx="2">
                  <c:v>#N/A</c:v>
                </c:pt>
                <c:pt idx="3">
                  <c:v>2.88</c:v>
                </c:pt>
                <c:pt idx="4">
                  <c:v>#N/A</c:v>
                </c:pt>
                <c:pt idx="5">
                  <c:v>2.95</c:v>
                </c:pt>
                <c:pt idx="6">
                  <c:v>#N/A</c:v>
                </c:pt>
                <c:pt idx="7">
                  <c:v>3.99</c:v>
                </c:pt>
                <c:pt idx="8">
                  <c:v>#N/A</c:v>
                </c:pt>
                <c:pt idx="9">
                  <c:v>4.62</c:v>
                </c:pt>
              </c:numCache>
            </c:numRef>
          </c:val>
          <c:extLst>
            <c:ext xmlns:c16="http://schemas.microsoft.com/office/drawing/2014/chart" uri="{C3380CC4-5D6E-409C-BE32-E72D297353CC}">
              <c16:uniqueId val="{00000009-C3F2-4CDD-B72A-0912FB0631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1055</c:v>
                </c:pt>
                <c:pt idx="5">
                  <c:v>1068</c:v>
                </c:pt>
                <c:pt idx="8">
                  <c:v>1077</c:v>
                </c:pt>
                <c:pt idx="11">
                  <c:v>1191</c:v>
                </c:pt>
                <c:pt idx="14">
                  <c:v>1367</c:v>
                </c:pt>
              </c:numCache>
            </c:numRef>
          </c:val>
          <c:extLst>
            <c:ext xmlns:c16="http://schemas.microsoft.com/office/drawing/2014/chart" uri="{C3380CC4-5D6E-409C-BE32-E72D297353CC}">
              <c16:uniqueId val="{00000000-E7C4-4914-B1D6-6BC3DB78AA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2</c:v>
                </c:pt>
                <c:pt idx="9">
                  <c:v>0</c:v>
                </c:pt>
                <c:pt idx="12">
                  <c:v>0</c:v>
                </c:pt>
              </c:numCache>
            </c:numRef>
          </c:val>
          <c:extLst>
            <c:ext xmlns:c16="http://schemas.microsoft.com/office/drawing/2014/chart" uri="{C3380CC4-5D6E-409C-BE32-E72D297353CC}">
              <c16:uniqueId val="{00000001-E7C4-4914-B1D6-6BC3DB78AA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19</c:v>
                </c:pt>
                <c:pt idx="6">
                  <c:v>18</c:v>
                </c:pt>
                <c:pt idx="9">
                  <c:v>18</c:v>
                </c:pt>
                <c:pt idx="12">
                  <c:v>8</c:v>
                </c:pt>
              </c:numCache>
            </c:numRef>
          </c:val>
          <c:extLst>
            <c:ext xmlns:c16="http://schemas.microsoft.com/office/drawing/2014/chart" uri="{C3380CC4-5D6E-409C-BE32-E72D297353CC}">
              <c16:uniqueId val="{00000002-E7C4-4914-B1D6-6BC3DB78AA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19</c:v>
                </c:pt>
                <c:pt idx="6">
                  <c:v>19</c:v>
                </c:pt>
                <c:pt idx="9">
                  <c:v>22</c:v>
                </c:pt>
                <c:pt idx="12">
                  <c:v>22</c:v>
                </c:pt>
              </c:numCache>
            </c:numRef>
          </c:val>
          <c:extLst>
            <c:ext xmlns:c16="http://schemas.microsoft.com/office/drawing/2014/chart" uri="{C3380CC4-5D6E-409C-BE32-E72D297353CC}">
              <c16:uniqueId val="{00000003-E7C4-4914-B1D6-6BC3DB78AA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545</c:v>
                </c:pt>
                <c:pt idx="3">
                  <c:v>559</c:v>
                </c:pt>
                <c:pt idx="6">
                  <c:v>537</c:v>
                </c:pt>
                <c:pt idx="9">
                  <c:v>579</c:v>
                </c:pt>
                <c:pt idx="12">
                  <c:v>566</c:v>
                </c:pt>
              </c:numCache>
            </c:numRef>
          </c:val>
          <c:extLst>
            <c:ext xmlns:c16="http://schemas.microsoft.com/office/drawing/2014/chart" uri="{C3380CC4-5D6E-409C-BE32-E72D297353CC}">
              <c16:uniqueId val="{00000004-E7C4-4914-B1D6-6BC3DB78AA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4-4914-B1D6-6BC3DB78AA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C4-4914-B1D6-6BC3DB78AA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1509</c:v>
                </c:pt>
                <c:pt idx="3">
                  <c:v>1407</c:v>
                </c:pt>
                <c:pt idx="6">
                  <c:v>1287</c:v>
                </c:pt>
                <c:pt idx="9">
                  <c:v>1415</c:v>
                </c:pt>
                <c:pt idx="12">
                  <c:v>1575</c:v>
                </c:pt>
              </c:numCache>
            </c:numRef>
          </c:val>
          <c:extLst>
            <c:ext xmlns:c16="http://schemas.microsoft.com/office/drawing/2014/chart" uri="{C3380CC4-5D6E-409C-BE32-E72D297353CC}">
              <c16:uniqueId val="{00000007-E7C4-4914-B1D6-6BC3DB78AA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1053</c:v>
                </c:pt>
                <c:pt idx="2">
                  <c:v>#N/A</c:v>
                </c:pt>
                <c:pt idx="3">
                  <c:v>#N/A</c:v>
                </c:pt>
                <c:pt idx="4">
                  <c:v>938</c:v>
                </c:pt>
                <c:pt idx="5">
                  <c:v>#N/A</c:v>
                </c:pt>
                <c:pt idx="6">
                  <c:v>#N/A</c:v>
                </c:pt>
                <c:pt idx="7">
                  <c:v>786</c:v>
                </c:pt>
                <c:pt idx="8">
                  <c:v>#N/A</c:v>
                </c:pt>
                <c:pt idx="9">
                  <c:v>#N/A</c:v>
                </c:pt>
                <c:pt idx="10">
                  <c:v>843</c:v>
                </c:pt>
                <c:pt idx="11">
                  <c:v>#N/A</c:v>
                </c:pt>
                <c:pt idx="12">
                  <c:v>#N/A</c:v>
                </c:pt>
                <c:pt idx="13">
                  <c:v>804</c:v>
                </c:pt>
                <c:pt idx="14">
                  <c:v>#N/A</c:v>
                </c:pt>
              </c:numCache>
            </c:numRef>
          </c:val>
          <c:smooth val="0"/>
          <c:extLst>
            <c:ext xmlns:c16="http://schemas.microsoft.com/office/drawing/2014/chart" uri="{C3380CC4-5D6E-409C-BE32-E72D297353CC}">
              <c16:uniqueId val="{00000008-E7C4-4914-B1D6-6BC3DB78AA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13878</c:v>
                </c:pt>
                <c:pt idx="5">
                  <c:v>14441</c:v>
                </c:pt>
                <c:pt idx="8">
                  <c:v>15484</c:v>
                </c:pt>
                <c:pt idx="11">
                  <c:v>15413</c:v>
                </c:pt>
                <c:pt idx="14">
                  <c:v>14821</c:v>
                </c:pt>
              </c:numCache>
            </c:numRef>
          </c:val>
          <c:extLst>
            <c:ext xmlns:c16="http://schemas.microsoft.com/office/drawing/2014/chart" uri="{C3380CC4-5D6E-409C-BE32-E72D297353CC}">
              <c16:uniqueId val="{00000000-DA09-4872-BF44-FE31039E07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1744</c:v>
                </c:pt>
                <c:pt idx="5">
                  <c:v>1905</c:v>
                </c:pt>
                <c:pt idx="8">
                  <c:v>2125</c:v>
                </c:pt>
                <c:pt idx="11">
                  <c:v>2132</c:v>
                </c:pt>
                <c:pt idx="14">
                  <c:v>2042</c:v>
                </c:pt>
              </c:numCache>
            </c:numRef>
          </c:val>
          <c:extLst>
            <c:ext xmlns:c16="http://schemas.microsoft.com/office/drawing/2014/chart" uri="{C3380CC4-5D6E-409C-BE32-E72D297353CC}">
              <c16:uniqueId val="{00000001-DA09-4872-BF44-FE31039E07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613</c:v>
                </c:pt>
                <c:pt idx="5">
                  <c:v>629</c:v>
                </c:pt>
                <c:pt idx="8">
                  <c:v>763</c:v>
                </c:pt>
                <c:pt idx="11">
                  <c:v>1073</c:v>
                </c:pt>
                <c:pt idx="14">
                  <c:v>1875</c:v>
                </c:pt>
              </c:numCache>
            </c:numRef>
          </c:val>
          <c:extLst>
            <c:ext xmlns:c16="http://schemas.microsoft.com/office/drawing/2014/chart" uri="{C3380CC4-5D6E-409C-BE32-E72D297353CC}">
              <c16:uniqueId val="{00000002-DA09-4872-BF44-FE31039E07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09-4872-BF44-FE31039E07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09-4872-BF44-FE31039E07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9-4872-BF44-FE31039E07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1467</c:v>
                </c:pt>
                <c:pt idx="3">
                  <c:v>1391</c:v>
                </c:pt>
                <c:pt idx="6">
                  <c:v>1392</c:v>
                </c:pt>
                <c:pt idx="9">
                  <c:v>1395</c:v>
                </c:pt>
                <c:pt idx="12">
                  <c:v>1403</c:v>
                </c:pt>
              </c:numCache>
            </c:numRef>
          </c:val>
          <c:extLst>
            <c:ext xmlns:c16="http://schemas.microsoft.com/office/drawing/2014/chart" uri="{C3380CC4-5D6E-409C-BE32-E72D297353CC}">
              <c16:uniqueId val="{00000006-DA09-4872-BF44-FE31039E07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211</c:v>
                </c:pt>
                <c:pt idx="3">
                  <c:v>208</c:v>
                </c:pt>
                <c:pt idx="6">
                  <c:v>190</c:v>
                </c:pt>
                <c:pt idx="9">
                  <c:v>171</c:v>
                </c:pt>
                <c:pt idx="12">
                  <c:v>202</c:v>
                </c:pt>
              </c:numCache>
            </c:numRef>
          </c:val>
          <c:extLst>
            <c:ext xmlns:c16="http://schemas.microsoft.com/office/drawing/2014/chart" uri="{C3380CC4-5D6E-409C-BE32-E72D297353CC}">
              <c16:uniqueId val="{00000007-DA09-4872-BF44-FE31039E07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10193</c:v>
                </c:pt>
                <c:pt idx="3">
                  <c:v>10261</c:v>
                </c:pt>
                <c:pt idx="6">
                  <c:v>10191</c:v>
                </c:pt>
                <c:pt idx="9">
                  <c:v>10065</c:v>
                </c:pt>
                <c:pt idx="12">
                  <c:v>9562</c:v>
                </c:pt>
              </c:numCache>
            </c:numRef>
          </c:val>
          <c:extLst>
            <c:ext xmlns:c16="http://schemas.microsoft.com/office/drawing/2014/chart" uri="{C3380CC4-5D6E-409C-BE32-E72D297353CC}">
              <c16:uniqueId val="{00000008-DA09-4872-BF44-FE31039E07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438</c:v>
                </c:pt>
                <c:pt idx="3">
                  <c:v>410</c:v>
                </c:pt>
                <c:pt idx="6">
                  <c:v>278</c:v>
                </c:pt>
                <c:pt idx="9">
                  <c:v>241</c:v>
                </c:pt>
                <c:pt idx="12">
                  <c:v>214</c:v>
                </c:pt>
              </c:numCache>
            </c:numRef>
          </c:val>
          <c:extLst>
            <c:ext xmlns:c16="http://schemas.microsoft.com/office/drawing/2014/chart" uri="{C3380CC4-5D6E-409C-BE32-E72D297353CC}">
              <c16:uniqueId val="{00000009-DA09-4872-BF44-FE31039E07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15281</c:v>
                </c:pt>
                <c:pt idx="3">
                  <c:v>17070</c:v>
                </c:pt>
                <c:pt idx="6">
                  <c:v>17393</c:v>
                </c:pt>
                <c:pt idx="9">
                  <c:v>16775</c:v>
                </c:pt>
                <c:pt idx="12">
                  <c:v>15884</c:v>
                </c:pt>
              </c:numCache>
            </c:numRef>
          </c:val>
          <c:extLst>
            <c:ext xmlns:c16="http://schemas.microsoft.com/office/drawing/2014/chart" uri="{C3380CC4-5D6E-409C-BE32-E72D297353CC}">
              <c16:uniqueId val="{0000000A-DA09-4872-BF44-FE31039E07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11356</c:v>
                </c:pt>
                <c:pt idx="2">
                  <c:v>#N/A</c:v>
                </c:pt>
                <c:pt idx="3">
                  <c:v>#N/A</c:v>
                </c:pt>
                <c:pt idx="4">
                  <c:v>12366</c:v>
                </c:pt>
                <c:pt idx="5">
                  <c:v>#N/A</c:v>
                </c:pt>
                <c:pt idx="6">
                  <c:v>#N/A</c:v>
                </c:pt>
                <c:pt idx="7">
                  <c:v>11072</c:v>
                </c:pt>
                <c:pt idx="8">
                  <c:v>#N/A</c:v>
                </c:pt>
                <c:pt idx="9">
                  <c:v>#N/A</c:v>
                </c:pt>
                <c:pt idx="10">
                  <c:v>10029</c:v>
                </c:pt>
                <c:pt idx="11">
                  <c:v>#N/A</c:v>
                </c:pt>
                <c:pt idx="12">
                  <c:v>#N/A</c:v>
                </c:pt>
                <c:pt idx="13">
                  <c:v>8527</c:v>
                </c:pt>
                <c:pt idx="14">
                  <c:v>#N/A</c:v>
                </c:pt>
              </c:numCache>
            </c:numRef>
          </c:val>
          <c:smooth val="0"/>
          <c:extLst>
            <c:ext xmlns:c16="http://schemas.microsoft.com/office/drawing/2014/chart" uri="{C3380CC4-5D6E-409C-BE32-E72D297353CC}">
              <c16:uniqueId val="{0000000B-DA09-4872-BF44-FE31039E07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c:v>
                </c:pt>
                <c:pt idx="1">
                  <c:v>212</c:v>
                </c:pt>
                <c:pt idx="2">
                  <c:v>650</c:v>
                </c:pt>
              </c:numCache>
            </c:numRef>
          </c:val>
          <c:extLst>
            <c:ext xmlns:c16="http://schemas.microsoft.com/office/drawing/2014/chart" uri="{C3380CC4-5D6E-409C-BE32-E72D297353CC}">
              <c16:uniqueId val="{00000000-DCF7-42E5-ADBD-C2B5DE12AD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DCF7-42E5-ADBD-C2B5DE12AD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316</c:v>
                </c:pt>
                <c:pt idx="1">
                  <c:v>467</c:v>
                </c:pt>
                <c:pt idx="2">
                  <c:v>781</c:v>
                </c:pt>
              </c:numCache>
            </c:numRef>
          </c:val>
          <c:extLst>
            <c:ext xmlns:c16="http://schemas.microsoft.com/office/drawing/2014/chart" uri="{C3380CC4-5D6E-409C-BE32-E72D297353CC}">
              <c16:uniqueId val="{00000002-DCF7-42E5-ADBD-C2B5DE12AD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大型の既発債償還の開始により元利償還金が増加したものの、当該償還に係る交付税算入額が増加したことや、国の臨時経済対策等により分母となる標準財政規模が高い水準で推移したことから、実質公債費比率の分子は減少している。</a:t>
          </a:r>
        </a:p>
        <a:p>
          <a:r>
            <a:rPr kumimoji="1" lang="ja-JP" altLang="en-US" sz="1400">
              <a:latin typeface="ＭＳ ゴシック" pitchFamily="49" charset="-128"/>
              <a:ea typeface="ＭＳ ゴシック" pitchFamily="49" charset="-128"/>
            </a:rPr>
            <a:t>　引き続き、第２期行財政運営指針（</a:t>
          </a:r>
          <a:r>
            <a:rPr kumimoji="1" lang="en-US" altLang="ja-JP" sz="1400">
              <a:latin typeface="ＭＳ ゴシック" pitchFamily="49" charset="-128"/>
              <a:ea typeface="ＭＳ ゴシック" pitchFamily="49" charset="-128"/>
            </a:rPr>
            <a:t>R3-R12</a:t>
          </a:r>
          <a:r>
            <a:rPr kumimoji="1" lang="ja-JP" altLang="en-US" sz="1400">
              <a:latin typeface="ＭＳ ゴシック" pitchFamily="49" charset="-128"/>
              <a:ea typeface="ＭＳ ゴシック" pitchFamily="49" charset="-128"/>
            </a:rPr>
            <a:t>）に基づき、建設地方債発行キャップの遵守や、公営企業の経営改善を行い公営企業債の元利償還金に対する繰入金の抑制等を図る。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財政健全化による建設地方債の発行抑制による地方債残高の減や基金残高の増加により、将来負担比率の分子は、近年は減少傾向にある。</a:t>
          </a:r>
        </a:p>
        <a:p>
          <a:r>
            <a:rPr kumimoji="1" lang="ja-JP" altLang="en-US" sz="1400">
              <a:latin typeface="ＭＳ ゴシック" pitchFamily="49" charset="-128"/>
              <a:ea typeface="ＭＳ ゴシック" pitchFamily="49" charset="-128"/>
            </a:rPr>
            <a:t>　今後についても、宮津市第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建設地方債の総枠キャップ方式による建設地方債の発行抑制や基金の計画的な積立に加え、公営企業等における経営の効率化・経営基盤強化の取組みにより、将来負担比率の改善を図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枯渇している財政調整基金への計画的な積立を行うとともに、将来の庁舎整備に向けた基金を創設したほか、ふるさと宮津応援寄附等を原資とする基金について、総合的な移住定住対策の充実に向け、「宮津市子ども若者未来応援基金」を創設、併せて将来に備えての基金繰入の抑制を行ったことから、基金全体とし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億円）を定め、計画的に積立を行うとともに、ふるさと応援寄附金の増に向けた取組みを進めることなどにより、枯渇している基金の計画的な増加を図る。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・まちづくり基金：ふるさと応援寄付金を原資に市民との協働によるまちづくりの推進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・子ども若者未来応援基金：本市の重点施策「総合的な移住定住対策」の財源として活用（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・自然環境保全基金：本市の豊かな自然環境を保全し、後世への継承に活用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・庁舎整備基金：庁舎整備に向けて計画的な積立を行うためのもの（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ふるさと応援寄附金を原資としたまちづくり基金、子ども若者未来応援基金の積立額が大きく増となったことが主な要因。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ふるさと応援寄附金の増に向けた取組みを進め、基金残高の増を図るとともに、基金充当については、第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次宮津市総合計画に基づく将来に向けた事業等のうち基金の目的に沿った事業に厳選するなど、未来への投資に繋げるとともに、基金繰入に頼らない、財政運営を進める。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枯渇している財政調整基金への計画的な積立を行ったことによる増。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）に基づき、財政規模や人口規模に見合う行政サービス水準にすることで経費の削減等を進めるとともに、財政調整基金の積立目標額（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将来の財政出動に備え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に大幅に取り崩した結果、ほぼ残高が無い状況となっていることから、「第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期行財政運営指針」に基づき財政健全化を図ることが肝要である。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1459B6B-7216-4FE3-AF3A-5790ED94DFA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90A43C8-F871-442B-8699-8E024B4109F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82947E9-E73E-421E-945D-01094882B0C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843A925-9779-4164-97BF-C3F79562631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BF57A43-064F-4033-81CB-F1A19D33CB3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AC6439A-2BC1-4013-B7C3-1DD0BB502A1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8E43BA1-D645-446E-A6FE-AADEE29FE55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54CA021-A9C9-4323-AFA4-166788DD248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AE07B17-D53D-49A7-B4CD-061D9A56C6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1930BB7-AE35-4043-B534-7AED8DAD767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16,538
172.74
12,233,850
11,940,597
286,365
6,620,878
15,883,866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8C83BD6-A8B9-4CF9-9D9B-D368A970FA0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E07B58A-B98A-496F-ABD9-F261BFCB526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EE682C8-FC25-4A1B-825D-6D0CEB68E42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9F3875-27D2-44DA-A89C-08716F05A66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1C83889-1AB8-4CD8-8752-D4A7C2054FF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9F7470E-2247-4815-8E16-71D6C3FEF2D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B81199F-C458-4EE8-9B12-4D423907B9E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D60D8E0-276C-48B4-8C53-C76DEB0D2E1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080E639-EE6D-41AF-92B3-18B57660B39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76972A1-063F-4B77-A34A-581197809DD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DB54523-BAD8-42D9-B7E3-3C002B22429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CBF5BA7-7A6B-46B8-BBF8-B242E180CAF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7E9C6CB-2012-4D88-9D0C-98E54A07033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FBBE351-A0B0-4DE5-B4D5-41EDC1EAA78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3EC9328-8530-42F7-ADC7-BD4A1CFE1CA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224AC25-3A0B-4A58-9CB6-CAF3A880FE5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2C96ED8-F31A-4D36-AB78-243A1D0466F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7217008-1A75-43ED-9230-6FDB7F2D60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69F8AD8-E22A-4EF8-9181-88DD8528539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CCEE068-BFEE-4F20-8313-9B1436880DC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D2A9DAC-76CF-45DE-9F57-AB1C6ABD1B3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962C1F9-E230-4FEF-87E4-549BC279E94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9D4B603-7B83-444B-93E3-AF44BE200FB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6D8C8F-C22C-4054-B9BB-5119BF5A164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ED1954-A5B8-433B-BB06-E4CBBC4B617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13E8506-C8FD-427D-953B-7C9076E371C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E2E250B-6D47-4D4D-96C6-C882694223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BBB1FEF-9A5D-4934-9594-493641B2AB2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9D76C5C-6D35-4DBD-8638-5EAEF52B555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F897A68-2014-4740-8520-09B51ACE616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E70329-34C7-40F1-A125-B1173A42060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B7E32D1-00EA-4D1C-97FE-2D216A1D8F8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A29F346-5590-4225-979A-AC1A142B50B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3A936FD-54AA-4A75-8A23-6A2AFCD538E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57C8D47-E0FE-4B0C-AC5A-24FFF1757E4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9DFC614-BEE5-48D7-99A2-F94AFADC9A0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D291D2E-875F-4D87-BE7D-1A5ABA7BA4F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生活関連基盤整備等に係る市債償還の交付税算入開始及び国の臨時経済対策等により基準財政需要額が増となる一方で、法人事業税交付金の交付増等に伴い基準財政収入額も増となり、単年度では前年と同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ヶ年平均では減となったもの。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1F882C1-EDCA-427D-9875-2BA2C889C98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D722984-BED8-4ECF-8BEE-F136E2ACD23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C89B4F0-EEC0-426B-BC8D-161F8B66424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02379CC-BAE9-400C-8DC2-572F2DE128D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1416AD1-7B86-43D4-A3E2-D698B1CC11F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41DEB61-B5B5-49A5-8255-A4A6DE0E92B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7167560A-D81B-4C17-B547-1EF99CC8FDB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FE9E8CA-86BB-479E-B964-E58A4B2130A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9B8593BC-E8DD-4134-9653-B11D4F66FA3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F050E5E-E66C-4B5D-A66F-781C2CD202E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43BEEEB-2EA3-42CD-91A4-254A16C4AFF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A7E3F000-5BF5-410A-A6DE-3470B045187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0202F6E-A425-4812-B957-05C876DE451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3D31833-77BB-4470-81AF-C7C382229A0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25E5AD4-C73F-46CF-B269-48B24138A9E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E0CF8AD-9356-4674-A87A-08AB181A416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44353253-A79A-4D6A-A223-4423348B66E7}"/>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92C561B8-B270-4748-A826-A0DCF8AD0E1F}"/>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29DD4272-EA48-4051-847C-662C2888012A}"/>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A9A2A425-AD90-49AC-89C9-0B1EC9DAC3C5}"/>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1DBC76BB-7952-4864-A172-91FA6B3ECFE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id="{4CA66F4A-13EB-4D83-AF55-891E3B1E8EA0}"/>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ADDBBF2F-62DA-4F2E-8D64-59BB586867B3}"/>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6ACE5BAC-AB9B-4464-9BFE-64144711FD3C}"/>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6749F734-2CBF-475D-BF7D-9E39A353FA69}"/>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FD3E55ED-03DC-4536-82A4-494351F662E5}"/>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B06A9A93-FAB7-4D8E-8308-C3E2484EA68F}"/>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2538341F-C0FF-45E3-817F-E6D77E5DB5E1}"/>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E9F3D533-8BD3-4038-9729-5A27C16AA4D5}"/>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30A8A05-CD06-46BD-8035-C9B65F87286B}"/>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FB4315B8-1DA0-4CAF-A7CF-8C41C27265BC}"/>
            </a:ext>
          </a:extLst>
        </xdr:cNvPr>
        <xdr:cNvCxnSpPr/>
      </xdr:nvCxnSpPr>
      <xdr:spPr>
        <a:xfrm>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623EF5A2-3529-4CE5-9C51-656AE09BE4C5}"/>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41A988C1-4612-4596-BE7A-3F0F4ED4516F}"/>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31D3BAE8-D430-479A-AE5C-2FA979751CE2}"/>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D74F655B-C23E-4826-B4CC-16059D7AABF8}"/>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165D8E2-770A-4192-9F40-0B13B4C7447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CC14285-D6F6-4A8F-8D70-28319478DEB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7B8448A-1ACC-4363-8188-6A1E63DD745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CC4BBF0-CD17-4B1B-B22D-6EE3857C759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939A2199-8615-4BBF-A31F-E6338BFD1F2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A4DE92FB-7683-4676-856D-D2AAD3E3E8B3}"/>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a:extLst>
            <a:ext uri="{FF2B5EF4-FFF2-40B4-BE49-F238E27FC236}">
              <a16:creationId xmlns:a16="http://schemas.microsoft.com/office/drawing/2014/main" id="{ED87E455-F27B-4608-930F-ADF2B69ED995}"/>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DFC789B0-1FB0-41B6-9B32-0D5531B3C167}"/>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2" name="テキスト ボックス 91">
          <a:extLst>
            <a:ext uri="{FF2B5EF4-FFF2-40B4-BE49-F238E27FC236}">
              <a16:creationId xmlns:a16="http://schemas.microsoft.com/office/drawing/2014/main" id="{B71CA98D-941C-4C4B-A66C-4DBD24123DAF}"/>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5672B140-AFCA-4AEA-84C7-B1A791926608}"/>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3F5B2420-2B82-4E14-B115-D0DF64B33583}"/>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C7C00992-262D-4E52-A1BD-EDA17299D09C}"/>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1060156-5C30-4C47-B412-0BD315D2180C}"/>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2C8CD6E7-86B8-4056-8671-8461FC613736}"/>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E74E137-C4DD-4F19-9B2D-C008F074BC94}"/>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ABF6881-DE61-46F3-86E6-14B66A4DC43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71BFAEA-5AC0-4B54-8A03-2A6034D1505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BDA6C38-D1BE-48FC-8B0D-DB9204D4BCF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8CE7B20-8CBF-447C-A5E9-33622C34B72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18F12C5-EDEC-4A81-8F10-7224618F13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79538D4-EA5E-44BD-BF28-D4F7CE262B3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A9DEE3F-F0BB-4C0F-8BE6-C922AD836A9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2F967D5-D0B8-460E-B702-141138D27C4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8627694-2B78-4CCA-A785-BB7AB419E39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98083DE-0CA8-486F-8D36-7CA93C1714A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EDFF7E9-957A-4076-BFD7-1B34BEE78F4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28239DD-59C3-4325-A7CD-30ECDD7D203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0A785C8-7452-4C11-B0B5-C862F956E38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的な交付税額が、国の臨時経済対策等による普通交付税の増と臨時財政対策債の減により微減となった一方で、近年の生活関連基盤整備等に係る市債の元金償還開始による公債費の大幅増により、経常経費充当一般財源が増となったことから、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07921F5-E768-4F94-88BA-16989E0FCC1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BD2548F-97EC-4840-BF12-EE70F3CB49C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E272951-EB11-4BA2-97B8-8BDE4050A00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75DBAE6B-A964-4D34-84D1-64AFF112C62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3EC0D5D9-4D1D-4D5A-ADFF-EEFC5E64409E}"/>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466F099-2DA5-498D-BA52-552CD741D69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8E4855C1-926D-4CE6-9F72-D65D8C480C2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65295677-FBCB-4DA7-94A2-D3784BF5EC0E}"/>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3AB47F78-9C77-449B-8A4C-D6FF9C4033EC}"/>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9A67528C-726E-4F01-9ACE-EDE1CF803F1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BBDBE83-5BEC-4A75-82F6-FEA638D90F1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AEB8910-8736-45C9-88BF-6E310B8B21A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E3D933B-9A88-421A-B871-57AE6939114A}"/>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18485759-5611-4E32-925B-5111E4968B13}"/>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7B1E4E34-E6A1-4491-9727-2B13A1E90A92}"/>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1F860685-3BE3-4071-B62A-D37898869C85}"/>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CD5FBFBA-99C9-4C80-BF73-648B1D2C3887}"/>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85090</xdr:rowOff>
    </xdr:to>
    <xdr:cxnSp macro="">
      <xdr:nvCxnSpPr>
        <xdr:cNvPr id="129" name="直線コネクタ 128">
          <a:extLst>
            <a:ext uri="{FF2B5EF4-FFF2-40B4-BE49-F238E27FC236}">
              <a16:creationId xmlns:a16="http://schemas.microsoft.com/office/drawing/2014/main" id="{C5C66CDD-9957-457C-898F-3393A61D1F62}"/>
            </a:ext>
          </a:extLst>
        </xdr:cNvPr>
        <xdr:cNvCxnSpPr/>
      </xdr:nvCxnSpPr>
      <xdr:spPr>
        <a:xfrm>
          <a:off x="4114800" y="110121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EB21B435-4C5B-404A-95F4-22DB5A712861}"/>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6A850ED5-3469-49D2-87EE-3CB1D693FE3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91122</xdr:rowOff>
    </xdr:to>
    <xdr:cxnSp macro="">
      <xdr:nvCxnSpPr>
        <xdr:cNvPr id="132" name="直線コネクタ 131">
          <a:extLst>
            <a:ext uri="{FF2B5EF4-FFF2-40B4-BE49-F238E27FC236}">
              <a16:creationId xmlns:a16="http://schemas.microsoft.com/office/drawing/2014/main" id="{9C0777C3-B632-48A1-B1F1-F6022101B9F3}"/>
            </a:ext>
          </a:extLst>
        </xdr:cNvPr>
        <xdr:cNvCxnSpPr/>
      </xdr:nvCxnSpPr>
      <xdr:spPr>
        <a:xfrm flipV="1">
          <a:off x="3225800" y="11012170"/>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EACBCD8D-FA87-482A-90C6-91F610CFEB1A}"/>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37E70EF1-421C-490A-B598-7DCEDFC75046}"/>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66</xdr:row>
      <xdr:rowOff>10160</xdr:rowOff>
    </xdr:to>
    <xdr:cxnSp macro="">
      <xdr:nvCxnSpPr>
        <xdr:cNvPr id="135" name="直線コネクタ 134">
          <a:extLst>
            <a:ext uri="{FF2B5EF4-FFF2-40B4-BE49-F238E27FC236}">
              <a16:creationId xmlns:a16="http://schemas.microsoft.com/office/drawing/2014/main" id="{EF5C5B08-C520-4619-8102-9FD083CFA596}"/>
            </a:ext>
          </a:extLst>
        </xdr:cNvPr>
        <xdr:cNvCxnSpPr/>
      </xdr:nvCxnSpPr>
      <xdr:spPr>
        <a:xfrm flipV="1">
          <a:off x="2336800" y="112353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C1DEB052-3EA8-4A9E-A935-110D830EAF09}"/>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a:extLst>
            <a:ext uri="{FF2B5EF4-FFF2-40B4-BE49-F238E27FC236}">
              <a16:creationId xmlns:a16="http://schemas.microsoft.com/office/drawing/2014/main" id="{4BF7B870-6A9C-4DC8-BED5-DB662DB1486C}"/>
            </a:ext>
          </a:extLst>
        </xdr:cNvPr>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67</xdr:row>
      <xdr:rowOff>61913</xdr:rowOff>
    </xdr:to>
    <xdr:cxnSp macro="">
      <xdr:nvCxnSpPr>
        <xdr:cNvPr id="138" name="直線コネクタ 137">
          <a:extLst>
            <a:ext uri="{FF2B5EF4-FFF2-40B4-BE49-F238E27FC236}">
              <a16:creationId xmlns:a16="http://schemas.microsoft.com/office/drawing/2014/main" id="{C97CEDD6-F92D-40A1-ACC5-8F5DA3C6C1EB}"/>
            </a:ext>
          </a:extLst>
        </xdr:cNvPr>
        <xdr:cNvCxnSpPr/>
      </xdr:nvCxnSpPr>
      <xdr:spPr>
        <a:xfrm flipV="1">
          <a:off x="1447800" y="11325860"/>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405E47BF-77E0-486B-B8E0-57AE05CABFF7}"/>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a:extLst>
            <a:ext uri="{FF2B5EF4-FFF2-40B4-BE49-F238E27FC236}">
              <a16:creationId xmlns:a16="http://schemas.microsoft.com/office/drawing/2014/main" id="{568F9854-860B-400F-BE70-55B3C40268FE}"/>
            </a:ext>
          </a:extLst>
        </xdr:cNvPr>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4360457D-E581-4E81-BBE3-622E5964A32E}"/>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a:extLst>
            <a:ext uri="{FF2B5EF4-FFF2-40B4-BE49-F238E27FC236}">
              <a16:creationId xmlns:a16="http://schemas.microsoft.com/office/drawing/2014/main" id="{CEFE403E-9FFA-4576-B795-092026B2502F}"/>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EADB262-6FAC-4C1D-98C9-4A9E063ACC9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959D894-AE71-48E6-8380-4628A81BB6D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66C8925-C9DD-4351-AD9E-8AAB9B58323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EED7E95-A22C-4609-AEBC-BA2A9AF1E13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FF4751A-927D-48BF-9AA5-FE52434B9BC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8" name="楕円 147">
          <a:extLst>
            <a:ext uri="{FF2B5EF4-FFF2-40B4-BE49-F238E27FC236}">
              <a16:creationId xmlns:a16="http://schemas.microsoft.com/office/drawing/2014/main" id="{7A689840-FCA4-4F87-BF40-4E4AE4F0557F}"/>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9" name="財政構造の弾力性該当値テキスト">
          <a:extLst>
            <a:ext uri="{FF2B5EF4-FFF2-40B4-BE49-F238E27FC236}">
              <a16:creationId xmlns:a16="http://schemas.microsoft.com/office/drawing/2014/main" id="{713B1786-E272-4722-ABF3-5F9898156017}"/>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a:extLst>
            <a:ext uri="{FF2B5EF4-FFF2-40B4-BE49-F238E27FC236}">
              <a16:creationId xmlns:a16="http://schemas.microsoft.com/office/drawing/2014/main" id="{5449FC30-E4AB-4294-8B40-704A3614A0D7}"/>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a:extLst>
            <a:ext uri="{FF2B5EF4-FFF2-40B4-BE49-F238E27FC236}">
              <a16:creationId xmlns:a16="http://schemas.microsoft.com/office/drawing/2014/main" id="{056CB68E-36B1-4B5C-B47C-644B4F9A290B}"/>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40322</xdr:rowOff>
    </xdr:from>
    <xdr:to>
      <xdr:col>15</xdr:col>
      <xdr:colOff>133350</xdr:colOff>
      <xdr:row>65</xdr:row>
      <xdr:rowOff>141922</xdr:rowOff>
    </xdr:to>
    <xdr:sp macro="" textlink="">
      <xdr:nvSpPr>
        <xdr:cNvPr id="152" name="楕円 151">
          <a:extLst>
            <a:ext uri="{FF2B5EF4-FFF2-40B4-BE49-F238E27FC236}">
              <a16:creationId xmlns:a16="http://schemas.microsoft.com/office/drawing/2014/main" id="{5431C531-80D0-4326-B6BE-02126EF1D01E}"/>
            </a:ext>
          </a:extLst>
        </xdr:cNvPr>
        <xdr:cNvSpPr/>
      </xdr:nvSpPr>
      <xdr:spPr>
        <a:xfrm>
          <a:off x="3175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126699</xdr:rowOff>
    </xdr:from>
    <xdr:ext cx="762000" cy="259045"/>
    <xdr:sp macro="" textlink="">
      <xdr:nvSpPr>
        <xdr:cNvPr id="153" name="テキスト ボックス 152">
          <a:extLst>
            <a:ext uri="{FF2B5EF4-FFF2-40B4-BE49-F238E27FC236}">
              <a16:creationId xmlns:a16="http://schemas.microsoft.com/office/drawing/2014/main" id="{6EEF2AB8-0F3F-4415-B72A-8D3BC7E481C3}"/>
            </a:ext>
          </a:extLst>
        </xdr:cNvPr>
        <xdr:cNvSpPr txBox="1"/>
      </xdr:nvSpPr>
      <xdr:spPr>
        <a:xfrm>
          <a:off x="2844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4" name="楕円 153">
          <a:extLst>
            <a:ext uri="{FF2B5EF4-FFF2-40B4-BE49-F238E27FC236}">
              <a16:creationId xmlns:a16="http://schemas.microsoft.com/office/drawing/2014/main" id="{51A7A8B4-0B86-486B-A397-1778ED1FCC01}"/>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223724D-E7FF-4647-BA15-EA56C93443CE}"/>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11113</xdr:rowOff>
    </xdr:from>
    <xdr:to>
      <xdr:col>7</xdr:col>
      <xdr:colOff>31750</xdr:colOff>
      <xdr:row>67</xdr:row>
      <xdr:rowOff>112713</xdr:rowOff>
    </xdr:to>
    <xdr:sp macro="" textlink="">
      <xdr:nvSpPr>
        <xdr:cNvPr id="156" name="楕円 155">
          <a:extLst>
            <a:ext uri="{FF2B5EF4-FFF2-40B4-BE49-F238E27FC236}">
              <a16:creationId xmlns:a16="http://schemas.microsoft.com/office/drawing/2014/main" id="{C026B7B7-22F2-4C2E-9A4F-F683B09942EE}"/>
            </a:ext>
          </a:extLst>
        </xdr:cNvPr>
        <xdr:cNvSpPr/>
      </xdr:nvSpPr>
      <xdr:spPr>
        <a:xfrm>
          <a:off x="1397000" y="114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97490</xdr:rowOff>
    </xdr:from>
    <xdr:ext cx="762000" cy="259045"/>
    <xdr:sp macro="" textlink="">
      <xdr:nvSpPr>
        <xdr:cNvPr id="157" name="テキスト ボックス 156">
          <a:extLst>
            <a:ext uri="{FF2B5EF4-FFF2-40B4-BE49-F238E27FC236}">
              <a16:creationId xmlns:a16="http://schemas.microsoft.com/office/drawing/2014/main" id="{AD40AF77-737E-441E-956A-4BCC7DEE1EE9}"/>
            </a:ext>
          </a:extLst>
        </xdr:cNvPr>
        <xdr:cNvSpPr txBox="1"/>
      </xdr:nvSpPr>
      <xdr:spPr>
        <a:xfrm>
          <a:off x="1066800" y="1158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E3F5FF4F-382D-4A9F-A024-AB6EBBF87F1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77F1806-8EB7-486B-83FE-9790B90A10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CE3947E4-9490-43FA-8775-C2C35BE704E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6B02910-3D6B-44DB-A439-3FE86913210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165C48A-17E9-431E-A2D3-4516905210E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8E22EB9-0CCC-41BB-97A7-9619C86A3C7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A4B1969-1A89-4F71-9F81-5AD6A4CACB5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28A30FB-D1E9-4DF4-891A-9FCCB47422F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231DC482-1FBF-4276-9B79-60D21DECE3A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E74D25CC-5887-4AE6-A0E2-775F4317B14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1B39BEA7-1307-4E7C-AD66-2EDE8111678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FE78BB62-1E80-46C4-A937-AEC26936744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69D77865-5028-4380-98CA-D5A14E60436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観光庁補助金を活用した観光地域づくり事業（観光高付加価値化事業）や、ごみの収集や処理施設にかかる物件費が増額となり、依然として類似団体平均と比較して高くなっている。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や指定管理者制度の導入・活用などによるコスト低減を行う。また、少子高齢化や都市部への流出等による人口減が年々進行する中、若者の定住できる環境づくりに努める一方、公共施設の統廃合についても引き続き検討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898FC000-DBAF-4FA3-9F9A-42282A3C2F0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F17949D-A7E6-41D9-AC38-00E8D38DF04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AB58E48-93C8-421F-A68E-80ECDE85E49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2CE80A23-9454-4DCB-8FD5-FC8F492AB03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8A6926E7-ED15-4E23-87B5-4CEDCDEB18A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F4F8058F-CD18-448D-BE59-5AB4BC9DD9C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B74305A0-40E0-4962-A4B0-8D58872CAC2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7F523E6C-15C3-4E73-9EF8-AD129E08951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CC5D17B0-E747-48B7-88B9-8941CFEB3EA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58F9B7D0-C119-4B4C-9AF6-A83782319BA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66BE46B-60F5-4071-A982-CE2C4D01164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518A4F4D-FC45-45E3-AC41-BD1DD6789E0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27061E2-D097-48D6-AB2F-620FD8F90B1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7C023511-7EC6-433C-BE41-78AC145BCD3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303A1853-AA3D-4AD3-B14C-27A73183CF14}"/>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42718F4-5C61-4DDC-B5E0-926B3B936FD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5976B8DB-5034-4110-A529-583C69DCCA4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75DB4318-701E-448B-BAB4-F8EE71D150F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98DC96E9-3B3A-4A3F-8E66-C3C570E7CD08}"/>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1733550-1845-48AC-9CD5-B6F774D27F49}"/>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A7AC9476-8A71-4BFF-BA73-1A1E19CFB0F3}"/>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5A0D791E-DAB4-418E-8F42-441006D2E71D}"/>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8FFC224E-83A6-49BC-93C3-8876D7B39C6A}"/>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68757</xdr:rowOff>
    </xdr:from>
    <xdr:to>
      <xdr:col>23</xdr:col>
      <xdr:colOff>133350</xdr:colOff>
      <xdr:row>82</xdr:row>
      <xdr:rowOff>90918</xdr:rowOff>
    </xdr:to>
    <xdr:cxnSp macro="">
      <xdr:nvCxnSpPr>
        <xdr:cNvPr id="194" name="直線コネクタ 193">
          <a:extLst>
            <a:ext uri="{FF2B5EF4-FFF2-40B4-BE49-F238E27FC236}">
              <a16:creationId xmlns:a16="http://schemas.microsoft.com/office/drawing/2014/main" id="{CA8D62F0-52A0-417C-BFD3-DBB5BE9E400B}"/>
            </a:ext>
          </a:extLst>
        </xdr:cNvPr>
        <xdr:cNvCxnSpPr/>
      </xdr:nvCxnSpPr>
      <xdr:spPr>
        <a:xfrm>
          <a:off x="4114800" y="14127657"/>
          <a:ext cx="8382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D896395E-4362-4E4D-89D0-DB32514BF53F}"/>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40DCFD78-50CD-4C9E-AAA4-CD1468730237}"/>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57364</xdr:rowOff>
    </xdr:from>
    <xdr:to>
      <xdr:col>19</xdr:col>
      <xdr:colOff>133350</xdr:colOff>
      <xdr:row>82</xdr:row>
      <xdr:rowOff>68757</xdr:rowOff>
    </xdr:to>
    <xdr:cxnSp macro="">
      <xdr:nvCxnSpPr>
        <xdr:cNvPr id="197" name="直線コネクタ 196">
          <a:extLst>
            <a:ext uri="{FF2B5EF4-FFF2-40B4-BE49-F238E27FC236}">
              <a16:creationId xmlns:a16="http://schemas.microsoft.com/office/drawing/2014/main" id="{6F74E3B6-D5CB-4940-AB18-F8A382B5BCEB}"/>
            </a:ext>
          </a:extLst>
        </xdr:cNvPr>
        <xdr:cNvCxnSpPr/>
      </xdr:nvCxnSpPr>
      <xdr:spPr>
        <a:xfrm>
          <a:off x="3225800" y="14116264"/>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84EFCE3D-04DA-4EDC-B11A-CEA8F684A6CC}"/>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2B92D7A0-E20E-4269-898E-AEE08AD0452E}"/>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57364</xdr:rowOff>
    </xdr:from>
    <xdr:to>
      <xdr:col>15</xdr:col>
      <xdr:colOff>82550</xdr:colOff>
      <xdr:row>82</xdr:row>
      <xdr:rowOff>67647</xdr:rowOff>
    </xdr:to>
    <xdr:cxnSp macro="">
      <xdr:nvCxnSpPr>
        <xdr:cNvPr id="200" name="直線コネクタ 199">
          <a:extLst>
            <a:ext uri="{FF2B5EF4-FFF2-40B4-BE49-F238E27FC236}">
              <a16:creationId xmlns:a16="http://schemas.microsoft.com/office/drawing/2014/main" id="{B7AAC466-38D2-4B4C-8542-97261B426ADE}"/>
            </a:ext>
          </a:extLst>
        </xdr:cNvPr>
        <xdr:cNvCxnSpPr/>
      </xdr:nvCxnSpPr>
      <xdr:spPr>
        <a:xfrm flipV="1">
          <a:off x="2336800" y="14116264"/>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DD801212-FBC7-4C94-8484-8D7A186A524A}"/>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72905</xdr:rowOff>
    </xdr:from>
    <xdr:ext cx="762000" cy="259045"/>
    <xdr:sp macro="" textlink="">
      <xdr:nvSpPr>
        <xdr:cNvPr id="202" name="テキスト ボックス 201">
          <a:extLst>
            <a:ext uri="{FF2B5EF4-FFF2-40B4-BE49-F238E27FC236}">
              <a16:creationId xmlns:a16="http://schemas.microsoft.com/office/drawing/2014/main" id="{3FEBED3F-1FBD-4C0B-952F-AEFFDDAB4072}"/>
            </a:ext>
          </a:extLst>
        </xdr:cNvPr>
        <xdr:cNvSpPr txBox="1"/>
      </xdr:nvSpPr>
      <xdr:spPr>
        <a:xfrm>
          <a:off x="2844800" y="137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56795</xdr:rowOff>
    </xdr:from>
    <xdr:to>
      <xdr:col>11</xdr:col>
      <xdr:colOff>31750</xdr:colOff>
      <xdr:row>82</xdr:row>
      <xdr:rowOff>67647</xdr:rowOff>
    </xdr:to>
    <xdr:cxnSp macro="">
      <xdr:nvCxnSpPr>
        <xdr:cNvPr id="203" name="直線コネクタ 202">
          <a:extLst>
            <a:ext uri="{FF2B5EF4-FFF2-40B4-BE49-F238E27FC236}">
              <a16:creationId xmlns:a16="http://schemas.microsoft.com/office/drawing/2014/main" id="{F9FA5FA5-458E-40C8-86F0-E854634AC720}"/>
            </a:ext>
          </a:extLst>
        </xdr:cNvPr>
        <xdr:cNvCxnSpPr/>
      </xdr:nvCxnSpPr>
      <xdr:spPr>
        <a:xfrm>
          <a:off x="1447800" y="14115695"/>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1734E6CF-D525-4FB6-B9CD-87AF9F872142}"/>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16677</xdr:rowOff>
    </xdr:from>
    <xdr:ext cx="762000" cy="259045"/>
    <xdr:sp macro="" textlink="">
      <xdr:nvSpPr>
        <xdr:cNvPr id="205" name="テキスト ボックス 204">
          <a:extLst>
            <a:ext uri="{FF2B5EF4-FFF2-40B4-BE49-F238E27FC236}">
              <a16:creationId xmlns:a16="http://schemas.microsoft.com/office/drawing/2014/main" id="{1609BDC1-5C0E-4FC4-A911-C9BB62FC3958}"/>
            </a:ext>
          </a:extLst>
        </xdr:cNvPr>
        <xdr:cNvSpPr txBox="1"/>
      </xdr:nvSpPr>
      <xdr:spPr>
        <a:xfrm>
          <a:off x="1955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A2866D4B-656C-41F6-8EF9-4F3F6AC5445D}"/>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166338</xdr:rowOff>
    </xdr:from>
    <xdr:ext cx="762000" cy="259045"/>
    <xdr:sp macro="" textlink="">
      <xdr:nvSpPr>
        <xdr:cNvPr id="207" name="テキスト ボックス 206">
          <a:extLst>
            <a:ext uri="{FF2B5EF4-FFF2-40B4-BE49-F238E27FC236}">
              <a16:creationId xmlns:a16="http://schemas.microsoft.com/office/drawing/2014/main" id="{5F19D100-FE96-4FD2-81E6-7AA63FD3F9B0}"/>
            </a:ext>
          </a:extLst>
        </xdr:cNvPr>
        <xdr:cNvSpPr txBox="1"/>
      </xdr:nvSpPr>
      <xdr:spPr>
        <a:xfrm>
          <a:off x="1066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E984F67-047F-4AB3-B7AB-3A28C0590AF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C0923E3-4901-4B6B-843B-1B80D5D6FEB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9447A56-CEE3-4D86-B78B-A9C5839D009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3A67999-E54B-4C25-B8A4-7E3E2919253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02982E0-178A-4BCC-A9DF-10D2690584F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40118</xdr:rowOff>
    </xdr:from>
    <xdr:to>
      <xdr:col>23</xdr:col>
      <xdr:colOff>184150</xdr:colOff>
      <xdr:row>82</xdr:row>
      <xdr:rowOff>141718</xdr:rowOff>
    </xdr:to>
    <xdr:sp macro="" textlink="">
      <xdr:nvSpPr>
        <xdr:cNvPr id="213" name="楕円 212">
          <a:extLst>
            <a:ext uri="{FF2B5EF4-FFF2-40B4-BE49-F238E27FC236}">
              <a16:creationId xmlns:a16="http://schemas.microsoft.com/office/drawing/2014/main" id="{AB6F97B8-FBCC-48C7-8B4F-70612E9EB22C}"/>
            </a:ext>
          </a:extLst>
        </xdr:cNvPr>
        <xdr:cNvSpPr/>
      </xdr:nvSpPr>
      <xdr:spPr>
        <a:xfrm>
          <a:off x="4902200" y="1409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12195</xdr:rowOff>
    </xdr:from>
    <xdr:ext cx="762000" cy="259045"/>
    <xdr:sp macro="" textlink="">
      <xdr:nvSpPr>
        <xdr:cNvPr id="214" name="人件費・物件費等の状況該当値テキスト">
          <a:extLst>
            <a:ext uri="{FF2B5EF4-FFF2-40B4-BE49-F238E27FC236}">
              <a16:creationId xmlns:a16="http://schemas.microsoft.com/office/drawing/2014/main" id="{BE17219E-BC11-454A-8342-698148809820}"/>
            </a:ext>
          </a:extLst>
        </xdr:cNvPr>
        <xdr:cNvSpPr txBox="1"/>
      </xdr:nvSpPr>
      <xdr:spPr>
        <a:xfrm>
          <a:off x="5041900" y="1407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17957</xdr:rowOff>
    </xdr:from>
    <xdr:to>
      <xdr:col>19</xdr:col>
      <xdr:colOff>184150</xdr:colOff>
      <xdr:row>82</xdr:row>
      <xdr:rowOff>119557</xdr:rowOff>
    </xdr:to>
    <xdr:sp macro="" textlink="">
      <xdr:nvSpPr>
        <xdr:cNvPr id="215" name="楕円 214">
          <a:extLst>
            <a:ext uri="{FF2B5EF4-FFF2-40B4-BE49-F238E27FC236}">
              <a16:creationId xmlns:a16="http://schemas.microsoft.com/office/drawing/2014/main" id="{126F03D2-110D-427A-96D6-64D591BDB204}"/>
            </a:ext>
          </a:extLst>
        </xdr:cNvPr>
        <xdr:cNvSpPr/>
      </xdr:nvSpPr>
      <xdr:spPr>
        <a:xfrm>
          <a:off x="4064000" y="140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104334</xdr:rowOff>
    </xdr:from>
    <xdr:ext cx="736600" cy="259045"/>
    <xdr:sp macro="" textlink="">
      <xdr:nvSpPr>
        <xdr:cNvPr id="216" name="テキスト ボックス 215">
          <a:extLst>
            <a:ext uri="{FF2B5EF4-FFF2-40B4-BE49-F238E27FC236}">
              <a16:creationId xmlns:a16="http://schemas.microsoft.com/office/drawing/2014/main" id="{742F081A-B1FC-4F87-8D80-D3336A383EAF}"/>
            </a:ext>
          </a:extLst>
        </xdr:cNvPr>
        <xdr:cNvSpPr txBox="1"/>
      </xdr:nvSpPr>
      <xdr:spPr>
        <a:xfrm>
          <a:off x="3733800" y="1416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6564</xdr:rowOff>
    </xdr:from>
    <xdr:to>
      <xdr:col>15</xdr:col>
      <xdr:colOff>133350</xdr:colOff>
      <xdr:row>82</xdr:row>
      <xdr:rowOff>108164</xdr:rowOff>
    </xdr:to>
    <xdr:sp macro="" textlink="">
      <xdr:nvSpPr>
        <xdr:cNvPr id="217" name="楕円 216">
          <a:extLst>
            <a:ext uri="{FF2B5EF4-FFF2-40B4-BE49-F238E27FC236}">
              <a16:creationId xmlns:a16="http://schemas.microsoft.com/office/drawing/2014/main" id="{FF6576C5-158E-4075-9893-3440BD124BE4}"/>
            </a:ext>
          </a:extLst>
        </xdr:cNvPr>
        <xdr:cNvSpPr/>
      </xdr:nvSpPr>
      <xdr:spPr>
        <a:xfrm>
          <a:off x="3175000" y="140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92941</xdr:rowOff>
    </xdr:from>
    <xdr:ext cx="762000" cy="259045"/>
    <xdr:sp macro="" textlink="">
      <xdr:nvSpPr>
        <xdr:cNvPr id="218" name="テキスト ボックス 217">
          <a:extLst>
            <a:ext uri="{FF2B5EF4-FFF2-40B4-BE49-F238E27FC236}">
              <a16:creationId xmlns:a16="http://schemas.microsoft.com/office/drawing/2014/main" id="{0618F26A-4989-4B1D-B6EA-7A54A9E12981}"/>
            </a:ext>
          </a:extLst>
        </xdr:cNvPr>
        <xdr:cNvSpPr txBox="1"/>
      </xdr:nvSpPr>
      <xdr:spPr>
        <a:xfrm>
          <a:off x="2844800" y="141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16847</xdr:rowOff>
    </xdr:from>
    <xdr:to>
      <xdr:col>11</xdr:col>
      <xdr:colOff>82550</xdr:colOff>
      <xdr:row>82</xdr:row>
      <xdr:rowOff>118447</xdr:rowOff>
    </xdr:to>
    <xdr:sp macro="" textlink="">
      <xdr:nvSpPr>
        <xdr:cNvPr id="219" name="楕円 218">
          <a:extLst>
            <a:ext uri="{FF2B5EF4-FFF2-40B4-BE49-F238E27FC236}">
              <a16:creationId xmlns:a16="http://schemas.microsoft.com/office/drawing/2014/main" id="{5C4F3C65-231F-4E96-80B0-BD62AFC9EEE4}"/>
            </a:ext>
          </a:extLst>
        </xdr:cNvPr>
        <xdr:cNvSpPr/>
      </xdr:nvSpPr>
      <xdr:spPr>
        <a:xfrm>
          <a:off x="2286000" y="140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103224</xdr:rowOff>
    </xdr:from>
    <xdr:ext cx="762000" cy="259045"/>
    <xdr:sp macro="" textlink="">
      <xdr:nvSpPr>
        <xdr:cNvPr id="220" name="テキスト ボックス 219">
          <a:extLst>
            <a:ext uri="{FF2B5EF4-FFF2-40B4-BE49-F238E27FC236}">
              <a16:creationId xmlns:a16="http://schemas.microsoft.com/office/drawing/2014/main" id="{12208490-80D3-40B7-BE6B-1F5E593ED20F}"/>
            </a:ext>
          </a:extLst>
        </xdr:cNvPr>
        <xdr:cNvSpPr txBox="1"/>
      </xdr:nvSpPr>
      <xdr:spPr>
        <a:xfrm>
          <a:off x="1955800" y="141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5995</xdr:rowOff>
    </xdr:from>
    <xdr:to>
      <xdr:col>7</xdr:col>
      <xdr:colOff>31750</xdr:colOff>
      <xdr:row>82</xdr:row>
      <xdr:rowOff>107595</xdr:rowOff>
    </xdr:to>
    <xdr:sp macro="" textlink="">
      <xdr:nvSpPr>
        <xdr:cNvPr id="221" name="楕円 220">
          <a:extLst>
            <a:ext uri="{FF2B5EF4-FFF2-40B4-BE49-F238E27FC236}">
              <a16:creationId xmlns:a16="http://schemas.microsoft.com/office/drawing/2014/main" id="{B72CD2DA-2A97-42BF-90A3-AF75A6D8F8AC}"/>
            </a:ext>
          </a:extLst>
        </xdr:cNvPr>
        <xdr:cNvSpPr/>
      </xdr:nvSpPr>
      <xdr:spPr>
        <a:xfrm>
          <a:off x="1397000" y="14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92372</xdr:rowOff>
    </xdr:from>
    <xdr:ext cx="762000" cy="259045"/>
    <xdr:sp macro="" textlink="">
      <xdr:nvSpPr>
        <xdr:cNvPr id="222" name="テキスト ボックス 221">
          <a:extLst>
            <a:ext uri="{FF2B5EF4-FFF2-40B4-BE49-F238E27FC236}">
              <a16:creationId xmlns:a16="http://schemas.microsoft.com/office/drawing/2014/main" id="{9DED2FCE-B83D-4732-A684-336EFD2F16EC}"/>
            </a:ext>
          </a:extLst>
        </xdr:cNvPr>
        <xdr:cNvSpPr txBox="1"/>
      </xdr:nvSpPr>
      <xdr:spPr>
        <a:xfrm>
          <a:off x="1066800" y="1415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B1AE073-D029-4995-A878-BE249771BC6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2DD2009-4D7E-4C20-A8D6-D9B3CA76E4C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5D88820-D8C3-4094-89DA-278237E5BC7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851126D2-43FE-40E7-938E-0BA890FBB5D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57BD03C-D307-4D2A-9438-4691F26A4BB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1A8D7607-48D5-4D79-9126-ED4E376E461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EA7CCED-0BA1-4636-8FB3-E3B08244506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81A38C8A-C1CD-46E1-925C-946C733398B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88FFA10D-C18C-4B1B-A33F-E50EE8B9E37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F37C0816-D2D2-4B7E-B5BD-DC46307FB57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FEBE62CF-139E-4610-BC6F-8E7AF1958AC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61F4D6CB-CB63-47B3-97BD-EB2D04BA7D0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494E33C0-3804-4296-BD6F-52169B52660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一部給与カットの実施等により、前年度よりも微減しており、前年度に引き続き国よりも低い水準となっているもの。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627A2D04-C9D3-4999-B5B5-32B3FC5F868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22165F6E-5D11-43C3-96F7-82EF5AC5E12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950E187D-267F-4CDC-B594-3350F95721E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F115F6F4-E270-49C2-B8DC-E32D493ECB9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6FA844D7-C11B-447C-ABEA-E4D2DF72F35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6E83EA77-8D9C-434E-953F-2F1A9C9C861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EAE97D61-3126-4793-A8AE-F8607C72E69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A156F60E-4053-44ED-AA0C-BE2DCFF1157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E6250D82-2C6D-435F-B2C6-FD3BC407B1C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74E018C-41D3-42C1-A61C-436FEC80DF4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FBFE3083-7CE7-4758-9F5E-E4584EEBC86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113484ED-D75E-4FCC-A816-580AD2E1D59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179B1595-777B-4C04-A859-465E4C70182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8C371ABC-E652-4F8C-99AF-B63CBF0AF77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3E7B90A-18D5-4DEA-84CF-CE9ADDB1245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279A567-1403-480F-9C99-B5E73D87E80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957C5AA-A85D-4C73-A11A-8C1DDA55711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431462BD-FC38-4320-A9B0-6ED888CBD9A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8185CA02-700B-47B0-AA4D-75232A7D7B92}"/>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50DE0E8D-DF55-41C5-BFD9-A47121A6324F}"/>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285B7B-6AF3-44AD-AA55-302FA59B116B}"/>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D467D985-7EA2-439D-8C1E-61EC6A6681BA}"/>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29936</xdr:rowOff>
    </xdr:to>
    <xdr:cxnSp macro="">
      <xdr:nvCxnSpPr>
        <xdr:cNvPr id="258" name="直線コネクタ 257">
          <a:extLst>
            <a:ext uri="{FF2B5EF4-FFF2-40B4-BE49-F238E27FC236}">
              <a16:creationId xmlns:a16="http://schemas.microsoft.com/office/drawing/2014/main" id="{49A9529A-CCC5-4DD8-868A-66C2B078C948}"/>
            </a:ext>
          </a:extLst>
        </xdr:cNvPr>
        <xdr:cNvCxnSpPr/>
      </xdr:nvCxnSpPr>
      <xdr:spPr>
        <a:xfrm flipV="1">
          <a:off x="16179800" y="142430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808FE029-56DC-4D6B-BA98-249A359B3E62}"/>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2CB17E8E-793B-41F1-9BAF-B352F0C8945D}"/>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29936</xdr:rowOff>
    </xdr:to>
    <xdr:cxnSp macro="">
      <xdr:nvCxnSpPr>
        <xdr:cNvPr id="261" name="直線コネクタ 260">
          <a:extLst>
            <a:ext uri="{FF2B5EF4-FFF2-40B4-BE49-F238E27FC236}">
              <a16:creationId xmlns:a16="http://schemas.microsoft.com/office/drawing/2014/main" id="{0B21F229-8194-4420-9FC0-8AD57CC9D0B3}"/>
            </a:ext>
          </a:extLst>
        </xdr:cNvPr>
        <xdr:cNvCxnSpPr/>
      </xdr:nvCxnSpPr>
      <xdr:spPr>
        <a:xfrm>
          <a:off x="15290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36035EEA-9504-4E32-B43E-212880353296}"/>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F8C9099E-62B5-4EA8-94FB-E1C5B90B7E4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4" name="直線コネクタ 263">
          <a:extLst>
            <a:ext uri="{FF2B5EF4-FFF2-40B4-BE49-F238E27FC236}">
              <a16:creationId xmlns:a16="http://schemas.microsoft.com/office/drawing/2014/main" id="{909B77F4-F849-4FCC-9A40-F604C119CA8A}"/>
            </a:ext>
          </a:extLst>
        </xdr:cNvPr>
        <xdr:cNvCxnSpPr/>
      </xdr:nvCxnSpPr>
      <xdr:spPr>
        <a:xfrm flipV="1">
          <a:off x="14401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4599B512-AF7F-4F09-BA6E-CE853DEB8E67}"/>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a:extLst>
            <a:ext uri="{FF2B5EF4-FFF2-40B4-BE49-F238E27FC236}">
              <a16:creationId xmlns:a16="http://schemas.microsoft.com/office/drawing/2014/main" id="{2F3035EC-D6C5-4BCF-A1F8-7809E5DF56B2}"/>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12700</xdr:rowOff>
    </xdr:to>
    <xdr:cxnSp macro="">
      <xdr:nvCxnSpPr>
        <xdr:cNvPr id="267" name="直線コネクタ 266">
          <a:extLst>
            <a:ext uri="{FF2B5EF4-FFF2-40B4-BE49-F238E27FC236}">
              <a16:creationId xmlns:a16="http://schemas.microsoft.com/office/drawing/2014/main" id="{9B6F0C77-2504-43CB-805E-15ED0B9B37EB}"/>
            </a:ext>
          </a:extLst>
        </xdr:cNvPr>
        <xdr:cNvCxnSpPr/>
      </xdr:nvCxnSpPr>
      <xdr:spPr>
        <a:xfrm>
          <a:off x="13512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5A9637E6-3D8C-4446-AE62-5AA82336D99C}"/>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255DAB04-5D24-485C-86E7-38E06709DB51}"/>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5F44987E-7BC1-4362-ACFD-2D687932766E}"/>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a:extLst>
            <a:ext uri="{FF2B5EF4-FFF2-40B4-BE49-F238E27FC236}">
              <a16:creationId xmlns:a16="http://schemas.microsoft.com/office/drawing/2014/main" id="{A4955997-858B-4E2C-87A7-45F2CAFBAFDB}"/>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BA20951-32A1-4D37-9DF1-D057D9568E0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E363EE8-FB75-443C-B168-897A69B6828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2EDC268-9019-4922-8E18-1F8E811002E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A60D50D-A7FC-4225-B6E8-9452F2745BD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E41BC2B-5F52-419C-A283-FAA7F3335F6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66859B7D-C162-4475-970C-61D251106D7E}"/>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519514B9-6768-4450-9E05-82395818517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9" name="楕円 278">
          <a:extLst>
            <a:ext uri="{FF2B5EF4-FFF2-40B4-BE49-F238E27FC236}">
              <a16:creationId xmlns:a16="http://schemas.microsoft.com/office/drawing/2014/main" id="{646D277B-4137-4B9A-96F3-101DDD8B056B}"/>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0" name="テキスト ボックス 279">
          <a:extLst>
            <a:ext uri="{FF2B5EF4-FFF2-40B4-BE49-F238E27FC236}">
              <a16:creationId xmlns:a16="http://schemas.microsoft.com/office/drawing/2014/main" id="{F59E1D15-9001-4E02-9BF0-76A7AD57B155}"/>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1" name="楕円 280">
          <a:extLst>
            <a:ext uri="{FF2B5EF4-FFF2-40B4-BE49-F238E27FC236}">
              <a16:creationId xmlns:a16="http://schemas.microsoft.com/office/drawing/2014/main" id="{2D4CCC0B-3EF5-4347-A494-BB97690A364B}"/>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2" name="テキスト ボックス 281">
          <a:extLst>
            <a:ext uri="{FF2B5EF4-FFF2-40B4-BE49-F238E27FC236}">
              <a16:creationId xmlns:a16="http://schemas.microsoft.com/office/drawing/2014/main" id="{0CE5A612-02A0-401A-A1BA-23551BD1B73B}"/>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3" name="楕円 282">
          <a:extLst>
            <a:ext uri="{FF2B5EF4-FFF2-40B4-BE49-F238E27FC236}">
              <a16:creationId xmlns:a16="http://schemas.microsoft.com/office/drawing/2014/main" id="{C8DAA361-EFAE-4023-B3BF-5D2C339B6548}"/>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4" name="テキスト ボックス 283">
          <a:extLst>
            <a:ext uri="{FF2B5EF4-FFF2-40B4-BE49-F238E27FC236}">
              <a16:creationId xmlns:a16="http://schemas.microsoft.com/office/drawing/2014/main" id="{A1C488CA-87E1-4740-824F-C78A759FE6D3}"/>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5" name="楕円 284">
          <a:extLst>
            <a:ext uri="{FF2B5EF4-FFF2-40B4-BE49-F238E27FC236}">
              <a16:creationId xmlns:a16="http://schemas.microsoft.com/office/drawing/2014/main" id="{D099325D-4F9B-4195-8F42-51E9811A2D3A}"/>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6" name="テキスト ボックス 285">
          <a:extLst>
            <a:ext uri="{FF2B5EF4-FFF2-40B4-BE49-F238E27FC236}">
              <a16:creationId xmlns:a16="http://schemas.microsoft.com/office/drawing/2014/main" id="{EF7E55A4-7575-4B58-9E7B-FC28142EB5BD}"/>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0DEC111-E3AD-48B3-9134-FBA9F23F7E0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7027E7C8-A04D-406A-BDE7-E91471C56E0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6E49F15-6C54-4C0D-8AFC-C247E5DBDCF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83BDAF04-028C-4E2D-97BE-B5FA790C098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3574344-1846-4795-92B9-D5FE5EFC20C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A91A296-0B92-45B0-A729-141993B3F1F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0F44992-5CB7-4590-A607-5452CBF3116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034BA46-BB6D-4775-BAE5-EDFD44431D5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42266DF-EA22-4533-BB1A-DB0BCEDC7D5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FEBDECB-2117-4D91-9B1A-1F4CAAE3951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D865506-8726-403D-882E-9AB59272E70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54471052-FA60-4E90-AE05-13E270F27E5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5A8E4514-60A1-4C3C-B024-86570AF482E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財政健全化に向けた取組み（第２期行財政運営指針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R3-R12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に基づく）として、職員定数の見直しを行っており、職員数の減（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人）に伴い、微減となったもの。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今後も引き続き事務事業の見直しや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の活用による業務効率化と合わせて、適切な職員定数管理を行う。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D3D6EEED-81D5-4BCC-8591-CD9D36C7E04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313A07BF-7779-4862-A474-26713852DBE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A059E7A-C2E0-4CA8-ADE9-24EA89C4417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76B8CCDD-49B9-485F-A75D-38C0141B42A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880EA3FE-BF3F-46CE-95A5-463CC6C0261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2A67CA55-C0FD-4DFD-A139-C90C83FDC08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9CB0EFE7-7E65-4A77-A24D-FAE37217665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672EAEE-C8E4-440C-81AB-392BD7B1B05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CA3DEFAF-1F08-4939-B892-35CC15F76C5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C4B8974-2973-4489-B5A9-5DFF31ABF43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306953A2-644A-4AC0-9ADE-B01166DE5B2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5B40B588-6A49-4D21-8CBC-37252750F77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9AD589A7-F693-4757-B646-AC02FD49F9E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39429C4-7042-485E-A432-E3118E455A3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6FECAD9-FF6A-4B34-AD25-519BA833E32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D63A0B79-47FE-49F5-A020-FC4677BB10A5}"/>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E6E522CC-3949-4B15-BD5E-37695A091AE6}"/>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E1E0BED5-C47E-4B2D-ADAF-951A5D1E6263}"/>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427CF493-DCCF-4E3C-985A-929A52B0C28F}"/>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D0136524-2916-4157-9EBF-16D3322D61CE}"/>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131974</xdr:rowOff>
    </xdr:from>
    <xdr:to>
      <xdr:col>81</xdr:col>
      <xdr:colOff>44450</xdr:colOff>
      <xdr:row>60</xdr:row>
      <xdr:rowOff>143235</xdr:rowOff>
    </xdr:to>
    <xdr:cxnSp macro="">
      <xdr:nvCxnSpPr>
        <xdr:cNvPr id="320" name="直線コネクタ 319">
          <a:extLst>
            <a:ext uri="{FF2B5EF4-FFF2-40B4-BE49-F238E27FC236}">
              <a16:creationId xmlns:a16="http://schemas.microsoft.com/office/drawing/2014/main" id="{6AAF12B4-AAAB-4D44-B24E-B728956823AC}"/>
            </a:ext>
          </a:extLst>
        </xdr:cNvPr>
        <xdr:cNvCxnSpPr/>
      </xdr:nvCxnSpPr>
      <xdr:spPr>
        <a:xfrm flipV="1">
          <a:off x="16179800" y="10418974"/>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A7271D57-7DED-4AEE-BA0F-942BAC29C357}"/>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5B24F3BC-F5C2-4B3B-8E31-A393D5940495}"/>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133583</xdr:rowOff>
    </xdr:from>
    <xdr:to>
      <xdr:col>77</xdr:col>
      <xdr:colOff>44450</xdr:colOff>
      <xdr:row>60</xdr:row>
      <xdr:rowOff>143235</xdr:rowOff>
    </xdr:to>
    <xdr:cxnSp macro="">
      <xdr:nvCxnSpPr>
        <xdr:cNvPr id="323" name="直線コネクタ 322">
          <a:extLst>
            <a:ext uri="{FF2B5EF4-FFF2-40B4-BE49-F238E27FC236}">
              <a16:creationId xmlns:a16="http://schemas.microsoft.com/office/drawing/2014/main" id="{8ACE55CE-A5E5-4B07-9196-2DDC6F4C92DC}"/>
            </a:ext>
          </a:extLst>
        </xdr:cNvPr>
        <xdr:cNvCxnSpPr/>
      </xdr:nvCxnSpPr>
      <xdr:spPr>
        <a:xfrm>
          <a:off x="15290800" y="1042058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9E1B433-FC71-4055-97BA-26D287D9E4CB}"/>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8C41F1BF-A126-463A-9D1F-D6571375E88D}"/>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133583</xdr:rowOff>
    </xdr:from>
    <xdr:to>
      <xdr:col>72</xdr:col>
      <xdr:colOff>203200</xdr:colOff>
      <xdr:row>60</xdr:row>
      <xdr:rowOff>134387</xdr:rowOff>
    </xdr:to>
    <xdr:cxnSp macro="">
      <xdr:nvCxnSpPr>
        <xdr:cNvPr id="326" name="直線コネクタ 325">
          <a:extLst>
            <a:ext uri="{FF2B5EF4-FFF2-40B4-BE49-F238E27FC236}">
              <a16:creationId xmlns:a16="http://schemas.microsoft.com/office/drawing/2014/main" id="{B963A807-0A1C-4694-A62D-540016FC8861}"/>
            </a:ext>
          </a:extLst>
        </xdr:cNvPr>
        <xdr:cNvCxnSpPr/>
      </xdr:nvCxnSpPr>
      <xdr:spPr>
        <a:xfrm flipV="1">
          <a:off x="14401800" y="1042058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74FB1DED-E795-4E18-8C67-ADD9BD72D123}"/>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5817</xdr:rowOff>
    </xdr:from>
    <xdr:ext cx="762000" cy="259045"/>
    <xdr:sp macro="" textlink="">
      <xdr:nvSpPr>
        <xdr:cNvPr id="328" name="テキスト ボックス 327">
          <a:extLst>
            <a:ext uri="{FF2B5EF4-FFF2-40B4-BE49-F238E27FC236}">
              <a16:creationId xmlns:a16="http://schemas.microsoft.com/office/drawing/2014/main" id="{06E64409-7A03-4F77-A230-3783077976D4}"/>
            </a:ext>
          </a:extLst>
        </xdr:cNvPr>
        <xdr:cNvSpPr txBox="1"/>
      </xdr:nvSpPr>
      <xdr:spPr>
        <a:xfrm>
          <a:off x="14909800" y="1012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134387</xdr:rowOff>
    </xdr:to>
    <xdr:cxnSp macro="">
      <xdr:nvCxnSpPr>
        <xdr:cNvPr id="329" name="直線コネクタ 328">
          <a:extLst>
            <a:ext uri="{FF2B5EF4-FFF2-40B4-BE49-F238E27FC236}">
              <a16:creationId xmlns:a16="http://schemas.microsoft.com/office/drawing/2014/main" id="{A1224746-81B5-4D07-8ED5-28329651FA66}"/>
            </a:ext>
          </a:extLst>
        </xdr:cNvPr>
        <xdr:cNvCxnSpPr/>
      </xdr:nvCxnSpPr>
      <xdr:spPr>
        <a:xfrm>
          <a:off x="13512800" y="104189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5A6AC09-ED9C-4C86-8FBB-C97C6D67F45F}"/>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2599</xdr:rowOff>
    </xdr:from>
    <xdr:ext cx="762000" cy="259045"/>
    <xdr:sp macro="" textlink="">
      <xdr:nvSpPr>
        <xdr:cNvPr id="331" name="テキスト ボックス 330">
          <a:extLst>
            <a:ext uri="{FF2B5EF4-FFF2-40B4-BE49-F238E27FC236}">
              <a16:creationId xmlns:a16="http://schemas.microsoft.com/office/drawing/2014/main" id="{E2BE97B7-4411-48D4-BC9A-2A12ACA3B272}"/>
            </a:ext>
          </a:extLst>
        </xdr:cNvPr>
        <xdr:cNvSpPr txBox="1"/>
      </xdr:nvSpPr>
      <xdr:spPr>
        <a:xfrm>
          <a:off x="14020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315AE40B-7D59-4E7E-8548-D9AF671D8C99}"/>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169625</xdr:rowOff>
    </xdr:from>
    <xdr:ext cx="762000" cy="259045"/>
    <xdr:sp macro="" textlink="">
      <xdr:nvSpPr>
        <xdr:cNvPr id="333" name="テキスト ボックス 332">
          <a:extLst>
            <a:ext uri="{FF2B5EF4-FFF2-40B4-BE49-F238E27FC236}">
              <a16:creationId xmlns:a16="http://schemas.microsoft.com/office/drawing/2014/main" id="{298B078A-BF78-4696-B3D7-DC9CF6D514FE}"/>
            </a:ext>
          </a:extLst>
        </xdr:cNvPr>
        <xdr:cNvSpPr txBox="1"/>
      </xdr:nvSpPr>
      <xdr:spPr>
        <a:xfrm>
          <a:off x="13131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628E45C-5BE8-4EDB-831B-813554E4FB1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D090669-3A72-47CA-B6D7-FD45ABB3D4C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41697EE-D27C-44DF-8825-20824815EB3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B827DE2-3F6E-41EA-B859-002FC1D0A8A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2A64AB9-F435-4D34-9698-07A388DA7A0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39" name="楕円 338">
          <a:extLst>
            <a:ext uri="{FF2B5EF4-FFF2-40B4-BE49-F238E27FC236}">
              <a16:creationId xmlns:a16="http://schemas.microsoft.com/office/drawing/2014/main" id="{67F40218-5FE1-482E-8374-D9C7FB93EE1F}"/>
            </a:ext>
          </a:extLst>
        </xdr:cNvPr>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53251</xdr:rowOff>
    </xdr:from>
    <xdr:ext cx="762000" cy="259045"/>
    <xdr:sp macro="" textlink="">
      <xdr:nvSpPr>
        <xdr:cNvPr id="340" name="定員管理の状況該当値テキスト">
          <a:extLst>
            <a:ext uri="{FF2B5EF4-FFF2-40B4-BE49-F238E27FC236}">
              <a16:creationId xmlns:a16="http://schemas.microsoft.com/office/drawing/2014/main" id="{E5078E96-7ED1-42B2-B02B-81AE8EB206BB}"/>
            </a:ext>
          </a:extLst>
        </xdr:cNvPr>
        <xdr:cNvSpPr txBox="1"/>
      </xdr:nvSpPr>
      <xdr:spPr>
        <a:xfrm>
          <a:off x="17106900" y="1034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92435</xdr:rowOff>
    </xdr:from>
    <xdr:to>
      <xdr:col>77</xdr:col>
      <xdr:colOff>95250</xdr:colOff>
      <xdr:row>61</xdr:row>
      <xdr:rowOff>22585</xdr:rowOff>
    </xdr:to>
    <xdr:sp macro="" textlink="">
      <xdr:nvSpPr>
        <xdr:cNvPr id="341" name="楕円 340">
          <a:extLst>
            <a:ext uri="{FF2B5EF4-FFF2-40B4-BE49-F238E27FC236}">
              <a16:creationId xmlns:a16="http://schemas.microsoft.com/office/drawing/2014/main" id="{95533B5D-A675-430A-925D-0D71711213B9}"/>
            </a:ext>
          </a:extLst>
        </xdr:cNvPr>
        <xdr:cNvSpPr/>
      </xdr:nvSpPr>
      <xdr:spPr>
        <a:xfrm>
          <a:off x="161290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7362</xdr:rowOff>
    </xdr:from>
    <xdr:ext cx="736600" cy="259045"/>
    <xdr:sp macro="" textlink="">
      <xdr:nvSpPr>
        <xdr:cNvPr id="342" name="テキスト ボックス 341">
          <a:extLst>
            <a:ext uri="{FF2B5EF4-FFF2-40B4-BE49-F238E27FC236}">
              <a16:creationId xmlns:a16="http://schemas.microsoft.com/office/drawing/2014/main" id="{E8C0386A-DFD8-47B6-B82E-8AE37F3500EC}"/>
            </a:ext>
          </a:extLst>
        </xdr:cNvPr>
        <xdr:cNvSpPr txBox="1"/>
      </xdr:nvSpPr>
      <xdr:spPr>
        <a:xfrm>
          <a:off x="15798800" y="1046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82783</xdr:rowOff>
    </xdr:from>
    <xdr:to>
      <xdr:col>73</xdr:col>
      <xdr:colOff>44450</xdr:colOff>
      <xdr:row>61</xdr:row>
      <xdr:rowOff>12933</xdr:rowOff>
    </xdr:to>
    <xdr:sp macro="" textlink="">
      <xdr:nvSpPr>
        <xdr:cNvPr id="343" name="楕円 342">
          <a:extLst>
            <a:ext uri="{FF2B5EF4-FFF2-40B4-BE49-F238E27FC236}">
              <a16:creationId xmlns:a16="http://schemas.microsoft.com/office/drawing/2014/main" id="{802005A1-325F-43EE-B348-01E2E965E796}"/>
            </a:ext>
          </a:extLst>
        </xdr:cNvPr>
        <xdr:cNvSpPr/>
      </xdr:nvSpPr>
      <xdr:spPr>
        <a:xfrm>
          <a:off x="15240000" y="103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169160</xdr:rowOff>
    </xdr:from>
    <xdr:ext cx="762000" cy="259045"/>
    <xdr:sp macro="" textlink="">
      <xdr:nvSpPr>
        <xdr:cNvPr id="344" name="テキスト ボックス 343">
          <a:extLst>
            <a:ext uri="{FF2B5EF4-FFF2-40B4-BE49-F238E27FC236}">
              <a16:creationId xmlns:a16="http://schemas.microsoft.com/office/drawing/2014/main" id="{17CD0FCB-1894-408B-B681-02DC3982E749}"/>
            </a:ext>
          </a:extLst>
        </xdr:cNvPr>
        <xdr:cNvSpPr txBox="1"/>
      </xdr:nvSpPr>
      <xdr:spPr>
        <a:xfrm>
          <a:off x="14909800" y="1045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83587</xdr:rowOff>
    </xdr:from>
    <xdr:to>
      <xdr:col>68</xdr:col>
      <xdr:colOff>203200</xdr:colOff>
      <xdr:row>61</xdr:row>
      <xdr:rowOff>13737</xdr:rowOff>
    </xdr:to>
    <xdr:sp macro="" textlink="">
      <xdr:nvSpPr>
        <xdr:cNvPr id="345" name="楕円 344">
          <a:extLst>
            <a:ext uri="{FF2B5EF4-FFF2-40B4-BE49-F238E27FC236}">
              <a16:creationId xmlns:a16="http://schemas.microsoft.com/office/drawing/2014/main" id="{9BA7909F-5A18-4439-A313-4C10CDC0D719}"/>
            </a:ext>
          </a:extLst>
        </xdr:cNvPr>
        <xdr:cNvSpPr/>
      </xdr:nvSpPr>
      <xdr:spPr>
        <a:xfrm>
          <a:off x="14351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169964</xdr:rowOff>
    </xdr:from>
    <xdr:ext cx="762000" cy="259045"/>
    <xdr:sp macro="" textlink="">
      <xdr:nvSpPr>
        <xdr:cNvPr id="346" name="テキスト ボックス 345">
          <a:extLst>
            <a:ext uri="{FF2B5EF4-FFF2-40B4-BE49-F238E27FC236}">
              <a16:creationId xmlns:a16="http://schemas.microsoft.com/office/drawing/2014/main" id="{FBED3750-DBCD-40A3-AEBF-3FF234F203F6}"/>
            </a:ext>
          </a:extLst>
        </xdr:cNvPr>
        <xdr:cNvSpPr txBox="1"/>
      </xdr:nvSpPr>
      <xdr:spPr>
        <a:xfrm>
          <a:off x="14020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47" name="楕円 346">
          <a:extLst>
            <a:ext uri="{FF2B5EF4-FFF2-40B4-BE49-F238E27FC236}">
              <a16:creationId xmlns:a16="http://schemas.microsoft.com/office/drawing/2014/main" id="{0F55C0D6-42D4-4A7E-B7CB-126D92828966}"/>
            </a:ext>
          </a:extLst>
        </xdr:cNvPr>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167551</xdr:rowOff>
    </xdr:from>
    <xdr:ext cx="762000" cy="259045"/>
    <xdr:sp macro="" textlink="">
      <xdr:nvSpPr>
        <xdr:cNvPr id="348" name="テキスト ボックス 347">
          <a:extLst>
            <a:ext uri="{FF2B5EF4-FFF2-40B4-BE49-F238E27FC236}">
              <a16:creationId xmlns:a16="http://schemas.microsoft.com/office/drawing/2014/main" id="{57F44914-2551-471E-8A02-327C5C8189C2}"/>
            </a:ext>
          </a:extLst>
        </xdr:cNvPr>
        <xdr:cNvSpPr txBox="1"/>
      </xdr:nvSpPr>
      <xdr:spPr>
        <a:xfrm>
          <a:off x="13131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06E25D5-2F17-473D-9655-09AC57C08B6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3830E3D-52F5-4A4A-9F38-809D586EC9C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B3FA44E-4AA0-4DB9-A484-3C26ACE5402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FD730B3C-A465-402F-8918-5B3E75CC342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E0726899-9B62-479D-AE40-D153DC94A03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03D698D-FC05-4563-B870-5E541CF8539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5A223DE-E177-4BEE-9D0A-21A731AFEB4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184B15F-D507-4DEC-B64C-3337B480332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C040CAD0-B117-40D7-BCA3-17FF47804B2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4890C76-AB23-4CFB-8395-8E06591E147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FDBC0BD-4EAF-4856-B78C-ACC150C2360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4EC4DE4-FAD0-48F9-A354-5FFAB7CE081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9EAE052-69EC-431D-A28C-EE3D253751A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豪雨災害に係る地方債や近年の生活関連基盤整備等に係る地方債の元金償還開始に伴い増加したものの、当該償還に係る交付税算入額が増加したことや、国の臨時経済対策により分母となる標準財政規模が高い水準で推移したことから、前年度と比べて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0D55529-D03D-4653-8D49-EC5F050873A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9576CE7-F7ED-486F-AAEF-F3CD5798A74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970A7E8-28E0-4175-88C7-035947400D0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a:extLst>
            <a:ext uri="{FF2B5EF4-FFF2-40B4-BE49-F238E27FC236}">
              <a16:creationId xmlns:a16="http://schemas.microsoft.com/office/drawing/2014/main" id="{BBBD9B42-501E-46DB-89BA-BAD6E15E3737}"/>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a:extLst>
            <a:ext uri="{FF2B5EF4-FFF2-40B4-BE49-F238E27FC236}">
              <a16:creationId xmlns:a16="http://schemas.microsoft.com/office/drawing/2014/main" id="{00511BF6-C5DB-4BF5-9238-5A2DB08B8776}"/>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E388E653-22FD-4B5A-B8FD-86FC968D66A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98C8BF0-FDD5-48FD-A871-53FE0A5D101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a:extLst>
            <a:ext uri="{FF2B5EF4-FFF2-40B4-BE49-F238E27FC236}">
              <a16:creationId xmlns:a16="http://schemas.microsoft.com/office/drawing/2014/main" id="{D9EBAD0C-91D7-4C58-B91F-461EFDF42CE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a:extLst>
            <a:ext uri="{FF2B5EF4-FFF2-40B4-BE49-F238E27FC236}">
              <a16:creationId xmlns:a16="http://schemas.microsoft.com/office/drawing/2014/main" id="{083E3424-5EF1-4C06-9A99-114EF13F7AA7}"/>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DB825ADC-BF3D-4AE2-A740-48A04C61CC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C822BB54-6850-4FE9-87AC-C06A9871D4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149225</xdr:rowOff>
    </xdr:from>
    <xdr:to>
      <xdr:col>81</xdr:col>
      <xdr:colOff>44450</xdr:colOff>
      <xdr:row>42</xdr:row>
      <xdr:rowOff>79693</xdr:rowOff>
    </xdr:to>
    <xdr:cxnSp macro="">
      <xdr:nvCxnSpPr>
        <xdr:cNvPr id="373" name="直線コネクタ 372">
          <a:extLst>
            <a:ext uri="{FF2B5EF4-FFF2-40B4-BE49-F238E27FC236}">
              <a16:creationId xmlns:a16="http://schemas.microsoft.com/office/drawing/2014/main" id="{C1782ED1-A8D4-4350-8D55-0216BB218009}"/>
            </a:ext>
          </a:extLst>
        </xdr:cNvPr>
        <xdr:cNvCxnSpPr/>
      </xdr:nvCxnSpPr>
      <xdr:spPr>
        <a:xfrm flipV="1">
          <a:off x="17018000" y="6321425"/>
          <a:ext cx="0" cy="959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51770</xdr:rowOff>
    </xdr:from>
    <xdr:ext cx="762000" cy="259045"/>
    <xdr:sp macro="" textlink="">
      <xdr:nvSpPr>
        <xdr:cNvPr id="374" name="公債費負担の状況最小値テキスト">
          <a:extLst>
            <a:ext uri="{FF2B5EF4-FFF2-40B4-BE49-F238E27FC236}">
              <a16:creationId xmlns:a16="http://schemas.microsoft.com/office/drawing/2014/main" id="{8D702E72-9776-4858-9255-2C12D675A5E1}"/>
            </a:ext>
          </a:extLst>
        </xdr:cNvPr>
        <xdr:cNvSpPr txBox="1"/>
      </xdr:nvSpPr>
      <xdr:spPr>
        <a:xfrm>
          <a:off x="17106900" y="72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79693</xdr:rowOff>
    </xdr:from>
    <xdr:to>
      <xdr:col>81</xdr:col>
      <xdr:colOff>133350</xdr:colOff>
      <xdr:row>42</xdr:row>
      <xdr:rowOff>79693</xdr:rowOff>
    </xdr:to>
    <xdr:cxnSp macro="">
      <xdr:nvCxnSpPr>
        <xdr:cNvPr id="375" name="直線コネクタ 374">
          <a:extLst>
            <a:ext uri="{FF2B5EF4-FFF2-40B4-BE49-F238E27FC236}">
              <a16:creationId xmlns:a16="http://schemas.microsoft.com/office/drawing/2014/main" id="{97D153DB-C1C2-4A19-9813-F187F2FD0B3B}"/>
            </a:ext>
          </a:extLst>
        </xdr:cNvPr>
        <xdr:cNvCxnSpPr/>
      </xdr:nvCxnSpPr>
      <xdr:spPr>
        <a:xfrm>
          <a:off x="16929100" y="728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64152</xdr:rowOff>
    </xdr:from>
    <xdr:ext cx="762000" cy="259045"/>
    <xdr:sp macro="" textlink="">
      <xdr:nvSpPr>
        <xdr:cNvPr id="376" name="公債費負担の状況最大値テキスト">
          <a:extLst>
            <a:ext uri="{FF2B5EF4-FFF2-40B4-BE49-F238E27FC236}">
              <a16:creationId xmlns:a16="http://schemas.microsoft.com/office/drawing/2014/main" id="{A6B7CF6F-8141-46B9-BB5A-1BB7EDE31A25}"/>
            </a:ext>
          </a:extLst>
        </xdr:cNvPr>
        <xdr:cNvSpPr txBox="1"/>
      </xdr:nvSpPr>
      <xdr:spPr>
        <a:xfrm>
          <a:off x="17106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149225</xdr:rowOff>
    </xdr:from>
    <xdr:to>
      <xdr:col>81</xdr:col>
      <xdr:colOff>133350</xdr:colOff>
      <xdr:row>36</xdr:row>
      <xdr:rowOff>149225</xdr:rowOff>
    </xdr:to>
    <xdr:cxnSp macro="">
      <xdr:nvCxnSpPr>
        <xdr:cNvPr id="377" name="直線コネクタ 376">
          <a:extLst>
            <a:ext uri="{FF2B5EF4-FFF2-40B4-BE49-F238E27FC236}">
              <a16:creationId xmlns:a16="http://schemas.microsoft.com/office/drawing/2014/main" id="{B67B915D-686A-4588-B8CB-C7DC2DF4925D}"/>
            </a:ext>
          </a:extLst>
        </xdr:cNvPr>
        <xdr:cNvCxnSpPr/>
      </xdr:nvCxnSpPr>
      <xdr:spPr>
        <a:xfrm>
          <a:off x="16929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79693</xdr:rowOff>
    </xdr:from>
    <xdr:to>
      <xdr:col>81</xdr:col>
      <xdr:colOff>44450</xdr:colOff>
      <xdr:row>42</xdr:row>
      <xdr:rowOff>152082</xdr:rowOff>
    </xdr:to>
    <xdr:cxnSp macro="">
      <xdr:nvCxnSpPr>
        <xdr:cNvPr id="378" name="直線コネクタ 377">
          <a:extLst>
            <a:ext uri="{FF2B5EF4-FFF2-40B4-BE49-F238E27FC236}">
              <a16:creationId xmlns:a16="http://schemas.microsoft.com/office/drawing/2014/main" id="{E31806F3-FFC7-4D19-8124-0C9C1EFD16EE}"/>
            </a:ext>
          </a:extLst>
        </xdr:cNvPr>
        <xdr:cNvCxnSpPr/>
      </xdr:nvCxnSpPr>
      <xdr:spPr>
        <a:xfrm flipV="1">
          <a:off x="16179800" y="728059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9" name="公債費負担の状況平均値テキスト">
          <a:extLst>
            <a:ext uri="{FF2B5EF4-FFF2-40B4-BE49-F238E27FC236}">
              <a16:creationId xmlns:a16="http://schemas.microsoft.com/office/drawing/2014/main" id="{B81578AA-13EE-4395-A467-A16C9498D09F}"/>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0" name="フローチャート: 判断 379">
          <a:extLst>
            <a:ext uri="{FF2B5EF4-FFF2-40B4-BE49-F238E27FC236}">
              <a16:creationId xmlns:a16="http://schemas.microsoft.com/office/drawing/2014/main" id="{3BFB938E-D5CC-458D-A4E5-1861D48836D6}"/>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152082</xdr:rowOff>
    </xdr:from>
    <xdr:to>
      <xdr:col>77</xdr:col>
      <xdr:colOff>44450</xdr:colOff>
      <xdr:row>43</xdr:row>
      <xdr:rowOff>89218</xdr:rowOff>
    </xdr:to>
    <xdr:cxnSp macro="">
      <xdr:nvCxnSpPr>
        <xdr:cNvPr id="381" name="直線コネクタ 380">
          <a:extLst>
            <a:ext uri="{FF2B5EF4-FFF2-40B4-BE49-F238E27FC236}">
              <a16:creationId xmlns:a16="http://schemas.microsoft.com/office/drawing/2014/main" id="{74413B67-A3E1-4CB6-BABF-B54A03FBF83B}"/>
            </a:ext>
          </a:extLst>
        </xdr:cNvPr>
        <xdr:cNvCxnSpPr/>
      </xdr:nvCxnSpPr>
      <xdr:spPr>
        <a:xfrm flipV="1">
          <a:off x="15290800" y="7352982"/>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2" name="フローチャート: 判断 381">
          <a:extLst>
            <a:ext uri="{FF2B5EF4-FFF2-40B4-BE49-F238E27FC236}">
              <a16:creationId xmlns:a16="http://schemas.microsoft.com/office/drawing/2014/main" id="{1876D097-53EB-46AC-944A-BE5B76FAC871}"/>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3" name="テキスト ボックス 382">
          <a:extLst>
            <a:ext uri="{FF2B5EF4-FFF2-40B4-BE49-F238E27FC236}">
              <a16:creationId xmlns:a16="http://schemas.microsoft.com/office/drawing/2014/main" id="{967A3E59-E12D-4E7E-B09F-CF810CE9127B}"/>
            </a:ext>
          </a:extLst>
        </xdr:cNvPr>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89218</xdr:rowOff>
    </xdr:from>
    <xdr:to>
      <xdr:col>72</xdr:col>
      <xdr:colOff>203200</xdr:colOff>
      <xdr:row>44</xdr:row>
      <xdr:rowOff>44450</xdr:rowOff>
    </xdr:to>
    <xdr:cxnSp macro="">
      <xdr:nvCxnSpPr>
        <xdr:cNvPr id="384" name="直線コネクタ 383">
          <a:extLst>
            <a:ext uri="{FF2B5EF4-FFF2-40B4-BE49-F238E27FC236}">
              <a16:creationId xmlns:a16="http://schemas.microsoft.com/office/drawing/2014/main" id="{825727ED-FCF1-480D-823A-AC8453209345}"/>
            </a:ext>
          </a:extLst>
        </xdr:cNvPr>
        <xdr:cNvCxnSpPr/>
      </xdr:nvCxnSpPr>
      <xdr:spPr>
        <a:xfrm flipV="1">
          <a:off x="14401800" y="74615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5" name="フローチャート: 判断 384">
          <a:extLst>
            <a:ext uri="{FF2B5EF4-FFF2-40B4-BE49-F238E27FC236}">
              <a16:creationId xmlns:a16="http://schemas.microsoft.com/office/drawing/2014/main" id="{7CD26C37-655A-4ACD-8FCB-D5D599912F2B}"/>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6" name="テキスト ボックス 385">
          <a:extLst>
            <a:ext uri="{FF2B5EF4-FFF2-40B4-BE49-F238E27FC236}">
              <a16:creationId xmlns:a16="http://schemas.microsoft.com/office/drawing/2014/main" id="{650A4173-3A27-47A3-BEC4-EC279495EB41}"/>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98743</xdr:rowOff>
    </xdr:to>
    <xdr:cxnSp macro="">
      <xdr:nvCxnSpPr>
        <xdr:cNvPr id="387" name="直線コネクタ 386">
          <a:extLst>
            <a:ext uri="{FF2B5EF4-FFF2-40B4-BE49-F238E27FC236}">
              <a16:creationId xmlns:a16="http://schemas.microsoft.com/office/drawing/2014/main" id="{410973D7-68A9-45FB-86D2-F04054D6ED02}"/>
            </a:ext>
          </a:extLst>
        </xdr:cNvPr>
        <xdr:cNvCxnSpPr/>
      </xdr:nvCxnSpPr>
      <xdr:spPr>
        <a:xfrm flipV="1">
          <a:off x="13512800" y="75882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46038</xdr:rowOff>
    </xdr:from>
    <xdr:to>
      <xdr:col>68</xdr:col>
      <xdr:colOff>203200</xdr:colOff>
      <xdr:row>40</xdr:row>
      <xdr:rowOff>147638</xdr:rowOff>
    </xdr:to>
    <xdr:sp macro="" textlink="">
      <xdr:nvSpPr>
        <xdr:cNvPr id="388" name="フローチャート: 判断 387">
          <a:extLst>
            <a:ext uri="{FF2B5EF4-FFF2-40B4-BE49-F238E27FC236}">
              <a16:creationId xmlns:a16="http://schemas.microsoft.com/office/drawing/2014/main" id="{108C859C-6CA2-4F2F-8BB5-9D02FFD55702}"/>
            </a:ext>
          </a:extLst>
        </xdr:cNvPr>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389" name="テキスト ボックス 388">
          <a:extLst>
            <a:ext uri="{FF2B5EF4-FFF2-40B4-BE49-F238E27FC236}">
              <a16:creationId xmlns:a16="http://schemas.microsoft.com/office/drawing/2014/main" id="{29F345B0-F7F0-49C8-A2E6-3AC91696BB3F}"/>
            </a:ext>
          </a:extLst>
        </xdr:cNvPr>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0" name="フローチャート: 判断 389">
          <a:extLst>
            <a:ext uri="{FF2B5EF4-FFF2-40B4-BE49-F238E27FC236}">
              <a16:creationId xmlns:a16="http://schemas.microsoft.com/office/drawing/2014/main" id="{BCA6BE5A-F8AB-4BF3-9002-89CE078ACD9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1" name="テキスト ボックス 390">
          <a:extLst>
            <a:ext uri="{FF2B5EF4-FFF2-40B4-BE49-F238E27FC236}">
              <a16:creationId xmlns:a16="http://schemas.microsoft.com/office/drawing/2014/main" id="{1A77A9C1-958F-4E1C-B27C-9D194CA453AE}"/>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D5E5026F-B15C-4742-B7B8-E61EAFB9156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5368ED4-606B-4FBE-A5D1-4E56EB07B20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C96DBBD-E5F8-408F-8F7F-53528F01B5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2C14ECD-4510-4766-8F16-AB5AEF06E95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B040800-363C-40B5-A8A3-CB02BCD39D1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28893</xdr:rowOff>
    </xdr:from>
    <xdr:to>
      <xdr:col>81</xdr:col>
      <xdr:colOff>95250</xdr:colOff>
      <xdr:row>42</xdr:row>
      <xdr:rowOff>130493</xdr:rowOff>
    </xdr:to>
    <xdr:sp macro="" textlink="">
      <xdr:nvSpPr>
        <xdr:cNvPr id="397" name="楕円 396">
          <a:extLst>
            <a:ext uri="{FF2B5EF4-FFF2-40B4-BE49-F238E27FC236}">
              <a16:creationId xmlns:a16="http://schemas.microsoft.com/office/drawing/2014/main" id="{1486A980-C053-4D03-B189-CC83E1311300}"/>
            </a:ext>
          </a:extLst>
        </xdr:cNvPr>
        <xdr:cNvSpPr/>
      </xdr:nvSpPr>
      <xdr:spPr>
        <a:xfrm>
          <a:off x="169672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96220</xdr:rowOff>
    </xdr:from>
    <xdr:ext cx="762000" cy="259045"/>
    <xdr:sp macro="" textlink="">
      <xdr:nvSpPr>
        <xdr:cNvPr id="398" name="公債費負担の状況該当値テキスト">
          <a:extLst>
            <a:ext uri="{FF2B5EF4-FFF2-40B4-BE49-F238E27FC236}">
              <a16:creationId xmlns:a16="http://schemas.microsoft.com/office/drawing/2014/main" id="{D0BA0DC2-9A76-4772-9231-DA66FCEF39E4}"/>
            </a:ext>
          </a:extLst>
        </xdr:cNvPr>
        <xdr:cNvSpPr txBox="1"/>
      </xdr:nvSpPr>
      <xdr:spPr>
        <a:xfrm>
          <a:off x="17106900" y="712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101282</xdr:rowOff>
    </xdr:from>
    <xdr:to>
      <xdr:col>77</xdr:col>
      <xdr:colOff>95250</xdr:colOff>
      <xdr:row>43</xdr:row>
      <xdr:rowOff>31432</xdr:rowOff>
    </xdr:to>
    <xdr:sp macro="" textlink="">
      <xdr:nvSpPr>
        <xdr:cNvPr id="399" name="楕円 398">
          <a:extLst>
            <a:ext uri="{FF2B5EF4-FFF2-40B4-BE49-F238E27FC236}">
              <a16:creationId xmlns:a16="http://schemas.microsoft.com/office/drawing/2014/main" id="{D404EF79-7EC3-49EB-BC99-9586A12D01B7}"/>
            </a:ext>
          </a:extLst>
        </xdr:cNvPr>
        <xdr:cNvSpPr/>
      </xdr:nvSpPr>
      <xdr:spPr>
        <a:xfrm>
          <a:off x="16129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16209</xdr:rowOff>
    </xdr:from>
    <xdr:ext cx="736600" cy="259045"/>
    <xdr:sp macro="" textlink="">
      <xdr:nvSpPr>
        <xdr:cNvPr id="400" name="テキスト ボックス 399">
          <a:extLst>
            <a:ext uri="{FF2B5EF4-FFF2-40B4-BE49-F238E27FC236}">
              <a16:creationId xmlns:a16="http://schemas.microsoft.com/office/drawing/2014/main" id="{979E7926-28BC-49E1-85F6-D36C1132F504}"/>
            </a:ext>
          </a:extLst>
        </xdr:cNvPr>
        <xdr:cNvSpPr txBox="1"/>
      </xdr:nvSpPr>
      <xdr:spPr>
        <a:xfrm>
          <a:off x="15798800" y="738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38418</xdr:rowOff>
    </xdr:from>
    <xdr:to>
      <xdr:col>73</xdr:col>
      <xdr:colOff>44450</xdr:colOff>
      <xdr:row>43</xdr:row>
      <xdr:rowOff>140018</xdr:rowOff>
    </xdr:to>
    <xdr:sp macro="" textlink="">
      <xdr:nvSpPr>
        <xdr:cNvPr id="401" name="楕円 400">
          <a:extLst>
            <a:ext uri="{FF2B5EF4-FFF2-40B4-BE49-F238E27FC236}">
              <a16:creationId xmlns:a16="http://schemas.microsoft.com/office/drawing/2014/main" id="{E6EE1386-F35B-4712-A055-93D4DE27BAE9}"/>
            </a:ext>
          </a:extLst>
        </xdr:cNvPr>
        <xdr:cNvSpPr/>
      </xdr:nvSpPr>
      <xdr:spPr>
        <a:xfrm>
          <a:off x="15240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124795</xdr:rowOff>
    </xdr:from>
    <xdr:ext cx="762000" cy="259045"/>
    <xdr:sp macro="" textlink="">
      <xdr:nvSpPr>
        <xdr:cNvPr id="402" name="テキスト ボックス 401">
          <a:extLst>
            <a:ext uri="{FF2B5EF4-FFF2-40B4-BE49-F238E27FC236}">
              <a16:creationId xmlns:a16="http://schemas.microsoft.com/office/drawing/2014/main" id="{EADFD2F4-C635-4B50-9DE9-26663DBF979F}"/>
            </a:ext>
          </a:extLst>
        </xdr:cNvPr>
        <xdr:cNvSpPr txBox="1"/>
      </xdr:nvSpPr>
      <xdr:spPr>
        <a:xfrm>
          <a:off x="14909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3" name="楕円 402">
          <a:extLst>
            <a:ext uri="{FF2B5EF4-FFF2-40B4-BE49-F238E27FC236}">
              <a16:creationId xmlns:a16="http://schemas.microsoft.com/office/drawing/2014/main" id="{32DD3E07-2A7E-42BE-97CB-52400099401B}"/>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71E4406D-1B3B-4FDA-B7F0-34DE3C32F6E6}"/>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47943</xdr:rowOff>
    </xdr:from>
    <xdr:to>
      <xdr:col>64</xdr:col>
      <xdr:colOff>152400</xdr:colOff>
      <xdr:row>44</xdr:row>
      <xdr:rowOff>149543</xdr:rowOff>
    </xdr:to>
    <xdr:sp macro="" textlink="">
      <xdr:nvSpPr>
        <xdr:cNvPr id="405" name="楕円 404">
          <a:extLst>
            <a:ext uri="{FF2B5EF4-FFF2-40B4-BE49-F238E27FC236}">
              <a16:creationId xmlns:a16="http://schemas.microsoft.com/office/drawing/2014/main" id="{4AC4ADC6-79BB-43ED-951A-11AF3C2CFFFC}"/>
            </a:ext>
          </a:extLst>
        </xdr:cNvPr>
        <xdr:cNvSpPr/>
      </xdr:nvSpPr>
      <xdr:spPr>
        <a:xfrm>
          <a:off x="13462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134320</xdr:rowOff>
    </xdr:from>
    <xdr:ext cx="762000" cy="259045"/>
    <xdr:sp macro="" textlink="">
      <xdr:nvSpPr>
        <xdr:cNvPr id="406" name="テキスト ボックス 405">
          <a:extLst>
            <a:ext uri="{FF2B5EF4-FFF2-40B4-BE49-F238E27FC236}">
              <a16:creationId xmlns:a16="http://schemas.microsoft.com/office/drawing/2014/main" id="{D07F37A0-DDE9-4CBF-A057-624EF2820287}"/>
            </a:ext>
          </a:extLst>
        </xdr:cNvPr>
        <xdr:cNvSpPr txBox="1"/>
      </xdr:nvSpPr>
      <xdr:spPr>
        <a:xfrm>
          <a:off x="13131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B499B646-2864-459C-A576-69E8CBAEC5D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9B3B2F3A-54B4-416C-B86E-F9184C48F1D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40B44CF-05CC-4323-B29B-7476A96E3DF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CF736688-79E3-4E02-BFFE-AEF8F275EF9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9F931E1-04CF-424C-AC24-B9E7A8575AE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ADFDC59-894F-4F97-AF57-0DC10DA4507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C386ECA0-4AFA-4ED6-A1ED-C85D2F6F431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EFEDBF69-85E4-4F05-BD01-3D6CA1E30D0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1CAA671B-9911-412B-B667-9406AED85FC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904868D3-9BA0-40FA-A5E8-F23B1FC2A98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7777BF6C-DDA9-47AA-BD73-0FA6A2B7175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13F7510C-1C40-4A01-B38F-00D92A56052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63A7E4D2-C155-4B7F-8190-7497286777A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行財政運営指針に基づく市債発行の抑制等により、一般会計等における地方債残高が減少、また、公営企業債残高の減少等による公営企業への繰出見込額の減少や基金残高の増加に加え、国の臨時経済対策により分母となる標準財政規模が高い水準で推移したことなどから、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ポイント下がったもの。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1FF3270F-5E0D-4022-B884-B90CAB04DD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67FF08B9-36FC-4BF5-8DEA-F78E8969E00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FB12E565-9792-4742-A3D4-C2060BC9C3C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1B0C3545-858F-4642-9FCE-A1CF8448474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F3A6CBE6-386E-4E50-8D48-F144D7A6CBC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5B7AD3E6-9389-4FA4-A97B-710BA6443305}"/>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C0F0B7A4-402A-4F23-8D19-3B8E8963DFD4}"/>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ED48C23C-BAB4-4806-B58A-3B607B4DA70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9621CFAA-593B-41EF-AA9E-88C1C43045B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1A762971-2659-4EE0-AF31-09AB7E7509AE}"/>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46F7E82A-2E77-4714-90AF-0138A3C77833}"/>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1D085E0C-49AF-4731-9819-8BA3DD70629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3F61AF7-29BC-4404-B40C-511CF7C9A00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130404</xdr:rowOff>
    </xdr:to>
    <xdr:cxnSp macro="">
      <xdr:nvCxnSpPr>
        <xdr:cNvPr id="433" name="直線コネクタ 432">
          <a:extLst>
            <a:ext uri="{FF2B5EF4-FFF2-40B4-BE49-F238E27FC236}">
              <a16:creationId xmlns:a16="http://schemas.microsoft.com/office/drawing/2014/main" id="{9AE84DE4-DA33-4852-9585-20831EB6CD25}"/>
            </a:ext>
          </a:extLst>
        </xdr:cNvPr>
        <xdr:cNvCxnSpPr/>
      </xdr:nvCxnSpPr>
      <xdr:spPr>
        <a:xfrm flipV="1">
          <a:off x="17018000" y="2451100"/>
          <a:ext cx="0" cy="765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102481</xdr:rowOff>
    </xdr:from>
    <xdr:ext cx="762000" cy="259045"/>
    <xdr:sp macro="" textlink="">
      <xdr:nvSpPr>
        <xdr:cNvPr id="434" name="将来負担の状況最小値テキスト">
          <a:extLst>
            <a:ext uri="{FF2B5EF4-FFF2-40B4-BE49-F238E27FC236}">
              <a16:creationId xmlns:a16="http://schemas.microsoft.com/office/drawing/2014/main" id="{BA2F1A0F-C7C1-4B2C-BD8B-9EE6D6C8338B}"/>
            </a:ext>
          </a:extLst>
        </xdr:cNvPr>
        <xdr:cNvSpPr txBox="1"/>
      </xdr:nvSpPr>
      <xdr:spPr>
        <a:xfrm>
          <a:off x="17106900" y="31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130404</xdr:rowOff>
    </xdr:from>
    <xdr:to>
      <xdr:col>81</xdr:col>
      <xdr:colOff>133350</xdr:colOff>
      <xdr:row>18</xdr:row>
      <xdr:rowOff>130404</xdr:rowOff>
    </xdr:to>
    <xdr:cxnSp macro="">
      <xdr:nvCxnSpPr>
        <xdr:cNvPr id="435" name="直線コネクタ 434">
          <a:extLst>
            <a:ext uri="{FF2B5EF4-FFF2-40B4-BE49-F238E27FC236}">
              <a16:creationId xmlns:a16="http://schemas.microsoft.com/office/drawing/2014/main" id="{9021055B-8A9A-44F5-AC85-E055DC219EAB}"/>
            </a:ext>
          </a:extLst>
        </xdr:cNvPr>
        <xdr:cNvCxnSpPr/>
      </xdr:nvCxnSpPr>
      <xdr:spPr>
        <a:xfrm>
          <a:off x="16929100" y="32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40B1A64D-6D5A-4E0E-B178-8A1B8185193B}"/>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57DD1E4C-39BC-4108-96A1-D0C9A529AA65}"/>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130404</xdr:rowOff>
    </xdr:from>
    <xdr:to>
      <xdr:col>81</xdr:col>
      <xdr:colOff>44450</xdr:colOff>
      <xdr:row>19</xdr:row>
      <xdr:rowOff>53543</xdr:rowOff>
    </xdr:to>
    <xdr:cxnSp macro="">
      <xdr:nvCxnSpPr>
        <xdr:cNvPr id="438" name="直線コネクタ 437">
          <a:extLst>
            <a:ext uri="{FF2B5EF4-FFF2-40B4-BE49-F238E27FC236}">
              <a16:creationId xmlns:a16="http://schemas.microsoft.com/office/drawing/2014/main" id="{7BE0D891-7F68-4228-BEDF-083F6B16D0A0}"/>
            </a:ext>
          </a:extLst>
        </xdr:cNvPr>
        <xdr:cNvCxnSpPr/>
      </xdr:nvCxnSpPr>
      <xdr:spPr>
        <a:xfrm flipV="1">
          <a:off x="16179800" y="3216504"/>
          <a:ext cx="8382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91330</xdr:rowOff>
    </xdr:from>
    <xdr:ext cx="762000" cy="259045"/>
    <xdr:sp macro="" textlink="">
      <xdr:nvSpPr>
        <xdr:cNvPr id="439" name="将来負担の状況平均値テキスト">
          <a:extLst>
            <a:ext uri="{FF2B5EF4-FFF2-40B4-BE49-F238E27FC236}">
              <a16:creationId xmlns:a16="http://schemas.microsoft.com/office/drawing/2014/main" id="{4CB5CA1E-6348-4FE4-BEA3-1552FC688BC5}"/>
            </a:ext>
          </a:extLst>
        </xdr:cNvPr>
        <xdr:cNvSpPr txBox="1"/>
      </xdr:nvSpPr>
      <xdr:spPr>
        <a:xfrm>
          <a:off x="17106900" y="2320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74803</xdr:rowOff>
    </xdr:from>
    <xdr:to>
      <xdr:col>81</xdr:col>
      <xdr:colOff>95250</xdr:colOff>
      <xdr:row>15</xdr:row>
      <xdr:rowOff>4953</xdr:rowOff>
    </xdr:to>
    <xdr:sp macro="" textlink="">
      <xdr:nvSpPr>
        <xdr:cNvPr id="440" name="フローチャート: 判断 439">
          <a:extLst>
            <a:ext uri="{FF2B5EF4-FFF2-40B4-BE49-F238E27FC236}">
              <a16:creationId xmlns:a16="http://schemas.microsoft.com/office/drawing/2014/main" id="{E102F7C4-A75D-48BB-B9F6-8B69D11BB02E}"/>
            </a:ext>
          </a:extLst>
        </xdr:cNvPr>
        <xdr:cNvSpPr/>
      </xdr:nvSpPr>
      <xdr:spPr>
        <a:xfrm>
          <a:off x="16967200" y="247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53543</xdr:rowOff>
    </xdr:from>
    <xdr:to>
      <xdr:col>77</xdr:col>
      <xdr:colOff>44450</xdr:colOff>
      <xdr:row>20</xdr:row>
      <xdr:rowOff>36043</xdr:rowOff>
    </xdr:to>
    <xdr:cxnSp macro="">
      <xdr:nvCxnSpPr>
        <xdr:cNvPr id="441" name="直線コネクタ 440">
          <a:extLst>
            <a:ext uri="{FF2B5EF4-FFF2-40B4-BE49-F238E27FC236}">
              <a16:creationId xmlns:a16="http://schemas.microsoft.com/office/drawing/2014/main" id="{735380CB-E10B-4921-97E2-D923D4EAF5BE}"/>
            </a:ext>
          </a:extLst>
        </xdr:cNvPr>
        <xdr:cNvCxnSpPr/>
      </xdr:nvCxnSpPr>
      <xdr:spPr>
        <a:xfrm flipV="1">
          <a:off x="15290800" y="3311093"/>
          <a:ext cx="889000" cy="1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110998</xdr:rowOff>
    </xdr:from>
    <xdr:to>
      <xdr:col>77</xdr:col>
      <xdr:colOff>95250</xdr:colOff>
      <xdr:row>15</xdr:row>
      <xdr:rowOff>41148</xdr:rowOff>
    </xdr:to>
    <xdr:sp macro="" textlink="">
      <xdr:nvSpPr>
        <xdr:cNvPr id="442" name="フローチャート: 判断 441">
          <a:extLst>
            <a:ext uri="{FF2B5EF4-FFF2-40B4-BE49-F238E27FC236}">
              <a16:creationId xmlns:a16="http://schemas.microsoft.com/office/drawing/2014/main" id="{7A03F93C-3F45-4B23-8EE1-5D761F1F4810}"/>
            </a:ext>
          </a:extLst>
        </xdr:cNvPr>
        <xdr:cNvSpPr/>
      </xdr:nvSpPr>
      <xdr:spPr>
        <a:xfrm>
          <a:off x="16129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51325</xdr:rowOff>
    </xdr:from>
    <xdr:ext cx="736600" cy="259045"/>
    <xdr:sp macro="" textlink="">
      <xdr:nvSpPr>
        <xdr:cNvPr id="443" name="テキスト ボックス 442">
          <a:extLst>
            <a:ext uri="{FF2B5EF4-FFF2-40B4-BE49-F238E27FC236}">
              <a16:creationId xmlns:a16="http://schemas.microsoft.com/office/drawing/2014/main" id="{EC3C52D4-9805-4E2B-8566-2FC2173AFEDF}"/>
            </a:ext>
          </a:extLst>
        </xdr:cNvPr>
        <xdr:cNvSpPr txBox="1"/>
      </xdr:nvSpPr>
      <xdr:spPr>
        <a:xfrm>
          <a:off x="15798800" y="228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36043</xdr:rowOff>
    </xdr:from>
    <xdr:to>
      <xdr:col>72</xdr:col>
      <xdr:colOff>203200</xdr:colOff>
      <xdr:row>21</xdr:row>
      <xdr:rowOff>23368</xdr:rowOff>
    </xdr:to>
    <xdr:cxnSp macro="">
      <xdr:nvCxnSpPr>
        <xdr:cNvPr id="444" name="直線コネクタ 443">
          <a:extLst>
            <a:ext uri="{FF2B5EF4-FFF2-40B4-BE49-F238E27FC236}">
              <a16:creationId xmlns:a16="http://schemas.microsoft.com/office/drawing/2014/main" id="{5465318C-278D-46EE-98D0-9B4E80C4CEBE}"/>
            </a:ext>
          </a:extLst>
        </xdr:cNvPr>
        <xdr:cNvCxnSpPr/>
      </xdr:nvCxnSpPr>
      <xdr:spPr>
        <a:xfrm flipV="1">
          <a:off x="14401800" y="3465043"/>
          <a:ext cx="889000" cy="1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45" name="フローチャート: 判断 444">
          <a:extLst>
            <a:ext uri="{FF2B5EF4-FFF2-40B4-BE49-F238E27FC236}">
              <a16:creationId xmlns:a16="http://schemas.microsoft.com/office/drawing/2014/main" id="{2BEDBF43-16CF-48C8-842F-92E8761B3D67}"/>
            </a:ext>
          </a:extLst>
        </xdr:cNvPr>
        <xdr:cNvSpPr/>
      </xdr:nvSpPr>
      <xdr:spPr>
        <a:xfrm>
          <a:off x="15240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46" name="テキスト ボックス 445">
          <a:extLst>
            <a:ext uri="{FF2B5EF4-FFF2-40B4-BE49-F238E27FC236}">
              <a16:creationId xmlns:a16="http://schemas.microsoft.com/office/drawing/2014/main" id="{11A7E0AB-126E-44FC-BBAF-F2F4FC34D489}"/>
            </a:ext>
          </a:extLst>
        </xdr:cNvPr>
        <xdr:cNvSpPr txBox="1"/>
      </xdr:nvSpPr>
      <xdr:spPr>
        <a:xfrm>
          <a:off x="14909800" y="23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89129</xdr:rowOff>
    </xdr:from>
    <xdr:to>
      <xdr:col>68</xdr:col>
      <xdr:colOff>152400</xdr:colOff>
      <xdr:row>21</xdr:row>
      <xdr:rowOff>23368</xdr:rowOff>
    </xdr:to>
    <xdr:cxnSp macro="">
      <xdr:nvCxnSpPr>
        <xdr:cNvPr id="447" name="直線コネクタ 446">
          <a:extLst>
            <a:ext uri="{FF2B5EF4-FFF2-40B4-BE49-F238E27FC236}">
              <a16:creationId xmlns:a16="http://schemas.microsoft.com/office/drawing/2014/main" id="{DA2D6003-B3AC-4BE5-8399-1DF007BFDBEA}"/>
            </a:ext>
          </a:extLst>
        </xdr:cNvPr>
        <xdr:cNvCxnSpPr/>
      </xdr:nvCxnSpPr>
      <xdr:spPr>
        <a:xfrm>
          <a:off x="13512800" y="3518129"/>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48" name="フローチャート: 判断 447">
          <a:extLst>
            <a:ext uri="{FF2B5EF4-FFF2-40B4-BE49-F238E27FC236}">
              <a16:creationId xmlns:a16="http://schemas.microsoft.com/office/drawing/2014/main" id="{6935B1E7-03D7-4BFB-AE2D-7091C43349C4}"/>
            </a:ext>
          </a:extLst>
        </xdr:cNvPr>
        <xdr:cNvSpPr/>
      </xdr:nvSpPr>
      <xdr:spPr>
        <a:xfrm>
          <a:off x="14351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D729EDDB-0D7A-484C-B909-85B321BE23BC}"/>
            </a:ext>
          </a:extLst>
        </xdr:cNvPr>
        <xdr:cNvSpPr txBox="1"/>
      </xdr:nvSpPr>
      <xdr:spPr>
        <a:xfrm>
          <a:off x="14020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50" name="フローチャート: 判断 449">
          <a:extLst>
            <a:ext uri="{FF2B5EF4-FFF2-40B4-BE49-F238E27FC236}">
              <a16:creationId xmlns:a16="http://schemas.microsoft.com/office/drawing/2014/main" id="{601ACC9C-C448-4D61-952E-878E1F8DEA63}"/>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51" name="テキスト ボックス 450">
          <a:extLst>
            <a:ext uri="{FF2B5EF4-FFF2-40B4-BE49-F238E27FC236}">
              <a16:creationId xmlns:a16="http://schemas.microsoft.com/office/drawing/2014/main" id="{F32B46A2-E6E4-4220-B075-08F6BF0AD835}"/>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C3D1AF5-1FC8-4A40-9301-CFCBD376623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3B9663B-56A1-4680-9049-EA031C5DAC5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E280AA8-5509-4675-A8B5-0600CFEB3BA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B7CA25A-973D-4606-BE33-33F1276E3BD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2CA7ED1-C87A-4039-BC97-9C33514BF90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79604</xdr:rowOff>
    </xdr:from>
    <xdr:to>
      <xdr:col>81</xdr:col>
      <xdr:colOff>95250</xdr:colOff>
      <xdr:row>19</xdr:row>
      <xdr:rowOff>9754</xdr:rowOff>
    </xdr:to>
    <xdr:sp macro="" textlink="">
      <xdr:nvSpPr>
        <xdr:cNvPr id="457" name="楕円 456">
          <a:extLst>
            <a:ext uri="{FF2B5EF4-FFF2-40B4-BE49-F238E27FC236}">
              <a16:creationId xmlns:a16="http://schemas.microsoft.com/office/drawing/2014/main" id="{4E8B6273-BE7D-496D-A8DE-745D4D413D03}"/>
            </a:ext>
          </a:extLst>
        </xdr:cNvPr>
        <xdr:cNvSpPr/>
      </xdr:nvSpPr>
      <xdr:spPr>
        <a:xfrm>
          <a:off x="169672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146931</xdr:rowOff>
    </xdr:from>
    <xdr:ext cx="762000" cy="259045"/>
    <xdr:sp macro="" textlink="">
      <xdr:nvSpPr>
        <xdr:cNvPr id="458" name="将来負担の状況該当値テキスト">
          <a:extLst>
            <a:ext uri="{FF2B5EF4-FFF2-40B4-BE49-F238E27FC236}">
              <a16:creationId xmlns:a16="http://schemas.microsoft.com/office/drawing/2014/main" id="{3692EEC5-9A1A-407C-A7CE-D1B3DE137D95}"/>
            </a:ext>
          </a:extLst>
        </xdr:cNvPr>
        <xdr:cNvSpPr txBox="1"/>
      </xdr:nvSpPr>
      <xdr:spPr>
        <a:xfrm>
          <a:off x="17106900" y="306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2743</xdr:rowOff>
    </xdr:from>
    <xdr:to>
      <xdr:col>77</xdr:col>
      <xdr:colOff>95250</xdr:colOff>
      <xdr:row>19</xdr:row>
      <xdr:rowOff>104343</xdr:rowOff>
    </xdr:to>
    <xdr:sp macro="" textlink="">
      <xdr:nvSpPr>
        <xdr:cNvPr id="459" name="楕円 458">
          <a:extLst>
            <a:ext uri="{FF2B5EF4-FFF2-40B4-BE49-F238E27FC236}">
              <a16:creationId xmlns:a16="http://schemas.microsoft.com/office/drawing/2014/main" id="{A85B0BDA-4780-4DE0-8725-CEC45982A00A}"/>
            </a:ext>
          </a:extLst>
        </xdr:cNvPr>
        <xdr:cNvSpPr/>
      </xdr:nvSpPr>
      <xdr:spPr>
        <a:xfrm>
          <a:off x="161290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89120</xdr:rowOff>
    </xdr:from>
    <xdr:ext cx="736600" cy="259045"/>
    <xdr:sp macro="" textlink="">
      <xdr:nvSpPr>
        <xdr:cNvPr id="460" name="テキスト ボックス 459">
          <a:extLst>
            <a:ext uri="{FF2B5EF4-FFF2-40B4-BE49-F238E27FC236}">
              <a16:creationId xmlns:a16="http://schemas.microsoft.com/office/drawing/2014/main" id="{2EAC21E7-8A55-4C87-BF50-1F435E0ACE16}"/>
            </a:ext>
          </a:extLst>
        </xdr:cNvPr>
        <xdr:cNvSpPr txBox="1"/>
      </xdr:nvSpPr>
      <xdr:spPr>
        <a:xfrm>
          <a:off x="15798800" y="334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156693</xdr:rowOff>
    </xdr:from>
    <xdr:to>
      <xdr:col>73</xdr:col>
      <xdr:colOff>44450</xdr:colOff>
      <xdr:row>20</xdr:row>
      <xdr:rowOff>86843</xdr:rowOff>
    </xdr:to>
    <xdr:sp macro="" textlink="">
      <xdr:nvSpPr>
        <xdr:cNvPr id="461" name="楕円 460">
          <a:extLst>
            <a:ext uri="{FF2B5EF4-FFF2-40B4-BE49-F238E27FC236}">
              <a16:creationId xmlns:a16="http://schemas.microsoft.com/office/drawing/2014/main" id="{ED789F6C-264D-4A9E-908E-CC325B154B71}"/>
            </a:ext>
          </a:extLst>
        </xdr:cNvPr>
        <xdr:cNvSpPr/>
      </xdr:nvSpPr>
      <xdr:spPr>
        <a:xfrm>
          <a:off x="15240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71620</xdr:rowOff>
    </xdr:from>
    <xdr:ext cx="762000" cy="259045"/>
    <xdr:sp macro="" textlink="">
      <xdr:nvSpPr>
        <xdr:cNvPr id="462" name="テキスト ボックス 461">
          <a:extLst>
            <a:ext uri="{FF2B5EF4-FFF2-40B4-BE49-F238E27FC236}">
              <a16:creationId xmlns:a16="http://schemas.microsoft.com/office/drawing/2014/main" id="{AF9A3C93-379A-46F4-8B3C-020B6B751B0E}"/>
            </a:ext>
          </a:extLst>
        </xdr:cNvPr>
        <xdr:cNvSpPr txBox="1"/>
      </xdr:nvSpPr>
      <xdr:spPr>
        <a:xfrm>
          <a:off x="14909800" y="35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144018</xdr:rowOff>
    </xdr:from>
    <xdr:to>
      <xdr:col>68</xdr:col>
      <xdr:colOff>203200</xdr:colOff>
      <xdr:row>21</xdr:row>
      <xdr:rowOff>74168</xdr:rowOff>
    </xdr:to>
    <xdr:sp macro="" textlink="">
      <xdr:nvSpPr>
        <xdr:cNvPr id="463" name="楕円 462">
          <a:extLst>
            <a:ext uri="{FF2B5EF4-FFF2-40B4-BE49-F238E27FC236}">
              <a16:creationId xmlns:a16="http://schemas.microsoft.com/office/drawing/2014/main" id="{C5A1066B-731E-487C-90EA-25950D5D300B}"/>
            </a:ext>
          </a:extLst>
        </xdr:cNvPr>
        <xdr:cNvSpPr/>
      </xdr:nvSpPr>
      <xdr:spPr>
        <a:xfrm>
          <a:off x="14351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58945</xdr:rowOff>
    </xdr:from>
    <xdr:ext cx="762000" cy="259045"/>
    <xdr:sp macro="" textlink="">
      <xdr:nvSpPr>
        <xdr:cNvPr id="464" name="テキスト ボックス 463">
          <a:extLst>
            <a:ext uri="{FF2B5EF4-FFF2-40B4-BE49-F238E27FC236}">
              <a16:creationId xmlns:a16="http://schemas.microsoft.com/office/drawing/2014/main" id="{21C11771-ECEA-4A04-B1DB-CCC5B495BE40}"/>
            </a:ext>
          </a:extLst>
        </xdr:cNvPr>
        <xdr:cNvSpPr txBox="1"/>
      </xdr:nvSpPr>
      <xdr:spPr>
        <a:xfrm>
          <a:off x="14020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38329</xdr:rowOff>
    </xdr:from>
    <xdr:to>
      <xdr:col>64</xdr:col>
      <xdr:colOff>152400</xdr:colOff>
      <xdr:row>20</xdr:row>
      <xdr:rowOff>139929</xdr:rowOff>
    </xdr:to>
    <xdr:sp macro="" textlink="">
      <xdr:nvSpPr>
        <xdr:cNvPr id="465" name="楕円 464">
          <a:extLst>
            <a:ext uri="{FF2B5EF4-FFF2-40B4-BE49-F238E27FC236}">
              <a16:creationId xmlns:a16="http://schemas.microsoft.com/office/drawing/2014/main" id="{B2475133-07AF-48C6-91F2-2A17E6819639}"/>
            </a:ext>
          </a:extLst>
        </xdr:cNvPr>
        <xdr:cNvSpPr/>
      </xdr:nvSpPr>
      <xdr:spPr>
        <a:xfrm>
          <a:off x="134620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124706</xdr:rowOff>
    </xdr:from>
    <xdr:ext cx="762000" cy="259045"/>
    <xdr:sp macro="" textlink="">
      <xdr:nvSpPr>
        <xdr:cNvPr id="466" name="テキスト ボックス 465">
          <a:extLst>
            <a:ext uri="{FF2B5EF4-FFF2-40B4-BE49-F238E27FC236}">
              <a16:creationId xmlns:a16="http://schemas.microsoft.com/office/drawing/2014/main" id="{F73A2EFD-0674-41BD-87AB-06B10C158037}"/>
            </a:ext>
          </a:extLst>
        </xdr:cNvPr>
        <xdr:cNvSpPr txBox="1"/>
      </xdr:nvSpPr>
      <xdr:spPr>
        <a:xfrm>
          <a:off x="13131800" y="35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16,538
172.74
12,233,850
11,940,597
286,365
6,620,878
15,883,866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職員数の削減や特別職、管理職の手当カットなどにより、経常一般財源における人件費の割合は低下の傾向にある。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の活用による業務効率化や定数管理計画に基づき、職員数の削減を図る。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ごみの収集や衛生施設管理にかかる経費の増により前年度比で増となっている。今後も、宮津市第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物価高騰対策として市独自に実施した給付等に伴い前年度比で増となっている（単独の臨時交付金事業のため一財扱い）。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併せて障害福祉サービス等の社会保障費は依然として高いため、引き続き、健康寿命の延伸、健診受診率の向上等に努め、医療費の抑制を図る。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111760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134620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134620</xdr:rowOff>
    </xdr:from>
    <xdr:to>
      <xdr:col>15</xdr:col>
      <xdr:colOff>98425</xdr:colOff>
      <xdr:row>56</xdr:row>
      <xdr:rowOff>157480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77487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83820</xdr:rowOff>
    </xdr:from>
    <xdr:to>
      <xdr:col>15</xdr:col>
      <xdr:colOff>149225</xdr:colOff>
      <xdr:row>57</xdr:row>
      <xdr:rowOff>13970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170197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47007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介護保険特別会計、後期高齢者広域連合への繰出金が減となったことで、前年度比で減となった。</a:t>
          </a: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99785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61</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00985"/>
          <a:ext cx="889000" cy="85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102507</xdr:rowOff>
    </xdr:from>
    <xdr:to>
      <xdr:col>69</xdr:col>
      <xdr:colOff>92075</xdr:colOff>
      <xdr:row>61</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56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下水道事業会計への繰出金の減により前年度比で減となっている。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）に基づき、補助金・負担金のあり方の見直しを実施するとともに、公営企業等においても、一層の経営の効率化、経営基盤強化の取組みなどを進める。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30988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5323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46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57468"/>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近年の大型の生活関連基盤の整備及び災害復旧に係る市債の元金償還が開始したことにより、前年度比で上昇し、類似団体と比較しても大きく上昇した。</a:t>
          </a: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）に基づき、建設地方債発行の総枠キャップの導入により、建設地方債の発行抑制を行い、公債費の抑制、平準化を図る。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80</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30729"/>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170543</xdr:rowOff>
    </xdr:from>
    <xdr:to>
      <xdr:col>19</xdr:col>
      <xdr:colOff>187325</xdr:colOff>
      <xdr:row>79</xdr:row>
      <xdr:rowOff>86179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43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170543</xdr:rowOff>
    </xdr:from>
    <xdr:to>
      <xdr:col>15</xdr:col>
      <xdr:colOff>98425</xdr:colOff>
      <xdr:row>80</xdr:row>
      <xdr:rowOff>78014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5436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81</xdr:row>
      <xdr:rowOff>113393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794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86377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119743</xdr:rowOff>
    </xdr:from>
    <xdr:to>
      <xdr:col>15</xdr:col>
      <xdr:colOff>149225</xdr:colOff>
      <xdr:row>79</xdr:row>
      <xdr:rowOff>49893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60070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62593</xdr:rowOff>
    </xdr:from>
    <xdr:to>
      <xdr:col>6</xdr:col>
      <xdr:colOff>171450</xdr:colOff>
      <xdr:row>81</xdr:row>
      <xdr:rowOff>164193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148970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人件費や扶助費等の比率が下がったことにより、類似団体平均と同値となった。</a:t>
          </a: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）に基づき、経費の削減を進めるとともに、公営企業等においても、一層の経営の効率化、経営基盤強化の取組みなどを進める。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74422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66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66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49276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94996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85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114663</xdr:rowOff>
    </xdr:from>
    <xdr:to>
      <xdr:col>29</xdr:col>
      <xdr:colOff>127000</xdr:colOff>
      <xdr:row>17</xdr:row>
      <xdr:rowOff>124916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76938"/>
          <a:ext cx="647700" cy="1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112343</xdr:rowOff>
    </xdr:from>
    <xdr:to>
      <xdr:col>26</xdr:col>
      <xdr:colOff>50800</xdr:colOff>
      <xdr:row>17</xdr:row>
      <xdr:rowOff>114663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74618"/>
          <a:ext cx="698500" cy="2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107904</xdr:rowOff>
    </xdr:from>
    <xdr:to>
      <xdr:col>22</xdr:col>
      <xdr:colOff>114300</xdr:colOff>
      <xdr:row>17</xdr:row>
      <xdr:rowOff>112343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70179"/>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7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89205</xdr:rowOff>
    </xdr:from>
    <xdr:to>
      <xdr:col>18</xdr:col>
      <xdr:colOff>177800</xdr:colOff>
      <xdr:row>17</xdr:row>
      <xdr:rowOff>107904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51480"/>
          <a:ext cx="698500" cy="1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48955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8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55082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74116</xdr:rowOff>
    </xdr:from>
    <xdr:to>
      <xdr:col>29</xdr:col>
      <xdr:colOff>177800</xdr:colOff>
      <xdr:row>18</xdr:row>
      <xdr:rowOff>4266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90643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8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63863</xdr:rowOff>
    </xdr:from>
    <xdr:to>
      <xdr:col>26</xdr:col>
      <xdr:colOff>101600</xdr:colOff>
      <xdr:row>17</xdr:row>
      <xdr:rowOff>165463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2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4190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9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61543</xdr:rowOff>
    </xdr:from>
    <xdr:to>
      <xdr:col>22</xdr:col>
      <xdr:colOff>165100</xdr:colOff>
      <xdr:row>17</xdr:row>
      <xdr:rowOff>163143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57104</xdr:rowOff>
    </xdr:from>
    <xdr:to>
      <xdr:col>19</xdr:col>
      <xdr:colOff>38100</xdr:colOff>
      <xdr:row>17</xdr:row>
      <xdr:rowOff>158704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168881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38405</xdr:rowOff>
    </xdr:from>
    <xdr:to>
      <xdr:col>15</xdr:col>
      <xdr:colOff>101600</xdr:colOff>
      <xdr:row>17</xdr:row>
      <xdr:rowOff>140005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0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150182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1918</xdr:rowOff>
    </xdr:from>
    <xdr:to>
      <xdr:col>29</xdr:col>
      <xdr:colOff>127000</xdr:colOff>
      <xdr:row>35</xdr:row>
      <xdr:rowOff>30493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12268"/>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1918</xdr:rowOff>
    </xdr:from>
    <xdr:to>
      <xdr:col>26</xdr:col>
      <xdr:colOff>50800</xdr:colOff>
      <xdr:row>35</xdr:row>
      <xdr:rowOff>84937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12268"/>
          <a:ext cx="698500" cy="8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282296</xdr:rowOff>
    </xdr:from>
    <xdr:to>
      <xdr:col>22</xdr:col>
      <xdr:colOff>114300</xdr:colOff>
      <xdr:row>35</xdr:row>
      <xdr:rowOff>84937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49746"/>
          <a:ext cx="698500" cy="14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177102</xdr:rowOff>
    </xdr:from>
    <xdr:to>
      <xdr:col>18</xdr:col>
      <xdr:colOff>177800</xdr:colOff>
      <xdr:row>34</xdr:row>
      <xdr:rowOff>282296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44552"/>
          <a:ext cx="698500" cy="10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148461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322593</xdr:rowOff>
    </xdr:from>
    <xdr:to>
      <xdr:col>29</xdr:col>
      <xdr:colOff>177800</xdr:colOff>
      <xdr:row>35</xdr:row>
      <xdr:rowOff>81293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167670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3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294018</xdr:rowOff>
    </xdr:from>
    <xdr:to>
      <xdr:col>26</xdr:col>
      <xdr:colOff>101600</xdr:colOff>
      <xdr:row>35</xdr:row>
      <xdr:rowOff>52718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6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62895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3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34137</xdr:rowOff>
    </xdr:from>
    <xdr:to>
      <xdr:col>22</xdr:col>
      <xdr:colOff>165100</xdr:colOff>
      <xdr:row>35</xdr:row>
      <xdr:rowOff>135737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145914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231496</xdr:rowOff>
    </xdr:from>
    <xdr:to>
      <xdr:col>19</xdr:col>
      <xdr:colOff>38100</xdr:colOff>
      <xdr:row>34</xdr:row>
      <xdr:rowOff>333096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6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126302</xdr:rowOff>
    </xdr:from>
    <xdr:to>
      <xdr:col>15</xdr:col>
      <xdr:colOff>101600</xdr:colOff>
      <xdr:row>34</xdr:row>
      <xdr:rowOff>227902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238079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16,538
172.74
12,233,850
11,940,597
286,365
6,620,878
15,883,866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132190</xdr:rowOff>
    </xdr:from>
    <xdr:to>
      <xdr:col>24</xdr:col>
      <xdr:colOff>63500</xdr:colOff>
      <xdr:row>36</xdr:row>
      <xdr:rowOff>132987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4390"/>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132987</xdr:rowOff>
    </xdr:from>
    <xdr:to>
      <xdr:col>19</xdr:col>
      <xdr:colOff>177800</xdr:colOff>
      <xdr:row>36</xdr:row>
      <xdr:rowOff>137978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51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137978</xdr:rowOff>
    </xdr:from>
    <xdr:to>
      <xdr:col>15</xdr:col>
      <xdr:colOff>50800</xdr:colOff>
      <xdr:row>36</xdr:row>
      <xdr:rowOff>147533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0178"/>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47603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124426</xdr:rowOff>
    </xdr:from>
    <xdr:to>
      <xdr:col>10</xdr:col>
      <xdr:colOff>114300</xdr:colOff>
      <xdr:row>36</xdr:row>
      <xdr:rowOff>147533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96626"/>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84041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84800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81390</xdr:rowOff>
    </xdr:from>
    <xdr:to>
      <xdr:col>24</xdr:col>
      <xdr:colOff>114300</xdr:colOff>
      <xdr:row>37</xdr:row>
      <xdr:rowOff>11540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104267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82187</xdr:rowOff>
    </xdr:from>
    <xdr:to>
      <xdr:col>20</xdr:col>
      <xdr:colOff>38100</xdr:colOff>
      <xdr:row>37</xdr:row>
      <xdr:rowOff>12337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28864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87178</xdr:rowOff>
    </xdr:from>
    <xdr:to>
      <xdr:col>15</xdr:col>
      <xdr:colOff>101600</xdr:colOff>
      <xdr:row>37</xdr:row>
      <xdr:rowOff>17328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33855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96733</xdr:rowOff>
    </xdr:from>
    <xdr:to>
      <xdr:col>10</xdr:col>
      <xdr:colOff>165100</xdr:colOff>
      <xdr:row>37</xdr:row>
      <xdr:rowOff>26883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43410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73626</xdr:rowOff>
    </xdr:from>
    <xdr:to>
      <xdr:col>6</xdr:col>
      <xdr:colOff>38100</xdr:colOff>
      <xdr:row>37</xdr:row>
      <xdr:rowOff>3776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20303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138982</xdr:rowOff>
    </xdr:from>
    <xdr:to>
      <xdr:col>24</xdr:col>
      <xdr:colOff>63500</xdr:colOff>
      <xdr:row>55</xdr:row>
      <xdr:rowOff>166016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68732"/>
          <a:ext cx="838200" cy="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166016</xdr:rowOff>
    </xdr:from>
    <xdr:to>
      <xdr:col>19</xdr:col>
      <xdr:colOff>177800</xdr:colOff>
      <xdr:row>56</xdr:row>
      <xdr:rowOff>12914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595766"/>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165513</xdr:rowOff>
    </xdr:from>
    <xdr:to>
      <xdr:col>15</xdr:col>
      <xdr:colOff>50800</xdr:colOff>
      <xdr:row>56</xdr:row>
      <xdr:rowOff>12914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595263"/>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109655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165513</xdr:rowOff>
    </xdr:from>
    <xdr:to>
      <xdr:col>10</xdr:col>
      <xdr:colOff>114300</xdr:colOff>
      <xdr:row>56</xdr:row>
      <xdr:rowOff>34731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595263"/>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154040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88182</xdr:rowOff>
    </xdr:from>
    <xdr:to>
      <xdr:col>24</xdr:col>
      <xdr:colOff>114300</xdr:colOff>
      <xdr:row>56</xdr:row>
      <xdr:rowOff>18332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1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111059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6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115216</xdr:rowOff>
    </xdr:from>
    <xdr:to>
      <xdr:col>20</xdr:col>
      <xdr:colOff>38100</xdr:colOff>
      <xdr:row>56</xdr:row>
      <xdr:rowOff>45366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61893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2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133564</xdr:rowOff>
    </xdr:from>
    <xdr:to>
      <xdr:col>15</xdr:col>
      <xdr:colOff>101600</xdr:colOff>
      <xdr:row>56</xdr:row>
      <xdr:rowOff>63714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80241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114713</xdr:rowOff>
    </xdr:from>
    <xdr:to>
      <xdr:col>10</xdr:col>
      <xdr:colOff>165100</xdr:colOff>
      <xdr:row>56</xdr:row>
      <xdr:rowOff>44863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61390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3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155381</xdr:rowOff>
    </xdr:from>
    <xdr:to>
      <xdr:col>6</xdr:col>
      <xdr:colOff>38100</xdr:colOff>
      <xdr:row>56</xdr:row>
      <xdr:rowOff>85531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131745</xdr:rowOff>
    </xdr:from>
    <xdr:to>
      <xdr:col>24</xdr:col>
      <xdr:colOff>63500</xdr:colOff>
      <xdr:row>78</xdr:row>
      <xdr:rowOff>137985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04845"/>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137985</xdr:rowOff>
    </xdr:from>
    <xdr:to>
      <xdr:col>19</xdr:col>
      <xdr:colOff>177800</xdr:colOff>
      <xdr:row>78</xdr:row>
      <xdr:rowOff>138260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1108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132820</xdr:rowOff>
    </xdr:from>
    <xdr:to>
      <xdr:col>15</xdr:col>
      <xdr:colOff>50800</xdr:colOff>
      <xdr:row>78</xdr:row>
      <xdr:rowOff>138260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592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117160</xdr:rowOff>
    </xdr:from>
    <xdr:to>
      <xdr:col>10</xdr:col>
      <xdr:colOff>114300</xdr:colOff>
      <xdr:row>78</xdr:row>
      <xdr:rowOff>132820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026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80945</xdr:rowOff>
    </xdr:from>
    <xdr:to>
      <xdr:col>24</xdr:col>
      <xdr:colOff>114300</xdr:colOff>
      <xdr:row>79</xdr:row>
      <xdr:rowOff>11095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167322</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87185</xdr:rowOff>
    </xdr:from>
    <xdr:to>
      <xdr:col>20</xdr:col>
      <xdr:colOff>38100</xdr:colOff>
      <xdr:row>79</xdr:row>
      <xdr:rowOff>17335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8462</xdr:rowOff>
    </xdr:from>
    <xdr:ext cx="313932"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40333" y="13553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87460</xdr:rowOff>
    </xdr:from>
    <xdr:to>
      <xdr:col>15</xdr:col>
      <xdr:colOff>101600</xdr:colOff>
      <xdr:row>79</xdr:row>
      <xdr:rowOff>17610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8737</xdr:rowOff>
    </xdr:from>
    <xdr:ext cx="313932"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51333" y="13553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82020</xdr:rowOff>
    </xdr:from>
    <xdr:to>
      <xdr:col>10</xdr:col>
      <xdr:colOff>165100</xdr:colOff>
      <xdr:row>79</xdr:row>
      <xdr:rowOff>12170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3297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4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66360</xdr:rowOff>
    </xdr:from>
    <xdr:to>
      <xdr:col>6</xdr:col>
      <xdr:colOff>38100</xdr:colOff>
      <xdr:row>78</xdr:row>
      <xdr:rowOff>167960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159087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58097</xdr:rowOff>
    </xdr:from>
    <xdr:to>
      <xdr:col>24</xdr:col>
      <xdr:colOff>63500</xdr:colOff>
      <xdr:row>95</xdr:row>
      <xdr:rowOff>169326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45847"/>
          <a:ext cx="8382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58097</xdr:rowOff>
    </xdr:from>
    <xdr:to>
      <xdr:col>19</xdr:col>
      <xdr:colOff>177800</xdr:colOff>
      <xdr:row>96</xdr:row>
      <xdr:rowOff>133040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45847"/>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133040</xdr:rowOff>
    </xdr:from>
    <xdr:to>
      <xdr:col>15</xdr:col>
      <xdr:colOff>50800</xdr:colOff>
      <xdr:row>96</xdr:row>
      <xdr:rowOff>161013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92240"/>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161013</xdr:rowOff>
    </xdr:from>
    <xdr:to>
      <xdr:col>10</xdr:col>
      <xdr:colOff>114300</xdr:colOff>
      <xdr:row>96</xdr:row>
      <xdr:rowOff>167780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2021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118526</xdr:rowOff>
    </xdr:from>
    <xdr:to>
      <xdr:col>24</xdr:col>
      <xdr:colOff>114300</xdr:colOff>
      <xdr:row>96</xdr:row>
      <xdr:rowOff>48676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96953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7297</xdr:rowOff>
    </xdr:from>
    <xdr:to>
      <xdr:col>20</xdr:col>
      <xdr:colOff>38100</xdr:colOff>
      <xdr:row>95</xdr:row>
      <xdr:rowOff>108897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125424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07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82240</xdr:rowOff>
    </xdr:from>
    <xdr:to>
      <xdr:col>15</xdr:col>
      <xdr:colOff>101600</xdr:colOff>
      <xdr:row>97</xdr:row>
      <xdr:rowOff>12390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28917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3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110213</xdr:rowOff>
    </xdr:from>
    <xdr:to>
      <xdr:col>10</xdr:col>
      <xdr:colOff>165100</xdr:colOff>
      <xdr:row>97</xdr:row>
      <xdr:rowOff>40363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31490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6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116980</xdr:rowOff>
    </xdr:from>
    <xdr:to>
      <xdr:col>6</xdr:col>
      <xdr:colOff>38100</xdr:colOff>
      <xdr:row>97</xdr:row>
      <xdr:rowOff>47130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63657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35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85416</xdr:rowOff>
    </xdr:from>
    <xdr:to>
      <xdr:col>55</xdr:col>
      <xdr:colOff>0</xdr:colOff>
      <xdr:row>35</xdr:row>
      <xdr:rowOff>99142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86166"/>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82221</xdr:rowOff>
    </xdr:from>
    <xdr:to>
      <xdr:col>50</xdr:col>
      <xdr:colOff>114300</xdr:colOff>
      <xdr:row>35</xdr:row>
      <xdr:rowOff>99142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568621"/>
          <a:ext cx="889000" cy="53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82221</xdr:rowOff>
    </xdr:from>
    <xdr:to>
      <xdr:col>45</xdr:col>
      <xdr:colOff>177800</xdr:colOff>
      <xdr:row>34</xdr:row>
      <xdr:rowOff>129061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568621"/>
          <a:ext cx="889000" cy="38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123947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78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129061</xdr:rowOff>
    </xdr:from>
    <xdr:to>
      <xdr:col>41</xdr:col>
      <xdr:colOff>50800</xdr:colOff>
      <xdr:row>36</xdr:row>
      <xdr:rowOff>89550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958361"/>
          <a:ext cx="889000" cy="3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33339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34616</xdr:rowOff>
    </xdr:from>
    <xdr:to>
      <xdr:col>55</xdr:col>
      <xdr:colOff>50800</xdr:colOff>
      <xdr:row>35</xdr:row>
      <xdr:rowOff>136216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57493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8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48342</xdr:rowOff>
    </xdr:from>
    <xdr:to>
      <xdr:col>50</xdr:col>
      <xdr:colOff>165100</xdr:colOff>
      <xdr:row>35</xdr:row>
      <xdr:rowOff>149942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166469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2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31421</xdr:rowOff>
    </xdr:from>
    <xdr:to>
      <xdr:col>46</xdr:col>
      <xdr:colOff>38100</xdr:colOff>
      <xdr:row>32</xdr:row>
      <xdr:rowOff>133021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149548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78261</xdr:rowOff>
    </xdr:from>
    <xdr:to>
      <xdr:col>41</xdr:col>
      <xdr:colOff>101600</xdr:colOff>
      <xdr:row>35</xdr:row>
      <xdr:rowOff>8411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24938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68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38750</xdr:rowOff>
    </xdr:from>
    <xdr:to>
      <xdr:col>36</xdr:col>
      <xdr:colOff>165100</xdr:colOff>
      <xdr:row>36</xdr:row>
      <xdr:rowOff>140350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1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156877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8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44214</xdr:rowOff>
    </xdr:from>
    <xdr:to>
      <xdr:col>55</xdr:col>
      <xdr:colOff>0</xdr:colOff>
      <xdr:row>57</xdr:row>
      <xdr:rowOff>103536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16864"/>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84118</xdr:rowOff>
    </xdr:from>
    <xdr:to>
      <xdr:col>50</xdr:col>
      <xdr:colOff>114300</xdr:colOff>
      <xdr:row>57</xdr:row>
      <xdr:rowOff>44214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685318"/>
          <a:ext cx="889000" cy="1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63101</xdr:rowOff>
    </xdr:from>
    <xdr:to>
      <xdr:col>45</xdr:col>
      <xdr:colOff>177800</xdr:colOff>
      <xdr:row>56</xdr:row>
      <xdr:rowOff>84118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664301"/>
          <a:ext cx="8890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63101</xdr:rowOff>
    </xdr:from>
    <xdr:to>
      <xdr:col>41</xdr:col>
      <xdr:colOff>50800</xdr:colOff>
      <xdr:row>56</xdr:row>
      <xdr:rowOff>64477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664301"/>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52736</xdr:rowOff>
    </xdr:from>
    <xdr:to>
      <xdr:col>55</xdr:col>
      <xdr:colOff>50800</xdr:colOff>
      <xdr:row>57</xdr:row>
      <xdr:rowOff>154336</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31163</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164864</xdr:rowOff>
    </xdr:from>
    <xdr:to>
      <xdr:col>50</xdr:col>
      <xdr:colOff>165100</xdr:colOff>
      <xdr:row>57</xdr:row>
      <xdr:rowOff>95014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33318</xdr:rowOff>
    </xdr:from>
    <xdr:to>
      <xdr:col>46</xdr:col>
      <xdr:colOff>38100</xdr:colOff>
      <xdr:row>56</xdr:row>
      <xdr:rowOff>134918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12301</xdr:rowOff>
    </xdr:from>
    <xdr:to>
      <xdr:col>41</xdr:col>
      <xdr:colOff>101600</xdr:colOff>
      <xdr:row>56</xdr:row>
      <xdr:rowOff>113901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105028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13677</xdr:rowOff>
    </xdr:from>
    <xdr:to>
      <xdr:col>36</xdr:col>
      <xdr:colOff>165100</xdr:colOff>
      <xdr:row>56</xdr:row>
      <xdr:rowOff>115277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131804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40556</xdr:rowOff>
    </xdr:from>
    <xdr:to>
      <xdr:col>55</xdr:col>
      <xdr:colOff>0</xdr:colOff>
      <xdr:row>78</xdr:row>
      <xdr:rowOff>102347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13656"/>
          <a:ext cx="838200" cy="6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151068</xdr:rowOff>
    </xdr:from>
    <xdr:to>
      <xdr:col>50</xdr:col>
      <xdr:colOff>114300</xdr:colOff>
      <xdr:row>78</xdr:row>
      <xdr:rowOff>40556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352718"/>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151068</xdr:rowOff>
    </xdr:from>
    <xdr:to>
      <xdr:col>45</xdr:col>
      <xdr:colOff>177800</xdr:colOff>
      <xdr:row>78</xdr:row>
      <xdr:rowOff>137238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52718"/>
          <a:ext cx="889000" cy="1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53900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77856</xdr:rowOff>
    </xdr:from>
    <xdr:to>
      <xdr:col>41</xdr:col>
      <xdr:colOff>50800</xdr:colOff>
      <xdr:row>78</xdr:row>
      <xdr:rowOff>137238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450956"/>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51547</xdr:rowOff>
    </xdr:from>
    <xdr:to>
      <xdr:col>55</xdr:col>
      <xdr:colOff>50800</xdr:colOff>
      <xdr:row>78</xdr:row>
      <xdr:rowOff>153147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13621</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161206</xdr:rowOff>
    </xdr:from>
    <xdr:to>
      <xdr:col>50</xdr:col>
      <xdr:colOff>165100</xdr:colOff>
      <xdr:row>78</xdr:row>
      <xdr:rowOff>91356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107883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100268</xdr:rowOff>
    </xdr:from>
    <xdr:to>
      <xdr:col>46</xdr:col>
      <xdr:colOff>38100</xdr:colOff>
      <xdr:row>78</xdr:row>
      <xdr:rowOff>30418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46945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86438</xdr:rowOff>
    </xdr:from>
    <xdr:to>
      <xdr:col>41</xdr:col>
      <xdr:colOff>101600</xdr:colOff>
      <xdr:row>79</xdr:row>
      <xdr:rowOff>16588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27056</xdr:rowOff>
    </xdr:from>
    <xdr:to>
      <xdr:col>36</xdr:col>
      <xdr:colOff>165100</xdr:colOff>
      <xdr:row>78</xdr:row>
      <xdr:rowOff>128656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119783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38773</xdr:rowOff>
    </xdr:from>
    <xdr:to>
      <xdr:col>55</xdr:col>
      <xdr:colOff>0</xdr:colOff>
      <xdr:row>98</xdr:row>
      <xdr:rowOff>67242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40873"/>
          <a:ext cx="8382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133843</xdr:rowOff>
    </xdr:from>
    <xdr:to>
      <xdr:col>50</xdr:col>
      <xdr:colOff>114300</xdr:colOff>
      <xdr:row>98</xdr:row>
      <xdr:rowOff>67242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64493"/>
          <a:ext cx="889000" cy="10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2229</xdr:rowOff>
    </xdr:from>
    <xdr:to>
      <xdr:col>45</xdr:col>
      <xdr:colOff>177800</xdr:colOff>
      <xdr:row>97</xdr:row>
      <xdr:rowOff>133843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632879"/>
          <a:ext cx="889000" cy="1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2229</xdr:rowOff>
    </xdr:from>
    <xdr:to>
      <xdr:col>41</xdr:col>
      <xdr:colOff>50800</xdr:colOff>
      <xdr:row>97</xdr:row>
      <xdr:rowOff>22597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632879"/>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149879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159423</xdr:rowOff>
    </xdr:from>
    <xdr:to>
      <xdr:col>55</xdr:col>
      <xdr:colOff>50800</xdr:colOff>
      <xdr:row>98</xdr:row>
      <xdr:rowOff>89573</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74350</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16442</xdr:rowOff>
    </xdr:from>
    <xdr:to>
      <xdr:col>50</xdr:col>
      <xdr:colOff>165100</xdr:colOff>
      <xdr:row>98</xdr:row>
      <xdr:rowOff>118042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9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83043</xdr:rowOff>
    </xdr:from>
    <xdr:to>
      <xdr:col>46</xdr:col>
      <xdr:colOff>38100</xdr:colOff>
      <xdr:row>98</xdr:row>
      <xdr:rowOff>13193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122879</xdr:rowOff>
    </xdr:from>
    <xdr:to>
      <xdr:col>41</xdr:col>
      <xdr:colOff>101600</xdr:colOff>
      <xdr:row>97</xdr:row>
      <xdr:rowOff>53029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69556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143247</xdr:rowOff>
    </xdr:from>
    <xdr:to>
      <xdr:col>36</xdr:col>
      <xdr:colOff>165100</xdr:colOff>
      <xdr:row>97</xdr:row>
      <xdr:rowOff>73397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89924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22333</xdr:rowOff>
    </xdr:from>
    <xdr:to>
      <xdr:col>85</xdr:col>
      <xdr:colOff>127000</xdr:colOff>
      <xdr:row>39</xdr:row>
      <xdr:rowOff>33268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08883"/>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165170</xdr:rowOff>
    </xdr:from>
    <xdr:to>
      <xdr:col>81</xdr:col>
      <xdr:colOff>50800</xdr:colOff>
      <xdr:row>39</xdr:row>
      <xdr:rowOff>22333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08820"/>
          <a:ext cx="889000" cy="2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8979</xdr:rowOff>
    </xdr:from>
    <xdr:to>
      <xdr:col>76</xdr:col>
      <xdr:colOff>114300</xdr:colOff>
      <xdr:row>37</xdr:row>
      <xdr:rowOff>165170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5666829"/>
          <a:ext cx="889000" cy="84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82376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33153</xdr:rowOff>
    </xdr:from>
    <xdr:to>
      <xdr:col>71</xdr:col>
      <xdr:colOff>177800</xdr:colOff>
      <xdr:row>33</xdr:row>
      <xdr:rowOff>8979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5519553"/>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65098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84282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153918</xdr:rowOff>
    </xdr:from>
    <xdr:to>
      <xdr:col>85</xdr:col>
      <xdr:colOff>177800</xdr:colOff>
      <xdr:row>39</xdr:row>
      <xdr:rowOff>84068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68845</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3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142983</xdr:rowOff>
    </xdr:from>
    <xdr:to>
      <xdr:col>81</xdr:col>
      <xdr:colOff>101600</xdr:colOff>
      <xdr:row>39</xdr:row>
      <xdr:rowOff>73133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64260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5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114370</xdr:rowOff>
    </xdr:from>
    <xdr:to>
      <xdr:col>76</xdr:col>
      <xdr:colOff>165100</xdr:colOff>
      <xdr:row>38</xdr:row>
      <xdr:rowOff>44520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61047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2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129629</xdr:rowOff>
    </xdr:from>
    <xdr:to>
      <xdr:col>72</xdr:col>
      <xdr:colOff>38100</xdr:colOff>
      <xdr:row>33</xdr:row>
      <xdr:rowOff>59779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56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76306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3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153803</xdr:rowOff>
    </xdr:from>
    <xdr:to>
      <xdr:col>67</xdr:col>
      <xdr:colOff>101600</xdr:colOff>
      <xdr:row>32</xdr:row>
      <xdr:rowOff>83953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54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100480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2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85859</xdr:rowOff>
    </xdr:from>
    <xdr:to>
      <xdr:col>85</xdr:col>
      <xdr:colOff>127000</xdr:colOff>
      <xdr:row>76</xdr:row>
      <xdr:rowOff>27687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44609"/>
          <a:ext cx="838200" cy="1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27687</xdr:rowOff>
    </xdr:from>
    <xdr:to>
      <xdr:col>81</xdr:col>
      <xdr:colOff>50800</xdr:colOff>
      <xdr:row>76</xdr:row>
      <xdr:rowOff>132820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57887"/>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74549</xdr:rowOff>
    </xdr:from>
    <xdr:to>
      <xdr:col>76</xdr:col>
      <xdr:colOff>114300</xdr:colOff>
      <xdr:row>76</xdr:row>
      <xdr:rowOff>132820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04749"/>
          <a:ext cx="889000" cy="5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42682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28121</xdr:rowOff>
    </xdr:from>
    <xdr:to>
      <xdr:col>71</xdr:col>
      <xdr:colOff>177800</xdr:colOff>
      <xdr:row>76</xdr:row>
      <xdr:rowOff>74549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58321"/>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50085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35059</xdr:rowOff>
    </xdr:from>
    <xdr:to>
      <xdr:col>85</xdr:col>
      <xdr:colOff>177800</xdr:colOff>
      <xdr:row>75</xdr:row>
      <xdr:rowOff>136659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57936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148337</xdr:rowOff>
    </xdr:from>
    <xdr:to>
      <xdr:col>81</xdr:col>
      <xdr:colOff>101600</xdr:colOff>
      <xdr:row>76</xdr:row>
      <xdr:rowOff>78487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95013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7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82020</xdr:rowOff>
    </xdr:from>
    <xdr:to>
      <xdr:col>76</xdr:col>
      <xdr:colOff>165100</xdr:colOff>
      <xdr:row>77</xdr:row>
      <xdr:rowOff>12170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28698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23749</xdr:rowOff>
    </xdr:from>
    <xdr:to>
      <xdr:col>72</xdr:col>
      <xdr:colOff>38100</xdr:colOff>
      <xdr:row>76</xdr:row>
      <xdr:rowOff>125349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141876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148771</xdr:rowOff>
    </xdr:from>
    <xdr:to>
      <xdr:col>67</xdr:col>
      <xdr:colOff>101600</xdr:colOff>
      <xdr:row>76</xdr:row>
      <xdr:rowOff>78921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95449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8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82584</xdr:rowOff>
    </xdr:from>
    <xdr:to>
      <xdr:col>85</xdr:col>
      <xdr:colOff>127000</xdr:colOff>
      <xdr:row>98</xdr:row>
      <xdr:rowOff>156194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4684"/>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156194</xdr:rowOff>
    </xdr:from>
    <xdr:to>
      <xdr:col>81</xdr:col>
      <xdr:colOff>50800</xdr:colOff>
      <xdr:row>98</xdr:row>
      <xdr:rowOff>162148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58294"/>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162148</xdr:rowOff>
    </xdr:from>
    <xdr:to>
      <xdr:col>76</xdr:col>
      <xdr:colOff>114300</xdr:colOff>
      <xdr:row>99</xdr:row>
      <xdr:rowOff>19827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64248"/>
          <a:ext cx="8890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19827</xdr:rowOff>
    </xdr:from>
    <xdr:to>
      <xdr:col>71</xdr:col>
      <xdr:colOff>177800</xdr:colOff>
      <xdr:row>99</xdr:row>
      <xdr:rowOff>23682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93377"/>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31784</xdr:rowOff>
    </xdr:from>
    <xdr:to>
      <xdr:col>85</xdr:col>
      <xdr:colOff>177800</xdr:colOff>
      <xdr:row>98</xdr:row>
      <xdr:rowOff>133384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54661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105394</xdr:rowOff>
    </xdr:from>
    <xdr:to>
      <xdr:col>81</xdr:col>
      <xdr:colOff>101600</xdr:colOff>
      <xdr:row>99</xdr:row>
      <xdr:rowOff>35544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26671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111348</xdr:rowOff>
    </xdr:from>
    <xdr:to>
      <xdr:col>76</xdr:col>
      <xdr:colOff>165100</xdr:colOff>
      <xdr:row>99</xdr:row>
      <xdr:rowOff>41498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32625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140477</xdr:rowOff>
    </xdr:from>
    <xdr:to>
      <xdr:col>72</xdr:col>
      <xdr:colOff>38100</xdr:colOff>
      <xdr:row>99</xdr:row>
      <xdr:rowOff>70627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61754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144332</xdr:rowOff>
    </xdr:from>
    <xdr:to>
      <xdr:col>67</xdr:col>
      <xdr:colOff>101600</xdr:colOff>
      <xdr:row>99</xdr:row>
      <xdr:rowOff>74482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65609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140119</xdr:rowOff>
    </xdr:from>
    <xdr:to>
      <xdr:col>116</xdr:col>
      <xdr:colOff>63500</xdr:colOff>
      <xdr:row>59</xdr:row>
      <xdr:rowOff>28239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4219"/>
          <a:ext cx="8382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28239</xdr:rowOff>
    </xdr:from>
    <xdr:to>
      <xdr:col>111</xdr:col>
      <xdr:colOff>177800</xdr:colOff>
      <xdr:row>59</xdr:row>
      <xdr:rowOff>31991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4378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31782</xdr:rowOff>
    </xdr:from>
    <xdr:to>
      <xdr:col>107</xdr:col>
      <xdr:colOff>50800</xdr:colOff>
      <xdr:row>59</xdr:row>
      <xdr:rowOff>31991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47332"/>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29039</xdr:rowOff>
    </xdr:from>
    <xdr:to>
      <xdr:col>102</xdr:col>
      <xdr:colOff>114300</xdr:colOff>
      <xdr:row>59</xdr:row>
      <xdr:rowOff>31782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45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89319</xdr:rowOff>
    </xdr:from>
    <xdr:to>
      <xdr:col>116</xdr:col>
      <xdr:colOff>114300</xdr:colOff>
      <xdr:row>59</xdr:row>
      <xdr:rowOff>19469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148889</xdr:rowOff>
    </xdr:from>
    <xdr:to>
      <xdr:col>112</xdr:col>
      <xdr:colOff>38100</xdr:colOff>
      <xdr:row>59</xdr:row>
      <xdr:rowOff>79039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70166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85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152641</xdr:rowOff>
    </xdr:from>
    <xdr:to>
      <xdr:col>107</xdr:col>
      <xdr:colOff>101600</xdr:colOff>
      <xdr:row>59</xdr:row>
      <xdr:rowOff>82791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73918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8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152432</xdr:rowOff>
    </xdr:from>
    <xdr:to>
      <xdr:col>102</xdr:col>
      <xdr:colOff>165100</xdr:colOff>
      <xdr:row>59</xdr:row>
      <xdr:rowOff>82582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73709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89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149689</xdr:rowOff>
    </xdr:from>
    <xdr:to>
      <xdr:col>98</xdr:col>
      <xdr:colOff>38100</xdr:colOff>
      <xdr:row>59</xdr:row>
      <xdr:rowOff>79839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70966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8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152591</xdr:rowOff>
    </xdr:from>
    <xdr:to>
      <xdr:col>116</xdr:col>
      <xdr:colOff>63500</xdr:colOff>
      <xdr:row>76</xdr:row>
      <xdr:rowOff>166230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82791"/>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166230</xdr:rowOff>
    </xdr:from>
    <xdr:to>
      <xdr:col>111</xdr:col>
      <xdr:colOff>177800</xdr:colOff>
      <xdr:row>76</xdr:row>
      <xdr:rowOff>168669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9643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159665</xdr:rowOff>
    </xdr:from>
    <xdr:to>
      <xdr:col>107</xdr:col>
      <xdr:colOff>50800</xdr:colOff>
      <xdr:row>76</xdr:row>
      <xdr:rowOff>168669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846965"/>
          <a:ext cx="889000" cy="3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159665</xdr:rowOff>
    </xdr:from>
    <xdr:to>
      <xdr:col>102</xdr:col>
      <xdr:colOff>114300</xdr:colOff>
      <xdr:row>75</xdr:row>
      <xdr:rowOff>28435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846965"/>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36873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20260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2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101791</xdr:rowOff>
    </xdr:from>
    <xdr:to>
      <xdr:col>116</xdr:col>
      <xdr:colOff>114300</xdr:colOff>
      <xdr:row>77</xdr:row>
      <xdr:rowOff>31941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124668</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115430</xdr:rowOff>
    </xdr:from>
    <xdr:to>
      <xdr:col>112</xdr:col>
      <xdr:colOff>38100</xdr:colOff>
      <xdr:row>77</xdr:row>
      <xdr:rowOff>45580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62107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117869</xdr:rowOff>
    </xdr:from>
    <xdr:to>
      <xdr:col>107</xdr:col>
      <xdr:colOff>101600</xdr:colOff>
      <xdr:row>77</xdr:row>
      <xdr:rowOff>48019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64546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108865</xdr:rowOff>
    </xdr:from>
    <xdr:to>
      <xdr:col>102</xdr:col>
      <xdr:colOff>165100</xdr:colOff>
      <xdr:row>75</xdr:row>
      <xdr:rowOff>39015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7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55542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149085</xdr:rowOff>
    </xdr:from>
    <xdr:to>
      <xdr:col>98</xdr:col>
      <xdr:colOff>38100</xdr:colOff>
      <xdr:row>75</xdr:row>
      <xdr:rowOff>79235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95762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714,108</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15,176</a:t>
          </a:r>
          <a:r>
            <a:rPr kumimoji="1" lang="ja-JP" altLang="en-US" sz="1300">
              <a:latin typeface="ＭＳ Ｐゴシック" panose="020B0600070205080204" pitchFamily="50" charset="-128"/>
              <a:ea typeface="ＭＳ Ｐゴシック" panose="020B0600070205080204" pitchFamily="50" charset="-128"/>
            </a:rPr>
            <a:t>円の増。</a:t>
          </a:r>
        </a:p>
        <a:p>
          <a:r>
            <a:rPr kumimoji="1" lang="ja-JP" altLang="en-US" sz="1300">
              <a:latin typeface="ＭＳ Ｐゴシック" panose="020B0600070205080204" pitchFamily="50" charset="-128"/>
              <a:ea typeface="ＭＳ Ｐゴシック" panose="020B0600070205080204" pitchFamily="50" charset="-128"/>
            </a:rPr>
            <a:t>　主な構成項目である公債費は、住民一人当たり</a:t>
          </a:r>
          <a:r>
            <a:rPr kumimoji="1" lang="en-US" altLang="ja-JP" sz="1300">
              <a:latin typeface="ＭＳ Ｐゴシック" panose="020B0600070205080204" pitchFamily="50" charset="-128"/>
              <a:ea typeface="ＭＳ Ｐゴシック" panose="020B0600070205080204" pitchFamily="50" charset="-128"/>
            </a:rPr>
            <a:t>94,196</a:t>
          </a:r>
          <a:r>
            <a:rPr kumimoji="1" lang="ja-JP" altLang="en-US" sz="1300">
              <a:latin typeface="ＭＳ Ｐゴシック" panose="020B0600070205080204" pitchFamily="50" charset="-128"/>
              <a:ea typeface="ＭＳ Ｐゴシック" panose="020B0600070205080204" pitchFamily="50" charset="-128"/>
            </a:rPr>
            <a:t>円であり、前年度比で</a:t>
          </a:r>
          <a:r>
            <a:rPr kumimoji="1" lang="en-US" altLang="ja-JP" sz="1300">
              <a:latin typeface="ＭＳ Ｐゴシック" panose="020B0600070205080204" pitchFamily="50" charset="-128"/>
              <a:ea typeface="ＭＳ Ｐゴシック" panose="020B0600070205080204" pitchFamily="50" charset="-128"/>
            </a:rPr>
            <a:t>10,406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増加の主な要因は大型の生活関連基盤の整備及び災害復旧に係る市債の償還が開始したことによる増。</a:t>
          </a: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類似団体平均と比較しても高い傾向にあるため、今後も宮津市第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）に基づき、建設地方債発行の総枠キャップの導入により、建設地方債の発行抑制を行い、公債費の抑制、平準化を図る。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16,538
172.74
12,233,850
11,940,597
286,365
6,620,878
15,883,866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154331</xdr:rowOff>
    </xdr:from>
    <xdr:to>
      <xdr:col>24</xdr:col>
      <xdr:colOff>63500</xdr:colOff>
      <xdr:row>35</xdr:row>
      <xdr:rowOff>167208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5081"/>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154331</xdr:rowOff>
    </xdr:from>
    <xdr:to>
      <xdr:col>19</xdr:col>
      <xdr:colOff>177800</xdr:colOff>
      <xdr:row>35</xdr:row>
      <xdr:rowOff>160655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508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160655</xdr:rowOff>
    </xdr:from>
    <xdr:to>
      <xdr:col>15</xdr:col>
      <xdr:colOff>50800</xdr:colOff>
      <xdr:row>35</xdr:row>
      <xdr:rowOff>162713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6140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162713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29020"/>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39590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116408</xdr:rowOff>
    </xdr:from>
    <xdr:to>
      <xdr:col>24</xdr:col>
      <xdr:colOff>114300</xdr:colOff>
      <xdr:row>36</xdr:row>
      <xdr:rowOff>46558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139285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103531</xdr:rowOff>
    </xdr:from>
    <xdr:to>
      <xdr:col>20</xdr:col>
      <xdr:colOff>38100</xdr:colOff>
      <xdr:row>36</xdr:row>
      <xdr:rowOff>33681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50208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109855</xdr:rowOff>
    </xdr:from>
    <xdr:to>
      <xdr:col>15</xdr:col>
      <xdr:colOff>101600</xdr:colOff>
      <xdr:row>36</xdr:row>
      <xdr:rowOff>40005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56532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8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111913</xdr:rowOff>
    </xdr:from>
    <xdr:to>
      <xdr:col>10</xdr:col>
      <xdr:colOff>165100</xdr:colOff>
      <xdr:row>36</xdr:row>
      <xdr:rowOff>42063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24147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132369</xdr:rowOff>
    </xdr:from>
    <xdr:to>
      <xdr:col>24</xdr:col>
      <xdr:colOff>63500</xdr:colOff>
      <xdr:row>57</xdr:row>
      <xdr:rowOff>153441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05019"/>
          <a:ext cx="8382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156028</xdr:rowOff>
    </xdr:from>
    <xdr:to>
      <xdr:col>19</xdr:col>
      <xdr:colOff>177800</xdr:colOff>
      <xdr:row>57</xdr:row>
      <xdr:rowOff>153441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57228"/>
          <a:ext cx="889000" cy="1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156028</xdr:rowOff>
    </xdr:from>
    <xdr:to>
      <xdr:col>15</xdr:col>
      <xdr:colOff>50800</xdr:colOff>
      <xdr:row>58</xdr:row>
      <xdr:rowOff>31370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57228"/>
          <a:ext cx="889000" cy="2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31370</xdr:rowOff>
    </xdr:from>
    <xdr:to>
      <xdr:col>10</xdr:col>
      <xdr:colOff>114300</xdr:colOff>
      <xdr:row>58</xdr:row>
      <xdr:rowOff>39356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5470"/>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81569</xdr:rowOff>
    </xdr:from>
    <xdr:to>
      <xdr:col>24</xdr:col>
      <xdr:colOff>114300</xdr:colOff>
      <xdr:row>58</xdr:row>
      <xdr:rowOff>11719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104446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102641</xdr:rowOff>
    </xdr:from>
    <xdr:to>
      <xdr:col>20</xdr:col>
      <xdr:colOff>38100</xdr:colOff>
      <xdr:row>58</xdr:row>
      <xdr:rowOff>32791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49318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5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105228</xdr:rowOff>
    </xdr:from>
    <xdr:to>
      <xdr:col>15</xdr:col>
      <xdr:colOff>101600</xdr:colOff>
      <xdr:row>57</xdr:row>
      <xdr:rowOff>35378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51905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8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152020</xdr:rowOff>
    </xdr:from>
    <xdr:to>
      <xdr:col>10</xdr:col>
      <xdr:colOff>165100</xdr:colOff>
      <xdr:row>58</xdr:row>
      <xdr:rowOff>82170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160006</xdr:rowOff>
    </xdr:from>
    <xdr:to>
      <xdr:col>6</xdr:col>
      <xdr:colOff>38100</xdr:colOff>
      <xdr:row>58</xdr:row>
      <xdr:rowOff>90156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127808</xdr:rowOff>
    </xdr:from>
    <xdr:to>
      <xdr:col>24</xdr:col>
      <xdr:colOff>63500</xdr:colOff>
      <xdr:row>75</xdr:row>
      <xdr:rowOff>169267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86558"/>
          <a:ext cx="8382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127808</xdr:rowOff>
    </xdr:from>
    <xdr:to>
      <xdr:col>19</xdr:col>
      <xdr:colOff>177800</xdr:colOff>
      <xdr:row>76</xdr:row>
      <xdr:rowOff>45411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86558"/>
          <a:ext cx="8890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45411</xdr:rowOff>
    </xdr:from>
    <xdr:to>
      <xdr:col>15</xdr:col>
      <xdr:colOff>50800</xdr:colOff>
      <xdr:row>76</xdr:row>
      <xdr:rowOff>102178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75611"/>
          <a:ext cx="8890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100715</xdr:rowOff>
    </xdr:from>
    <xdr:to>
      <xdr:col>10</xdr:col>
      <xdr:colOff>114300</xdr:colOff>
      <xdr:row>76</xdr:row>
      <xdr:rowOff>102178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13091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118467</xdr:rowOff>
    </xdr:from>
    <xdr:to>
      <xdr:col>24</xdr:col>
      <xdr:colOff>114300</xdr:colOff>
      <xdr:row>76</xdr:row>
      <xdr:rowOff>48617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96894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95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77008</xdr:rowOff>
    </xdr:from>
    <xdr:to>
      <xdr:col>20</xdr:col>
      <xdr:colOff>38100</xdr:colOff>
      <xdr:row>76</xdr:row>
      <xdr:rowOff>7159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35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169735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166061</xdr:rowOff>
    </xdr:from>
    <xdr:to>
      <xdr:col>15</xdr:col>
      <xdr:colOff>101600</xdr:colOff>
      <xdr:row>76</xdr:row>
      <xdr:rowOff>96211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8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51378</xdr:rowOff>
    </xdr:from>
    <xdr:to>
      <xdr:col>10</xdr:col>
      <xdr:colOff>165100</xdr:colOff>
      <xdr:row>76</xdr:row>
      <xdr:rowOff>152978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144105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49915</xdr:rowOff>
    </xdr:from>
    <xdr:to>
      <xdr:col>6</xdr:col>
      <xdr:colOff>38100</xdr:colOff>
      <xdr:row>76</xdr:row>
      <xdr:rowOff>151515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168042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85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26046</xdr:rowOff>
    </xdr:from>
    <xdr:to>
      <xdr:col>24</xdr:col>
      <xdr:colOff>63500</xdr:colOff>
      <xdr:row>97</xdr:row>
      <xdr:rowOff>33303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6696"/>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90309</xdr:rowOff>
    </xdr:from>
    <xdr:to>
      <xdr:col>19</xdr:col>
      <xdr:colOff>177800</xdr:colOff>
      <xdr:row>97</xdr:row>
      <xdr:rowOff>33303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49509"/>
          <a:ext cx="889000" cy="1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99650</xdr:rowOff>
    </xdr:from>
    <xdr:to>
      <xdr:col>15</xdr:col>
      <xdr:colOff>50800</xdr:colOff>
      <xdr:row>96</xdr:row>
      <xdr:rowOff>90309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044500"/>
          <a:ext cx="889000" cy="5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111368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99650</xdr:rowOff>
    </xdr:from>
    <xdr:to>
      <xdr:col>10</xdr:col>
      <xdr:colOff>114300</xdr:colOff>
      <xdr:row>96</xdr:row>
      <xdr:rowOff>74667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044500"/>
          <a:ext cx="889000" cy="4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146696</xdr:rowOff>
    </xdr:from>
    <xdr:to>
      <xdr:col>24</xdr:col>
      <xdr:colOff>114300</xdr:colOff>
      <xdr:row>97</xdr:row>
      <xdr:rowOff>76846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169573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5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153953</xdr:rowOff>
    </xdr:from>
    <xdr:to>
      <xdr:col>20</xdr:col>
      <xdr:colOff>38100</xdr:colOff>
      <xdr:row>97</xdr:row>
      <xdr:rowOff>84103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75230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39509</xdr:rowOff>
    </xdr:from>
    <xdr:to>
      <xdr:col>15</xdr:col>
      <xdr:colOff>101600</xdr:colOff>
      <xdr:row>96</xdr:row>
      <xdr:rowOff>141109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157636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48850</xdr:rowOff>
    </xdr:from>
    <xdr:to>
      <xdr:col>10</xdr:col>
      <xdr:colOff>165100</xdr:colOff>
      <xdr:row>93</xdr:row>
      <xdr:rowOff>150450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166977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76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23867</xdr:rowOff>
    </xdr:from>
    <xdr:to>
      <xdr:col>6</xdr:col>
      <xdr:colOff>38100</xdr:colOff>
      <xdr:row>96</xdr:row>
      <xdr:rowOff>125467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141994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48641</xdr:rowOff>
    </xdr:from>
    <xdr:to>
      <xdr:col>55</xdr:col>
      <xdr:colOff>0</xdr:colOff>
      <xdr:row>38</xdr:row>
      <xdr:rowOff>59119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6374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59119</xdr:rowOff>
    </xdr:from>
    <xdr:to>
      <xdr:col>50</xdr:col>
      <xdr:colOff>114300</xdr:colOff>
      <xdr:row>38</xdr:row>
      <xdr:rowOff>86931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74219"/>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147510</xdr:rowOff>
    </xdr:from>
    <xdr:to>
      <xdr:col>45</xdr:col>
      <xdr:colOff>177800</xdr:colOff>
      <xdr:row>38</xdr:row>
      <xdr:rowOff>86931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9116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147510</xdr:rowOff>
    </xdr:from>
    <xdr:to>
      <xdr:col>41</xdr:col>
      <xdr:colOff>50800</xdr:colOff>
      <xdr:row>38</xdr:row>
      <xdr:rowOff>41021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91160"/>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119905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121048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169291</xdr:rowOff>
    </xdr:from>
    <xdr:to>
      <xdr:col>55</xdr:col>
      <xdr:colOff>50800</xdr:colOff>
      <xdr:row>38</xdr:row>
      <xdr:rowOff>99441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20718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8319</xdr:rowOff>
    </xdr:from>
    <xdr:to>
      <xdr:col>50</xdr:col>
      <xdr:colOff>165100</xdr:colOff>
      <xdr:row>38</xdr:row>
      <xdr:rowOff>109919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126445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29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36131</xdr:rowOff>
    </xdr:from>
    <xdr:to>
      <xdr:col>46</xdr:col>
      <xdr:colOff>38100</xdr:colOff>
      <xdr:row>38</xdr:row>
      <xdr:rowOff>137731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128858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3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96710</xdr:rowOff>
    </xdr:from>
    <xdr:to>
      <xdr:col>41</xdr:col>
      <xdr:colOff>101600</xdr:colOff>
      <xdr:row>38</xdr:row>
      <xdr:rowOff>26860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43387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161671</xdr:rowOff>
    </xdr:from>
    <xdr:to>
      <xdr:col>36</xdr:col>
      <xdr:colOff>165100</xdr:colOff>
      <xdr:row>38</xdr:row>
      <xdr:rowOff>91821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108348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28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93408</xdr:rowOff>
    </xdr:from>
    <xdr:to>
      <xdr:col>55</xdr:col>
      <xdr:colOff>0</xdr:colOff>
      <xdr:row>57</xdr:row>
      <xdr:rowOff>34258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94608"/>
          <a:ext cx="838200" cy="1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93408</xdr:rowOff>
    </xdr:from>
    <xdr:to>
      <xdr:col>50</xdr:col>
      <xdr:colOff>114300</xdr:colOff>
      <xdr:row>56</xdr:row>
      <xdr:rowOff>138005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94608"/>
          <a:ext cx="889000" cy="4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105620</xdr:rowOff>
    </xdr:from>
    <xdr:to>
      <xdr:col>45</xdr:col>
      <xdr:colOff>177800</xdr:colOff>
      <xdr:row>56</xdr:row>
      <xdr:rowOff>138005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06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105620</xdr:rowOff>
    </xdr:from>
    <xdr:to>
      <xdr:col>41</xdr:col>
      <xdr:colOff>50800</xdr:colOff>
      <xdr:row>57</xdr:row>
      <xdr:rowOff>17037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06820"/>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154908</xdr:rowOff>
    </xdr:from>
    <xdr:to>
      <xdr:col>55</xdr:col>
      <xdr:colOff>50800</xdr:colOff>
      <xdr:row>57</xdr:row>
      <xdr:rowOff>85058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133335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42608</xdr:rowOff>
    </xdr:from>
    <xdr:to>
      <xdr:col>50</xdr:col>
      <xdr:colOff>165100</xdr:colOff>
      <xdr:row>56</xdr:row>
      <xdr:rowOff>144208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160735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87205</xdr:rowOff>
    </xdr:from>
    <xdr:to>
      <xdr:col>46</xdr:col>
      <xdr:colOff>38100</xdr:colOff>
      <xdr:row>57</xdr:row>
      <xdr:rowOff>17355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8482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7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54820</xdr:rowOff>
    </xdr:from>
    <xdr:to>
      <xdr:col>41</xdr:col>
      <xdr:colOff>101600</xdr:colOff>
      <xdr:row>56</xdr:row>
      <xdr:rowOff>156420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147547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7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137687</xdr:rowOff>
    </xdr:from>
    <xdr:to>
      <xdr:col>36</xdr:col>
      <xdr:colOff>165100</xdr:colOff>
      <xdr:row>57</xdr:row>
      <xdr:rowOff>67837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58964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160964</xdr:rowOff>
    </xdr:from>
    <xdr:to>
      <xdr:col>55</xdr:col>
      <xdr:colOff>0</xdr:colOff>
      <xdr:row>78</xdr:row>
      <xdr:rowOff>13015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62614"/>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13015</xdr:rowOff>
    </xdr:from>
    <xdr:to>
      <xdr:col>50</xdr:col>
      <xdr:colOff>114300</xdr:colOff>
      <xdr:row>78</xdr:row>
      <xdr:rowOff>40295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6115"/>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40295</xdr:rowOff>
    </xdr:from>
    <xdr:to>
      <xdr:col>45</xdr:col>
      <xdr:colOff>177800</xdr:colOff>
      <xdr:row>78</xdr:row>
      <xdr:rowOff>90584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3395"/>
          <a:ext cx="889000" cy="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50980</xdr:rowOff>
    </xdr:from>
    <xdr:to>
      <xdr:col>41</xdr:col>
      <xdr:colOff>50800</xdr:colOff>
      <xdr:row>78</xdr:row>
      <xdr:rowOff>90584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24080"/>
          <a:ext cx="889000" cy="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110164</xdr:rowOff>
    </xdr:from>
    <xdr:to>
      <xdr:col>55</xdr:col>
      <xdr:colOff>50800</xdr:colOff>
      <xdr:row>78</xdr:row>
      <xdr:rowOff>40314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133041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133665</xdr:rowOff>
    </xdr:from>
    <xdr:to>
      <xdr:col>50</xdr:col>
      <xdr:colOff>165100</xdr:colOff>
      <xdr:row>78</xdr:row>
      <xdr:rowOff>63815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80342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160945</xdr:rowOff>
    </xdr:from>
    <xdr:to>
      <xdr:col>46</xdr:col>
      <xdr:colOff>38100</xdr:colOff>
      <xdr:row>78</xdr:row>
      <xdr:rowOff>91095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82222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39784</xdr:rowOff>
    </xdr:from>
    <xdr:to>
      <xdr:col>41</xdr:col>
      <xdr:colOff>101600</xdr:colOff>
      <xdr:row>78</xdr:row>
      <xdr:rowOff>141384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xdr:rowOff>
    </xdr:from>
    <xdr:to>
      <xdr:col>36</xdr:col>
      <xdr:colOff>165100</xdr:colOff>
      <xdr:row>78</xdr:row>
      <xdr:rowOff>101780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118307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107879</xdr:rowOff>
    </xdr:from>
    <xdr:to>
      <xdr:col>55</xdr:col>
      <xdr:colOff>0</xdr:colOff>
      <xdr:row>96</xdr:row>
      <xdr:rowOff>128316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67079"/>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47216</xdr:rowOff>
    </xdr:from>
    <xdr:to>
      <xdr:col>50</xdr:col>
      <xdr:colOff>114300</xdr:colOff>
      <xdr:row>96</xdr:row>
      <xdr:rowOff>128316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06416"/>
          <a:ext cx="889000" cy="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43374</xdr:rowOff>
    </xdr:from>
    <xdr:to>
      <xdr:col>45</xdr:col>
      <xdr:colOff>177800</xdr:colOff>
      <xdr:row>96</xdr:row>
      <xdr:rowOff>47216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02574"/>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43374</xdr:rowOff>
    </xdr:from>
    <xdr:to>
      <xdr:col>41</xdr:col>
      <xdr:colOff>50800</xdr:colOff>
      <xdr:row>96</xdr:row>
      <xdr:rowOff>131040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02574"/>
          <a:ext cx="889000" cy="8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128481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121904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57079</xdr:rowOff>
    </xdr:from>
    <xdr:to>
      <xdr:col>55</xdr:col>
      <xdr:colOff>50800</xdr:colOff>
      <xdr:row>96</xdr:row>
      <xdr:rowOff>158679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79956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6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77516</xdr:rowOff>
    </xdr:from>
    <xdr:to>
      <xdr:col>50</xdr:col>
      <xdr:colOff>165100</xdr:colOff>
      <xdr:row>97</xdr:row>
      <xdr:rowOff>7666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167866</xdr:rowOff>
    </xdr:from>
    <xdr:to>
      <xdr:col>46</xdr:col>
      <xdr:colOff>38100</xdr:colOff>
      <xdr:row>96</xdr:row>
      <xdr:rowOff>98016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114543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164024</xdr:rowOff>
    </xdr:from>
    <xdr:to>
      <xdr:col>41</xdr:col>
      <xdr:colOff>101600</xdr:colOff>
      <xdr:row>96</xdr:row>
      <xdr:rowOff>94174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110701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80240</xdr:rowOff>
    </xdr:from>
    <xdr:to>
      <xdr:col>36</xdr:col>
      <xdr:colOff>165100</xdr:colOff>
      <xdr:row>97</xdr:row>
      <xdr:rowOff>10390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56128</xdr:rowOff>
    </xdr:from>
    <xdr:to>
      <xdr:col>85</xdr:col>
      <xdr:colOff>127000</xdr:colOff>
      <xdr:row>36</xdr:row>
      <xdr:rowOff>100533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28328"/>
          <a:ext cx="8382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79635</xdr:rowOff>
    </xdr:from>
    <xdr:to>
      <xdr:col>81</xdr:col>
      <xdr:colOff>50800</xdr:colOff>
      <xdr:row>36</xdr:row>
      <xdr:rowOff>100533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51835"/>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79635</xdr:rowOff>
    </xdr:from>
    <xdr:to>
      <xdr:col>76</xdr:col>
      <xdr:colOff>114300</xdr:colOff>
      <xdr:row>36</xdr:row>
      <xdr:rowOff>100019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51835"/>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23666</xdr:rowOff>
    </xdr:from>
    <xdr:to>
      <xdr:col>71</xdr:col>
      <xdr:colOff>177800</xdr:colOff>
      <xdr:row>36</xdr:row>
      <xdr:rowOff>100019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95866"/>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5328</xdr:rowOff>
    </xdr:from>
    <xdr:to>
      <xdr:col>85</xdr:col>
      <xdr:colOff>177800</xdr:colOff>
      <xdr:row>36</xdr:row>
      <xdr:rowOff>106928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28205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49733</xdr:rowOff>
    </xdr:from>
    <xdr:to>
      <xdr:col>81</xdr:col>
      <xdr:colOff>101600</xdr:colOff>
      <xdr:row>36</xdr:row>
      <xdr:rowOff>151333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167860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28835</xdr:rowOff>
    </xdr:from>
    <xdr:to>
      <xdr:col>76</xdr:col>
      <xdr:colOff>165100</xdr:colOff>
      <xdr:row>36</xdr:row>
      <xdr:rowOff>130435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121562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2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49219</xdr:rowOff>
    </xdr:from>
    <xdr:to>
      <xdr:col>72</xdr:col>
      <xdr:colOff>38100</xdr:colOff>
      <xdr:row>36</xdr:row>
      <xdr:rowOff>150819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141946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144316</xdr:rowOff>
    </xdr:from>
    <xdr:to>
      <xdr:col>67</xdr:col>
      <xdr:colOff>101600</xdr:colOff>
      <xdr:row>36</xdr:row>
      <xdr:rowOff>74466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60911</xdr:rowOff>
    </xdr:from>
    <xdr:to>
      <xdr:col>85</xdr:col>
      <xdr:colOff>127000</xdr:colOff>
      <xdr:row>57</xdr:row>
      <xdr:rowOff>71655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33561"/>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169788</xdr:rowOff>
    </xdr:from>
    <xdr:to>
      <xdr:col>81</xdr:col>
      <xdr:colOff>50800</xdr:colOff>
      <xdr:row>57</xdr:row>
      <xdr:rowOff>60911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70988"/>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169788</xdr:rowOff>
    </xdr:from>
    <xdr:to>
      <xdr:col>76</xdr:col>
      <xdr:colOff>114300</xdr:colOff>
      <xdr:row>57</xdr:row>
      <xdr:rowOff>14359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70988"/>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139819</xdr:rowOff>
    </xdr:from>
    <xdr:to>
      <xdr:col>71</xdr:col>
      <xdr:colOff>177800</xdr:colOff>
      <xdr:row>57</xdr:row>
      <xdr:rowOff>14359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41019"/>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20855</xdr:rowOff>
    </xdr:from>
    <xdr:to>
      <xdr:col>85</xdr:col>
      <xdr:colOff>177800</xdr:colOff>
      <xdr:row>57</xdr:row>
      <xdr:rowOff>122455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107533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10111</xdr:rowOff>
    </xdr:from>
    <xdr:to>
      <xdr:col>81</xdr:col>
      <xdr:colOff>101600</xdr:colOff>
      <xdr:row>57</xdr:row>
      <xdr:rowOff>111711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102838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118988</xdr:rowOff>
    </xdr:from>
    <xdr:to>
      <xdr:col>76</xdr:col>
      <xdr:colOff>165100</xdr:colOff>
      <xdr:row>57</xdr:row>
      <xdr:rowOff>49138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40265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135009</xdr:rowOff>
    </xdr:from>
    <xdr:to>
      <xdr:col>72</xdr:col>
      <xdr:colOff>38100</xdr:colOff>
      <xdr:row>57</xdr:row>
      <xdr:rowOff>65159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56286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89019</xdr:rowOff>
    </xdr:from>
    <xdr:to>
      <xdr:col>67</xdr:col>
      <xdr:colOff>101600</xdr:colOff>
      <xdr:row>57</xdr:row>
      <xdr:rowOff>19169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35696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22334</xdr:rowOff>
    </xdr:from>
    <xdr:to>
      <xdr:col>85</xdr:col>
      <xdr:colOff>127000</xdr:colOff>
      <xdr:row>79</xdr:row>
      <xdr:rowOff>33268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6884"/>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165170</xdr:rowOff>
    </xdr:from>
    <xdr:to>
      <xdr:col>81</xdr:col>
      <xdr:colOff>50800</xdr:colOff>
      <xdr:row>79</xdr:row>
      <xdr:rowOff>22334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66820"/>
          <a:ext cx="889000" cy="20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8979</xdr:rowOff>
    </xdr:from>
    <xdr:to>
      <xdr:col>76</xdr:col>
      <xdr:colOff>114300</xdr:colOff>
      <xdr:row>77</xdr:row>
      <xdr:rowOff>165170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524829"/>
          <a:ext cx="889000" cy="84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82377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33153</xdr:rowOff>
    </xdr:from>
    <xdr:to>
      <xdr:col>71</xdr:col>
      <xdr:colOff>177800</xdr:colOff>
      <xdr:row>73</xdr:row>
      <xdr:rowOff>8979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377553"/>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65098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84281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153918</xdr:rowOff>
    </xdr:from>
    <xdr:to>
      <xdr:col>85</xdr:col>
      <xdr:colOff>177800</xdr:colOff>
      <xdr:row>79</xdr:row>
      <xdr:rowOff>84068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68845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142984</xdr:rowOff>
    </xdr:from>
    <xdr:to>
      <xdr:col>81</xdr:col>
      <xdr:colOff>101600</xdr:colOff>
      <xdr:row>79</xdr:row>
      <xdr:rowOff>73134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64261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114370</xdr:rowOff>
    </xdr:from>
    <xdr:to>
      <xdr:col>76</xdr:col>
      <xdr:colOff>165100</xdr:colOff>
      <xdr:row>78</xdr:row>
      <xdr:rowOff>44520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61047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129629</xdr:rowOff>
    </xdr:from>
    <xdr:to>
      <xdr:col>72</xdr:col>
      <xdr:colOff>38100</xdr:colOff>
      <xdr:row>73</xdr:row>
      <xdr:rowOff>59779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4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76306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2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153803</xdr:rowOff>
    </xdr:from>
    <xdr:to>
      <xdr:col>67</xdr:col>
      <xdr:colOff>101600</xdr:colOff>
      <xdr:row>72</xdr:row>
      <xdr:rowOff>83953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3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100480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1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85860</xdr:rowOff>
    </xdr:from>
    <xdr:to>
      <xdr:col>85</xdr:col>
      <xdr:colOff>127000</xdr:colOff>
      <xdr:row>96</xdr:row>
      <xdr:rowOff>27687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3610"/>
          <a:ext cx="838200" cy="1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27687</xdr:rowOff>
    </xdr:from>
    <xdr:to>
      <xdr:col>81</xdr:col>
      <xdr:colOff>50800</xdr:colOff>
      <xdr:row>96</xdr:row>
      <xdr:rowOff>132820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86887"/>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74549</xdr:rowOff>
    </xdr:from>
    <xdr:to>
      <xdr:col>76</xdr:col>
      <xdr:colOff>114300</xdr:colOff>
      <xdr:row>96</xdr:row>
      <xdr:rowOff>132820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33749"/>
          <a:ext cx="889000" cy="5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42639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28121</xdr:rowOff>
    </xdr:from>
    <xdr:to>
      <xdr:col>71</xdr:col>
      <xdr:colOff>177800</xdr:colOff>
      <xdr:row>96</xdr:row>
      <xdr:rowOff>74549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87321"/>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35060</xdr:rowOff>
    </xdr:from>
    <xdr:to>
      <xdr:col>85</xdr:col>
      <xdr:colOff>177800</xdr:colOff>
      <xdr:row>95</xdr:row>
      <xdr:rowOff>136660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57937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148337</xdr:rowOff>
    </xdr:from>
    <xdr:to>
      <xdr:col>81</xdr:col>
      <xdr:colOff>101600</xdr:colOff>
      <xdr:row>96</xdr:row>
      <xdr:rowOff>78487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95014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82020</xdr:rowOff>
    </xdr:from>
    <xdr:to>
      <xdr:col>76</xdr:col>
      <xdr:colOff>165100</xdr:colOff>
      <xdr:row>97</xdr:row>
      <xdr:rowOff>12170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28697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23749</xdr:rowOff>
    </xdr:from>
    <xdr:to>
      <xdr:col>72</xdr:col>
      <xdr:colOff>38100</xdr:colOff>
      <xdr:row>96</xdr:row>
      <xdr:rowOff>125349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141876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148771</xdr:rowOff>
    </xdr:from>
    <xdr:to>
      <xdr:col>67</xdr:col>
      <xdr:colOff>101600</xdr:colOff>
      <xdr:row>96</xdr:row>
      <xdr:rowOff>78921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95448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133,848</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11,061</a:t>
          </a:r>
          <a:r>
            <a:rPr kumimoji="1" lang="ja-JP" altLang="en-US" sz="1300">
              <a:latin typeface="ＭＳ Ｐゴシック" panose="020B0600070205080204" pitchFamily="50" charset="-128"/>
              <a:ea typeface="ＭＳ Ｐゴシック" panose="020B0600070205080204" pitchFamily="50" charset="-128"/>
            </a:rPr>
            <a:t>円の増。主な増加要因は、基金の積立額の増、再生エネルギー普及活用に向けた調査費の増等によるものであり、類似団体平均よりも増となっている。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18,535</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5,895</a:t>
          </a:r>
          <a:r>
            <a:rPr kumimoji="1" lang="ja-JP" altLang="en-US" sz="1300">
              <a:latin typeface="ＭＳ Ｐゴシック" panose="020B0600070205080204" pitchFamily="50" charset="-128"/>
              <a:ea typeface="ＭＳ Ｐゴシック" panose="020B0600070205080204" pitchFamily="50" charset="-128"/>
            </a:rPr>
            <a:t>円の減。主な減少要因は、海岸消波ブロック整備費の減や農業法人等への農業機械導入支援の減等によるものであり、類似団体平均よりも減となっている。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206,033</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9,068</a:t>
          </a:r>
          <a:r>
            <a:rPr kumimoji="1" lang="ja-JP" altLang="en-US" sz="1300">
              <a:latin typeface="ＭＳ Ｐゴシック" panose="020B0600070205080204" pitchFamily="50" charset="-128"/>
              <a:ea typeface="ＭＳ Ｐゴシック" panose="020B0600070205080204" pitchFamily="50" charset="-128"/>
            </a:rPr>
            <a:t>円の減。主な減少要因は、国給付金事業（住民税非課税世帯や子育て世帯への臨時特別給付金）の減等によるものであり、類似団体平均並となった。</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32,849</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5,140</a:t>
          </a:r>
          <a:r>
            <a:rPr kumimoji="1" lang="ja-JP" altLang="en-US" sz="1300">
              <a:latin typeface="ＭＳ Ｐゴシック" panose="020B0600070205080204" pitchFamily="50" charset="-128"/>
              <a:ea typeface="ＭＳ Ｐゴシック" panose="020B0600070205080204" pitchFamily="50" charset="-128"/>
            </a:rPr>
            <a:t>円の増。主な増加要因は、観光高付加価値化事業費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観光庁補助事業）の増や事業者への物価高騰対策支援、観光回復に向けたキャンペーン実施経費の増によるものであり、前年度に引き続き類似団体平均よりも増となっている。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94,196</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10,406</a:t>
          </a:r>
          <a:r>
            <a:rPr kumimoji="1" lang="ja-JP" altLang="en-US" sz="1300">
              <a:latin typeface="ＭＳ Ｐゴシック" panose="020B0600070205080204" pitchFamily="50" charset="-128"/>
              <a:ea typeface="ＭＳ Ｐゴシック" panose="020B0600070205080204" pitchFamily="50" charset="-128"/>
            </a:rPr>
            <a:t>円の増。主な増加要因は、大型の生活関連基盤の整備及び災害復旧に係る市債の償還が開始したことによるもので前年度に引き続き類似団体平均よりも増となっている。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前年度に引き続き財政健全化に向けた取組みを進めてはいるものの、近年の大型事業に係る市債の元金償還が始まったことによる公債費の増、</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は国経済対策等による地方交付税の追加配分が多額であったこと等が影響し、実質収支額、実質単年度収支は減となっている。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ただ、財政調整基金については計画的に積立を実施したことにより、年度末残高は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年連続で増加。</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今後についても、宮津市第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期行財政運営指針（</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R12</a:t>
          </a:r>
          <a:r>
            <a:rPr kumimoji="1" lang="ja-JP" altLang="en-US" sz="1200">
              <a:latin typeface="ＭＳ ゴシック" pitchFamily="49" charset="-128"/>
              <a:ea typeface="ＭＳ ゴシック" pitchFamily="49" charset="-128"/>
            </a:rPr>
            <a:t>）に基づき、財政規模や人口規模に見合った財政運営を行うとともに、財政調整基金についても計画的に積立を実施することとしている。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一般会計においては、財政健全化に向け取組みを進めているものの、近年の大型生活関連基盤の整備及び災害復旧に係る市債の償還が開始したこと等により、黒字額が減少した。</a:t>
          </a:r>
        </a:p>
        <a:p>
          <a:r>
            <a:rPr kumimoji="1" lang="ja-JP" altLang="en-US" sz="1400">
              <a:latin typeface="ＭＳ ゴシック" pitchFamily="49" charset="-128"/>
              <a:ea typeface="ＭＳ ゴシック" pitchFamily="49" charset="-128"/>
            </a:rPr>
            <a:t>　今後も、宮津市第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）に基づき、財政規模や人口規模に見合った財政運営を行うとともに、公営企業等においても、経営の効率化、経営基盤の強化などに努め、適正な財政運営を図る。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12233850</v>
      </c>
      <c r="BO4" s="371"/>
      <c r="BP4" s="371"/>
      <c r="BQ4" s="371"/>
      <c r="BR4" s="371"/>
      <c r="BS4" s="371"/>
      <c r="BT4" s="371"/>
      <c r="BU4" s="372"/>
      <c r="BV4" s="370">
        <v>12419565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4.3</v>
      </c>
      <c r="CU4" s="377"/>
      <c r="CV4" s="377"/>
      <c r="CW4" s="377"/>
      <c r="CX4" s="377"/>
      <c r="CY4" s="377"/>
      <c r="CZ4" s="377"/>
      <c r="DA4" s="378"/>
      <c r="DB4" s="376">
        <v>7.2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11940597</v>
      </c>
      <c r="BO5" s="408"/>
      <c r="BP5" s="408"/>
      <c r="BQ5" s="408"/>
      <c r="BR5" s="408"/>
      <c r="BS5" s="408"/>
      <c r="BT5" s="408"/>
      <c r="BU5" s="409"/>
      <c r="BV5" s="407">
        <v>11899308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97.2</v>
      </c>
      <c r="CU5" s="405"/>
      <c r="CV5" s="405"/>
      <c r="CW5" s="405"/>
      <c r="CX5" s="405"/>
      <c r="CY5" s="405"/>
      <c r="CZ5" s="405"/>
      <c r="DA5" s="406"/>
      <c r="DB5" s="404">
        <v>93.6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293253</v>
      </c>
      <c r="BO6" s="408"/>
      <c r="BP6" s="408"/>
      <c r="BQ6" s="408"/>
      <c r="BR6" s="408"/>
      <c r="BS6" s="408"/>
      <c r="BT6" s="408"/>
      <c r="BU6" s="409"/>
      <c r="BV6" s="407">
        <v>520257</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98.5</v>
      </c>
      <c r="CU6" s="445"/>
      <c r="CV6" s="445"/>
      <c r="CW6" s="445"/>
      <c r="CX6" s="445"/>
      <c r="CY6" s="445"/>
      <c r="CZ6" s="445"/>
      <c r="DA6" s="446"/>
      <c r="DB6" s="444">
        <v>96.8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6888</v>
      </c>
      <c r="BO7" s="408"/>
      <c r="BP7" s="408"/>
      <c r="BQ7" s="408"/>
      <c r="BR7" s="408"/>
      <c r="BS7" s="408"/>
      <c r="BT7" s="408"/>
      <c r="BU7" s="409"/>
      <c r="BV7" s="407">
        <v>37110</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6620878</v>
      </c>
      <c r="CU7" s="408"/>
      <c r="CV7" s="408"/>
      <c r="CW7" s="408"/>
      <c r="CX7" s="408"/>
      <c r="CY7" s="408"/>
      <c r="CZ7" s="408"/>
      <c r="DA7" s="409"/>
      <c r="DB7" s="407">
        <v>6689791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286365</v>
      </c>
      <c r="BO8" s="408"/>
      <c r="BP8" s="408"/>
      <c r="BQ8" s="408"/>
      <c r="BR8" s="408"/>
      <c r="BS8" s="408"/>
      <c r="BT8" s="408"/>
      <c r="BU8" s="409"/>
      <c r="BV8" s="407">
        <v>483147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0.41</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16758</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-196782</v>
      </c>
      <c r="BO9" s="408"/>
      <c r="BP9" s="408"/>
      <c r="BQ9" s="408"/>
      <c r="BR9" s="408"/>
      <c r="BS9" s="408"/>
      <c r="BT9" s="408"/>
      <c r="BU9" s="409"/>
      <c r="BV9" s="407">
        <v>352495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17.899999999999999</v>
      </c>
      <c r="CU9" s="405"/>
      <c r="CV9" s="405"/>
      <c r="CW9" s="405"/>
      <c r="CX9" s="405"/>
      <c r="CY9" s="405"/>
      <c r="CZ9" s="405"/>
      <c r="DA9" s="406"/>
      <c r="DB9" s="404">
        <v>16.3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18426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138000</v>
      </c>
      <c r="BO10" s="408"/>
      <c r="BP10" s="408"/>
      <c r="BQ10" s="408"/>
      <c r="BR10" s="408"/>
      <c r="BS10" s="408"/>
      <c r="BT10" s="408"/>
      <c r="BU10" s="409"/>
      <c r="BV10" s="407">
        <v>79500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16721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16538</v>
      </c>
      <c r="S13" s="492"/>
      <c r="T13" s="492"/>
      <c r="U13" s="492"/>
      <c r="V13" s="493"/>
      <c r="W13" s="423" t="s">
        <v>142</v>
      </c>
      <c r="X13" s="424"/>
      <c r="Y13" s="424"/>
      <c r="Z13" s="424"/>
      <c r="AA13" s="424"/>
      <c r="AB13" s="414"/>
      <c r="AC13" s="458">
        <v>508</v>
      </c>
      <c r="AD13" s="459"/>
      <c r="AE13" s="459"/>
      <c r="AF13" s="459"/>
      <c r="AG13" s="501"/>
      <c r="AH13" s="458">
        <v>666</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-58782</v>
      </c>
      <c r="BO13" s="408"/>
      <c r="BP13" s="408"/>
      <c r="BQ13" s="408"/>
      <c r="BR13" s="408"/>
      <c r="BS13" s="408"/>
      <c r="BT13" s="408"/>
      <c r="BU13" s="409"/>
      <c r="BV13" s="407">
        <v>431995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14.9</v>
      </c>
      <c r="CU13" s="405"/>
      <c r="CV13" s="405"/>
      <c r="CW13" s="405"/>
      <c r="CX13" s="405"/>
      <c r="CY13" s="405"/>
      <c r="CZ13" s="405"/>
      <c r="DA13" s="406"/>
      <c r="DB13" s="404">
        <v>16.100000000000001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17025</v>
      </c>
      <c r="S14" s="492"/>
      <c r="T14" s="492"/>
      <c r="U14" s="492"/>
      <c r="V14" s="493"/>
      <c r="W14" s="397"/>
      <c r="X14" s="398"/>
      <c r="Y14" s="398"/>
      <c r="Z14" s="398"/>
      <c r="AA14" s="398"/>
      <c r="AB14" s="387"/>
      <c r="AC14" s="494">
        <v>6.7</v>
      </c>
      <c r="AD14" s="495"/>
      <c r="AE14" s="495"/>
      <c r="AF14" s="495"/>
      <c r="AG14" s="496"/>
      <c r="AH14" s="494">
        <v>7.9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158.6</v>
      </c>
      <c r="CU14" s="506"/>
      <c r="CV14" s="506"/>
      <c r="CW14" s="506"/>
      <c r="CX14" s="506"/>
      <c r="CY14" s="506"/>
      <c r="CZ14" s="506"/>
      <c r="DA14" s="507"/>
      <c r="DB14" s="505">
        <v>178.2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16865</v>
      </c>
      <c r="S15" s="492"/>
      <c r="T15" s="492"/>
      <c r="U15" s="492"/>
      <c r="V15" s="493"/>
      <c r="W15" s="423" t="s">
        <v>150</v>
      </c>
      <c r="X15" s="424"/>
      <c r="Y15" s="424"/>
      <c r="Z15" s="424"/>
      <c r="AA15" s="424"/>
      <c r="AB15" s="414"/>
      <c r="AC15" s="458">
        <v>1393</v>
      </c>
      <c r="AD15" s="459"/>
      <c r="AE15" s="459"/>
      <c r="AF15" s="459"/>
      <c r="AG15" s="501"/>
      <c r="AH15" s="458">
        <v>1611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2248328</v>
      </c>
      <c r="BO15" s="371"/>
      <c r="BP15" s="371"/>
      <c r="BQ15" s="371"/>
      <c r="BR15" s="371"/>
      <c r="BS15" s="371"/>
      <c r="BT15" s="371"/>
      <c r="BU15" s="372"/>
      <c r="BV15" s="370">
        <v>2196275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18.5</v>
      </c>
      <c r="AD16" s="495"/>
      <c r="AE16" s="495"/>
      <c r="AF16" s="495"/>
      <c r="AG16" s="496"/>
      <c r="AH16" s="494">
        <v>19.100000000000001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5935449</v>
      </c>
      <c r="BO16" s="408"/>
      <c r="BP16" s="408"/>
      <c r="BQ16" s="408"/>
      <c r="BR16" s="408"/>
      <c r="BS16" s="408"/>
      <c r="BT16" s="408"/>
      <c r="BU16" s="409"/>
      <c r="BV16" s="407">
        <v>5787600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5641</v>
      </c>
      <c r="AD17" s="459"/>
      <c r="AE17" s="459"/>
      <c r="AF17" s="459"/>
      <c r="AG17" s="501"/>
      <c r="AH17" s="458">
        <v>6137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2854102</v>
      </c>
      <c r="BO17" s="408"/>
      <c r="BP17" s="408"/>
      <c r="BQ17" s="408"/>
      <c r="BR17" s="408"/>
      <c r="BS17" s="408"/>
      <c r="BT17" s="408"/>
      <c r="BU17" s="409"/>
      <c r="BV17" s="407">
        <v>2785182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172.74</v>
      </c>
      <c r="M18" s="531"/>
      <c r="N18" s="531"/>
      <c r="O18" s="531"/>
      <c r="P18" s="531"/>
      <c r="Q18" s="531"/>
      <c r="R18" s="532"/>
      <c r="S18" s="532"/>
      <c r="T18" s="532"/>
      <c r="U18" s="532"/>
      <c r="V18" s="533"/>
      <c r="W18" s="425"/>
      <c r="X18" s="426"/>
      <c r="Y18" s="426"/>
      <c r="Z18" s="426"/>
      <c r="AA18" s="426"/>
      <c r="AB18" s="417"/>
      <c r="AC18" s="534">
        <v>74.8</v>
      </c>
      <c r="AD18" s="535"/>
      <c r="AE18" s="535"/>
      <c r="AF18" s="535"/>
      <c r="AG18" s="536"/>
      <c r="AH18" s="534">
        <v>72.900000000000006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6688982</v>
      </c>
      <c r="BO18" s="408"/>
      <c r="BP18" s="408"/>
      <c r="BQ18" s="408"/>
      <c r="BR18" s="408"/>
      <c r="BS18" s="408"/>
      <c r="BT18" s="408"/>
      <c r="BU18" s="409"/>
      <c r="BV18" s="407">
        <v>6443083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97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8497514</v>
      </c>
      <c r="BO19" s="408"/>
      <c r="BP19" s="408"/>
      <c r="BQ19" s="408"/>
      <c r="BR19" s="408"/>
      <c r="BS19" s="408"/>
      <c r="BT19" s="408"/>
      <c r="BU19" s="409"/>
      <c r="BV19" s="407">
        <v>8376089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7292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15883866</v>
      </c>
      <c r="BO22" s="371"/>
      <c r="BP22" s="371"/>
      <c r="BQ22" s="371"/>
      <c r="BR22" s="371"/>
      <c r="BS22" s="371"/>
      <c r="BT22" s="371"/>
      <c r="BU22" s="372"/>
      <c r="BV22" s="370">
        <v>16775092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11315150</v>
      </c>
      <c r="BO23" s="408"/>
      <c r="BP23" s="408"/>
      <c r="BQ23" s="408"/>
      <c r="BR23" s="408"/>
      <c r="BS23" s="408"/>
      <c r="BT23" s="408"/>
      <c r="BU23" s="409"/>
      <c r="BV23" s="407">
        <v>11655390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7200</v>
      </c>
      <c r="R24" s="459"/>
      <c r="S24" s="459"/>
      <c r="T24" s="459"/>
      <c r="U24" s="459"/>
      <c r="V24" s="501"/>
      <c r="W24" s="553"/>
      <c r="X24" s="554"/>
      <c r="Y24" s="555"/>
      <c r="Z24" s="457" t="s">
        <v>175</v>
      </c>
      <c r="AA24" s="437"/>
      <c r="AB24" s="437"/>
      <c r="AC24" s="437"/>
      <c r="AD24" s="437"/>
      <c r="AE24" s="437"/>
      <c r="AF24" s="437"/>
      <c r="AG24" s="438"/>
      <c r="AH24" s="458">
        <v>173</v>
      </c>
      <c r="AI24" s="459"/>
      <c r="AJ24" s="459"/>
      <c r="AK24" s="459"/>
      <c r="AL24" s="501"/>
      <c r="AM24" s="458">
        <v>557579</v>
      </c>
      <c r="AN24" s="459"/>
      <c r="AO24" s="459"/>
      <c r="AP24" s="459"/>
      <c r="AQ24" s="459"/>
      <c r="AR24" s="501"/>
      <c r="AS24" s="458">
        <v>3223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12239804</v>
      </c>
      <c r="BO24" s="408"/>
      <c r="BP24" s="408"/>
      <c r="BQ24" s="408"/>
      <c r="BR24" s="408"/>
      <c r="BS24" s="408"/>
      <c r="BT24" s="408"/>
      <c r="BU24" s="409"/>
      <c r="BV24" s="407">
        <v>12833235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5840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179</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213815</v>
      </c>
      <c r="BO25" s="371"/>
      <c r="BP25" s="371"/>
      <c r="BQ25" s="371"/>
      <c r="BR25" s="371"/>
      <c r="BS25" s="371"/>
      <c r="BT25" s="371"/>
      <c r="BU25" s="372"/>
      <c r="BV25" s="370">
        <v>482580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5280</v>
      </c>
      <c r="R26" s="459"/>
      <c r="S26" s="459"/>
      <c r="T26" s="459"/>
      <c r="U26" s="459"/>
      <c r="V26" s="501"/>
      <c r="W26" s="553"/>
      <c r="X26" s="554"/>
      <c r="Y26" s="555"/>
      <c r="Z26" s="457" t="s">
        <v>182</v>
      </c>
      <c r="AA26" s="559"/>
      <c r="AB26" s="559"/>
      <c r="AC26" s="559"/>
      <c r="AD26" s="559"/>
      <c r="AE26" s="559"/>
      <c r="AF26" s="559"/>
      <c r="AG26" s="560"/>
      <c r="AH26" s="458">
        <v>6</v>
      </c>
      <c r="AI26" s="459"/>
      <c r="AJ26" s="459"/>
      <c r="AK26" s="459"/>
      <c r="AL26" s="501"/>
      <c r="AM26" s="458">
        <v>20706</v>
      </c>
      <c r="AN26" s="459"/>
      <c r="AO26" s="459"/>
      <c r="AP26" s="459"/>
      <c r="AQ26" s="459"/>
      <c r="AR26" s="501"/>
      <c r="AS26" s="458">
        <v>3451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4300</v>
      </c>
      <c r="R27" s="459"/>
      <c r="S27" s="459"/>
      <c r="T27" s="459"/>
      <c r="U27" s="459"/>
      <c r="V27" s="501"/>
      <c r="W27" s="553"/>
      <c r="X27" s="554"/>
      <c r="Y27" s="555"/>
      <c r="Z27" s="457" t="s">
        <v>185</v>
      </c>
      <c r="AA27" s="437"/>
      <c r="AB27" s="437"/>
      <c r="AC27" s="437"/>
      <c r="AD27" s="437"/>
      <c r="AE27" s="437"/>
      <c r="AF27" s="437"/>
      <c r="AG27" s="438"/>
      <c r="AH27" s="458">
        <v>5</v>
      </c>
      <c r="AI27" s="459"/>
      <c r="AJ27" s="459"/>
      <c r="AK27" s="459"/>
      <c r="AL27" s="501"/>
      <c r="AM27" s="458">
        <v>18620</v>
      </c>
      <c r="AN27" s="459"/>
      <c r="AO27" s="459"/>
      <c r="AP27" s="459"/>
      <c r="AQ27" s="459"/>
      <c r="AR27" s="501"/>
      <c r="AS27" s="458">
        <v>3724</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49748</v>
      </c>
      <c r="BO27" s="527"/>
      <c r="BP27" s="527"/>
      <c r="BQ27" s="527"/>
      <c r="BR27" s="527"/>
      <c r="BS27" s="527"/>
      <c r="BT27" s="527"/>
      <c r="BU27" s="528"/>
      <c r="BV27" s="526">
        <v>49748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3700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650116</v>
      </c>
      <c r="BO28" s="371"/>
      <c r="BP28" s="371"/>
      <c r="BQ28" s="371"/>
      <c r="BR28" s="371"/>
      <c r="BS28" s="371"/>
      <c r="BT28" s="371"/>
      <c r="BU28" s="372"/>
      <c r="BV28" s="370">
        <v>212116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12</v>
      </c>
      <c r="M29" s="459"/>
      <c r="N29" s="459"/>
      <c r="O29" s="459"/>
      <c r="P29" s="501"/>
      <c r="Q29" s="458">
        <v>3500</v>
      </c>
      <c r="R29" s="459"/>
      <c r="S29" s="459"/>
      <c r="T29" s="459"/>
      <c r="U29" s="459"/>
      <c r="V29" s="501"/>
      <c r="W29" s="556"/>
      <c r="X29" s="557"/>
      <c r="Y29" s="558"/>
      <c r="Z29" s="457" t="s">
        <v>191</v>
      </c>
      <c r="AA29" s="437"/>
      <c r="AB29" s="437"/>
      <c r="AC29" s="437"/>
      <c r="AD29" s="437"/>
      <c r="AE29" s="437"/>
      <c r="AF29" s="437"/>
      <c r="AG29" s="438"/>
      <c r="AH29" s="458">
        <v>178</v>
      </c>
      <c r="AI29" s="459"/>
      <c r="AJ29" s="459"/>
      <c r="AK29" s="459"/>
      <c r="AL29" s="501"/>
      <c r="AM29" s="458">
        <v>576199</v>
      </c>
      <c r="AN29" s="459"/>
      <c r="AO29" s="459"/>
      <c r="AP29" s="459"/>
      <c r="AQ29" s="459"/>
      <c r="AR29" s="501"/>
      <c r="AS29" s="458">
        <v>3237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30344</v>
      </c>
      <c r="BO29" s="408"/>
      <c r="BP29" s="408"/>
      <c r="BQ29" s="408"/>
      <c r="BR29" s="408"/>
      <c r="BS29" s="408"/>
      <c r="BT29" s="408"/>
      <c r="BU29" s="409"/>
      <c r="BV29" s="407">
        <v>30344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781194</v>
      </c>
      <c r="BO30" s="527"/>
      <c r="BP30" s="527"/>
      <c r="BQ30" s="527"/>
      <c r="BR30" s="527"/>
      <c r="BS30" s="527"/>
      <c r="BT30" s="527"/>
      <c r="BU30" s="528"/>
      <c r="BV30" s="526">
        <v>467303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土地建物造成事業特別会計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宮津与謝消防組合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丹後地区土地開発公社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休日応急診療所事業特別会計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与謝野町宮津市中学校組合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宮津市民実践活動センター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京都府自治会館管理組合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宮津市水産振興財団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介護予防支援事業特別会計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京都府住宅新築資金等貸付事業管理組合（一般会計）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京都府住宅新築資金等貸付事業管理組合（特別会計）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京都府市町村職員退職手当組合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京都府後期高齢者医療広域連合（一般会計）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京都府後期高齢者医療広域連合（特別会計）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京都地方税機構</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宮津与謝環境組合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aDwioHCb8DOa8+c/j+grDt1Grq+SwASFmXjNOsz6G95TowFKDUCbDCgMmV8XySuadTif6GxsL+zCKCNl5sBRA==" saltValue="tYSar/AWkLl+oA6MukBW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9" t="s">
        <v>564</v>
      </c>
      <c r="D34" s="1159"/>
      <c r="E34" s="1160"/>
      <c r="F34" s="32">
        <v>3</v>
      </c>
      <c r="G34" s="33">
        <v>2.88</v>
      </c>
      <c r="H34" s="33">
        <v>2.95</v>
      </c>
      <c r="I34" s="33">
        <v>3.99</v>
      </c>
      <c r="J34" s="34">
        <v>4.62</v>
      </c>
      <c r="K34" s="22"/>
      <c r="L34" s="22"/>
      <c r="M34" s="22"/>
      <c r="N34" s="22"/>
      <c r="O34" s="22"/>
      <c r="P34" s="22"/>
    </row>
    <row r="35" spans="1:16" ht="39" customHeight="1" x14ac:dyDescent="0.2">
      <c r="A35" s="22"/>
      <c r="B35" s="35"/>
      <c r="C35" s="1153" t="s">
        <v>565</v>
      </c>
      <c r="D35" s="1154"/>
      <c r="E35" s="1155"/>
      <c r="F35" s="36">
        <v>0.41</v>
      </c>
      <c r="G35" s="37">
        <v>1.1399999999999999</v>
      </c>
      <c r="H35" s="37">
        <v>2.0699999999999998</v>
      </c>
      <c r="I35" s="37">
        <v>7.19</v>
      </c>
      <c r="J35" s="38">
        <v>4.28</v>
      </c>
      <c r="K35" s="22"/>
      <c r="L35" s="22"/>
      <c r="M35" s="22"/>
      <c r="N35" s="22"/>
      <c r="O35" s="22"/>
      <c r="P35" s="22"/>
    </row>
    <row r="36" spans="1:16" ht="39" customHeight="1" x14ac:dyDescent="0.2">
      <c r="A36" s="22"/>
      <c r="B36" s="35"/>
      <c r="C36" s="1153" t="s">
        <v>566</v>
      </c>
      <c r="D36" s="1154"/>
      <c r="E36" s="1155"/>
      <c r="F36" s="36" t="s">
        <v>516</v>
      </c>
      <c r="G36" s="37" t="s">
        <v>516</v>
      </c>
      <c r="H36" s="37">
        <v>0.75</v>
      </c>
      <c r="I36" s="37">
        <v>0.96</v>
      </c>
      <c r="J36" s="38">
        <v>1.64</v>
      </c>
      <c r="K36" s="22"/>
      <c r="L36" s="22"/>
      <c r="M36" s="22"/>
      <c r="N36" s="22"/>
      <c r="O36" s="22"/>
      <c r="P36" s="22"/>
    </row>
    <row r="37" spans="1:16" ht="39" customHeight="1" x14ac:dyDescent="0.2">
      <c r="A37" s="22"/>
      <c r="B37" s="35"/>
      <c r="C37" s="1153" t="s">
        <v>567</v>
      </c>
      <c r="D37" s="1154"/>
      <c r="E37" s="1155"/>
      <c r="F37" s="36">
        <v>1.18</v>
      </c>
      <c r="G37" s="37">
        <v>1.23</v>
      </c>
      <c r="H37" s="37">
        <v>2.0699999999999998</v>
      </c>
      <c r="I37" s="37">
        <v>1.61</v>
      </c>
      <c r="J37" s="38">
        <v>1.6</v>
      </c>
      <c r="K37" s="22"/>
      <c r="L37" s="22"/>
      <c r="M37" s="22"/>
      <c r="N37" s="22"/>
      <c r="O37" s="22"/>
      <c r="P37" s="22"/>
    </row>
    <row r="38" spans="1:16" ht="39" customHeight="1" x14ac:dyDescent="0.2">
      <c r="A38" s="22"/>
      <c r="B38" s="35"/>
      <c r="C38" s="1153" t="s">
        <v>568</v>
      </c>
      <c r="D38" s="1154"/>
      <c r="E38" s="1155"/>
      <c r="F38" s="36">
        <v>0.2</v>
      </c>
      <c r="G38" s="37">
        <v>0.14000000000000001</v>
      </c>
      <c r="H38" s="37">
        <v>0.19</v>
      </c>
      <c r="I38" s="37">
        <v>0.14000000000000001</v>
      </c>
      <c r="J38" s="38">
        <v>0.14000000000000001</v>
      </c>
      <c r="K38" s="22"/>
      <c r="L38" s="22"/>
      <c r="M38" s="22"/>
      <c r="N38" s="22"/>
      <c r="O38" s="22"/>
      <c r="P38" s="22"/>
    </row>
    <row r="39" spans="1:16" ht="39" customHeight="1" x14ac:dyDescent="0.2">
      <c r="A39" s="22"/>
      <c r="B39" s="35"/>
      <c r="C39" s="1153" t="s">
        <v>569</v>
      </c>
      <c r="D39" s="1154"/>
      <c r="E39" s="1155"/>
      <c r="F39" s="36">
        <v>0.11</v>
      </c>
      <c r="G39" s="37">
        <v>0.08</v>
      </c>
      <c r="H39" s="37">
        <v>0.1</v>
      </c>
      <c r="I39" s="37">
        <v>0.09</v>
      </c>
      <c r="J39" s="38">
        <v>0.12</v>
      </c>
      <c r="K39" s="22"/>
      <c r="L39" s="22"/>
      <c r="M39" s="22"/>
      <c r="N39" s="22"/>
      <c r="O39" s="22"/>
      <c r="P39" s="22"/>
    </row>
    <row r="40" spans="1:16" ht="39" customHeight="1" x14ac:dyDescent="0.2">
      <c r="A40" s="22"/>
      <c r="B40" s="35"/>
      <c r="C40" s="1153" t="s">
        <v>570</v>
      </c>
      <c r="D40" s="1154"/>
      <c r="E40" s="1155"/>
      <c r="F40" s="36">
        <v>0.08</v>
      </c>
      <c r="G40" s="37">
        <v>0.28999999999999998</v>
      </c>
      <c r="H40" s="37">
        <v>0.09</v>
      </c>
      <c r="I40" s="37">
        <v>7.0000000000000007E-2</v>
      </c>
      <c r="J40" s="38">
        <v>0.03</v>
      </c>
      <c r="K40" s="22"/>
      <c r="L40" s="22"/>
      <c r="M40" s="22"/>
      <c r="N40" s="22"/>
      <c r="O40" s="22"/>
      <c r="P40" s="22"/>
    </row>
    <row r="41" spans="1:16" ht="39" customHeight="1" x14ac:dyDescent="0.2">
      <c r="A41" s="22"/>
      <c r="B41" s="35"/>
      <c r="C41" s="1153" t="s">
        <v>571</v>
      </c>
      <c r="D41" s="1154"/>
      <c r="E41" s="1155"/>
      <c r="F41" s="36">
        <v>0</v>
      </c>
      <c r="G41" s="37">
        <v>0</v>
      </c>
      <c r="H41" s="37">
        <v>0.02</v>
      </c>
      <c r="I41" s="37">
        <v>0.02</v>
      </c>
      <c r="J41" s="38">
        <v>0.03</v>
      </c>
      <c r="K41" s="22"/>
      <c r="L41" s="22"/>
      <c r="M41" s="22"/>
      <c r="N41" s="22"/>
      <c r="O41" s="22"/>
      <c r="P41" s="22"/>
    </row>
    <row r="42" spans="1:16" ht="39" customHeight="1" x14ac:dyDescent="0.2">
      <c r="A42" s="22"/>
      <c r="B42" s="39"/>
      <c r="C42" s="1153" t="s">
        <v>572</v>
      </c>
      <c r="D42" s="1154"/>
      <c r="E42" s="1155"/>
      <c r="F42" s="36" t="s">
        <v>516</v>
      </c>
      <c r="G42" s="37" t="s">
        <v>573</v>
      </c>
      <c r="H42" s="37" t="s">
        <v>516</v>
      </c>
      <c r="I42" s="37" t="s">
        <v>516</v>
      </c>
      <c r="J42" s="38" t="s">
        <v>516</v>
      </c>
      <c r="K42" s="22"/>
      <c r="L42" s="22"/>
      <c r="M42" s="22"/>
      <c r="N42" s="22"/>
      <c r="O42" s="22"/>
      <c r="P42" s="22"/>
    </row>
    <row r="43" spans="1:16" ht="39" customHeight="1" thickBot="1" x14ac:dyDescent="0.25">
      <c r="A43" s="22"/>
      <c r="B43" s="40"/>
      <c r="C43" s="1156" t="s">
        <v>574</v>
      </c>
      <c r="D43" s="1157"/>
      <c r="E43" s="1158"/>
      <c r="F43" s="41">
        <v>0.18</v>
      </c>
      <c r="G43" s="42">
        <v>0.11</v>
      </c>
      <c r="H43" s="42">
        <v>0.08</v>
      </c>
      <c r="I43" s="42">
        <v>0.04</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Kdk0CVzuhlJu7x6DJy3er5uY+vSWDZIojhOo0jOOSCyZfaJoC/hlQQ2DWUuH335G7S6j2EP6AyVErgh0LF8+Q==" saltValue="PGr9RuTHP2c1x2/ngXbu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61" t="s">
        <v>10</v>
      </c>
      <c r="C45" s="1162"/>
      <c r="D45" s="58"/>
      <c r="E45" s="1167" t="s">
        <v>11</v>
      </c>
      <c r="F45" s="1167"/>
      <c r="G45" s="1167"/>
      <c r="H45" s="1167"/>
      <c r="I45" s="1167"/>
      <c r="J45" s="1168"/>
      <c r="K45" s="59">
        <v>1509</v>
      </c>
      <c r="L45" s="60">
        <v>1407</v>
      </c>
      <c r="M45" s="60">
        <v>1287</v>
      </c>
      <c r="N45" s="60">
        <v>1415</v>
      </c>
      <c r="O45" s="61">
        <v>1575</v>
      </c>
      <c r="P45" s="48"/>
      <c r="Q45" s="48"/>
      <c r="R45" s="48"/>
      <c r="S45" s="48"/>
      <c r="T45" s="48"/>
      <c r="U45" s="48"/>
    </row>
    <row r="46" spans="1:21" ht="30.75" customHeight="1" x14ac:dyDescent="0.2">
      <c r="A46" s="48"/>
      <c r="B46" s="1163"/>
      <c r="C46" s="1164"/>
      <c r="D46" s="62"/>
      <c r="E46" s="1169" t="s">
        <v>12</v>
      </c>
      <c r="F46" s="1169"/>
      <c r="G46" s="1169"/>
      <c r="H46" s="1169"/>
      <c r="I46" s="1169"/>
      <c r="J46" s="1170"/>
      <c r="K46" s="63" t="s">
        <v>516</v>
      </c>
      <c r="L46" s="64" t="s">
        <v>516</v>
      </c>
      <c r="M46" s="64" t="s">
        <v>516</v>
      </c>
      <c r="N46" s="64" t="s">
        <v>516</v>
      </c>
      <c r="O46" s="65" t="s">
        <v>516</v>
      </c>
      <c r="P46" s="48"/>
      <c r="Q46" s="48"/>
      <c r="R46" s="48"/>
      <c r="S46" s="48"/>
      <c r="T46" s="48"/>
      <c r="U46" s="48"/>
    </row>
    <row r="47" spans="1:21" ht="30.75" customHeight="1" x14ac:dyDescent="0.2">
      <c r="A47" s="48"/>
      <c r="B47" s="1163"/>
      <c r="C47" s="1164"/>
      <c r="D47" s="62"/>
      <c r="E47" s="1169" t="s">
        <v>13</v>
      </c>
      <c r="F47" s="1169"/>
      <c r="G47" s="1169"/>
      <c r="H47" s="1169"/>
      <c r="I47" s="1169"/>
      <c r="J47" s="1170"/>
      <c r="K47" s="63" t="s">
        <v>516</v>
      </c>
      <c r="L47" s="64" t="s">
        <v>516</v>
      </c>
      <c r="M47" s="64" t="s">
        <v>516</v>
      </c>
      <c r="N47" s="64" t="s">
        <v>516</v>
      </c>
      <c r="O47" s="65" t="s">
        <v>516</v>
      </c>
      <c r="P47" s="48"/>
      <c r="Q47" s="48"/>
      <c r="R47" s="48"/>
      <c r="S47" s="48"/>
      <c r="T47" s="48"/>
      <c r="U47" s="48"/>
    </row>
    <row r="48" spans="1:21" ht="30.75" customHeight="1" x14ac:dyDescent="0.2">
      <c r="A48" s="48"/>
      <c r="B48" s="1163"/>
      <c r="C48" s="1164"/>
      <c r="D48" s="62"/>
      <c r="E48" s="1169" t="s">
        <v>14</v>
      </c>
      <c r="F48" s="1169"/>
      <c r="G48" s="1169"/>
      <c r="H48" s="1169"/>
      <c r="I48" s="1169"/>
      <c r="J48" s="1170"/>
      <c r="K48" s="63">
        <v>545</v>
      </c>
      <c r="L48" s="64">
        <v>559</v>
      </c>
      <c r="M48" s="64">
        <v>537</v>
      </c>
      <c r="N48" s="64">
        <v>579</v>
      </c>
      <c r="O48" s="65">
        <v>566</v>
      </c>
      <c r="P48" s="48"/>
      <c r="Q48" s="48"/>
      <c r="R48" s="48"/>
      <c r="S48" s="48"/>
      <c r="T48" s="48"/>
      <c r="U48" s="48"/>
    </row>
    <row r="49" spans="1:21" ht="30.75" customHeight="1" x14ac:dyDescent="0.2">
      <c r="A49" s="48"/>
      <c r="B49" s="1163"/>
      <c r="C49" s="1164"/>
      <c r="D49" s="62"/>
      <c r="E49" s="1169" t="s">
        <v>15</v>
      </c>
      <c r="F49" s="1169"/>
      <c r="G49" s="1169"/>
      <c r="H49" s="1169"/>
      <c r="I49" s="1169"/>
      <c r="J49" s="1170"/>
      <c r="K49" s="63">
        <v>21</v>
      </c>
      <c r="L49" s="64">
        <v>19</v>
      </c>
      <c r="M49" s="64">
        <v>19</v>
      </c>
      <c r="N49" s="64">
        <v>22</v>
      </c>
      <c r="O49" s="65">
        <v>22</v>
      </c>
      <c r="P49" s="48"/>
      <c r="Q49" s="48"/>
      <c r="R49" s="48"/>
      <c r="S49" s="48"/>
      <c r="T49" s="48"/>
      <c r="U49" s="48"/>
    </row>
    <row r="50" spans="1:21" ht="30.75" customHeight="1" x14ac:dyDescent="0.2">
      <c r="A50" s="48"/>
      <c r="B50" s="1163"/>
      <c r="C50" s="1164"/>
      <c r="D50" s="62"/>
      <c r="E50" s="1169" t="s">
        <v>16</v>
      </c>
      <c r="F50" s="1169"/>
      <c r="G50" s="1169"/>
      <c r="H50" s="1169"/>
      <c r="I50" s="1169"/>
      <c r="J50" s="1170"/>
      <c r="K50" s="63">
        <v>32</v>
      </c>
      <c r="L50" s="64">
        <v>19</v>
      </c>
      <c r="M50" s="64">
        <v>18</v>
      </c>
      <c r="N50" s="64">
        <v>18</v>
      </c>
      <c r="O50" s="65">
        <v>8</v>
      </c>
      <c r="P50" s="48"/>
      <c r="Q50" s="48"/>
      <c r="R50" s="48"/>
      <c r="S50" s="48"/>
      <c r="T50" s="48"/>
      <c r="U50" s="48"/>
    </row>
    <row r="51" spans="1:21" ht="30.75" customHeight="1" x14ac:dyDescent="0.2">
      <c r="A51" s="48"/>
      <c r="B51" s="1165"/>
      <c r="C51" s="1166"/>
      <c r="D51" s="66"/>
      <c r="E51" s="1169" t="s">
        <v>17</v>
      </c>
      <c r="F51" s="1169"/>
      <c r="G51" s="1169"/>
      <c r="H51" s="1169"/>
      <c r="I51" s="1169"/>
      <c r="J51" s="1170"/>
      <c r="K51" s="63">
        <v>1</v>
      </c>
      <c r="L51" s="64">
        <v>2</v>
      </c>
      <c r="M51" s="64">
        <v>2</v>
      </c>
      <c r="N51" s="64">
        <v>0</v>
      </c>
      <c r="O51" s="65">
        <v>0</v>
      </c>
      <c r="P51" s="48"/>
      <c r="Q51" s="48"/>
      <c r="R51" s="48"/>
      <c r="S51" s="48"/>
      <c r="T51" s="48"/>
      <c r="U51" s="48"/>
    </row>
    <row r="52" spans="1:21" ht="30.75" customHeight="1" x14ac:dyDescent="0.2">
      <c r="A52" s="48"/>
      <c r="B52" s="1171" t="s">
        <v>18</v>
      </c>
      <c r="C52" s="1172"/>
      <c r="D52" s="66"/>
      <c r="E52" s="1169" t="s">
        <v>19</v>
      </c>
      <c r="F52" s="1169"/>
      <c r="G52" s="1169"/>
      <c r="H52" s="1169"/>
      <c r="I52" s="1169"/>
      <c r="J52" s="1170"/>
      <c r="K52" s="63">
        <v>1055</v>
      </c>
      <c r="L52" s="64">
        <v>1068</v>
      </c>
      <c r="M52" s="64">
        <v>1077</v>
      </c>
      <c r="N52" s="64">
        <v>1191</v>
      </c>
      <c r="O52" s="65">
        <v>1367</v>
      </c>
      <c r="P52" s="48"/>
      <c r="Q52" s="48"/>
      <c r="R52" s="48"/>
      <c r="S52" s="48"/>
      <c r="T52" s="48"/>
      <c r="U52" s="48"/>
    </row>
    <row r="53" spans="1:21" ht="30.75" customHeight="1" thickBot="1" x14ac:dyDescent="0.25">
      <c r="A53" s="48"/>
      <c r="B53" s="1173" t="s">
        <v>20</v>
      </c>
      <c r="C53" s="1174"/>
      <c r="D53" s="67"/>
      <c r="E53" s="1175" t="s">
        <v>21</v>
      </c>
      <c r="F53" s="1175"/>
      <c r="G53" s="1175"/>
      <c r="H53" s="1175"/>
      <c r="I53" s="1175"/>
      <c r="J53" s="1176"/>
      <c r="K53" s="68">
        <v>1053</v>
      </c>
      <c r="L53" s="69">
        <v>938</v>
      </c>
      <c r="M53" s="69">
        <v>786</v>
      </c>
      <c r="N53" s="69">
        <v>843</v>
      </c>
      <c r="O53" s="70">
        <v>804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77" t="s">
        <v>25</v>
      </c>
      <c r="C58" s="1178"/>
      <c r="D58" s="1183" t="s">
        <v>26</v>
      </c>
      <c r="E58" s="1184"/>
      <c r="F58" s="1184"/>
      <c r="G58" s="1184"/>
      <c r="H58" s="1184"/>
      <c r="I58" s="1184"/>
      <c r="J58" s="1185"/>
      <c r="K58" s="83"/>
      <c r="L58" s="84"/>
      <c r="M58" s="84"/>
      <c r="N58" s="84"/>
      <c r="O58" s="85"/>
    </row>
    <row r="59" spans="1:21" ht="31.5" customHeight="1" x14ac:dyDescent="0.2">
      <c r="B59" s="1179"/>
      <c r="C59" s="1180"/>
      <c r="D59" s="1186" t="s">
        <v>27</v>
      </c>
      <c r="E59" s="1187"/>
      <c r="F59" s="1187"/>
      <c r="G59" s="1187"/>
      <c r="H59" s="1187"/>
      <c r="I59" s="1187"/>
      <c r="J59" s="1188"/>
      <c r="K59" s="86"/>
      <c r="L59" s="87"/>
      <c r="M59" s="87"/>
      <c r="N59" s="87"/>
      <c r="O59" s="88"/>
    </row>
    <row r="60" spans="1:21" ht="31.5" customHeight="1" thickBot="1" x14ac:dyDescent="0.25">
      <c r="B60" s="1181"/>
      <c r="C60" s="1182"/>
      <c r="D60" s="1189" t="s">
        <v>28</v>
      </c>
      <c r="E60" s="1190"/>
      <c r="F60" s="1190"/>
      <c r="G60" s="1190"/>
      <c r="H60" s="1190"/>
      <c r="I60" s="1190"/>
      <c r="J60" s="1191"/>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rELsXx9MiUSQiqtTt9JPE0Gp+E+++E03ie93/Pt2Yuu8MywPS9hinSjpa3bKwyDfc0+xu+M73KwEkDMcsXczQ==" saltValue="Uo1u4Z3++qx5H5ignTc4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557</v>
      </c>
      <c r="J40" s="103" t="s">
        <v>558</v>
      </c>
      <c r="K40" s="103" t="s">
        <v>559</v>
      </c>
      <c r="L40" s="103" t="s">
        <v>560</v>
      </c>
      <c r="M40" s="104" t="s">
        <v>561</v>
      </c>
    </row>
    <row r="41" spans="2:13" ht="27.75" customHeight="1" x14ac:dyDescent="0.2">
      <c r="B41" s="1192" t="s">
        <v>31</v>
      </c>
      <c r="C41" s="1193"/>
      <c r="D41" s="105"/>
      <c r="E41" s="1198" t="s">
        <v>32</v>
      </c>
      <c r="F41" s="1198"/>
      <c r="G41" s="1198"/>
      <c r="H41" s="1199"/>
      <c r="I41" s="355">
        <v>15281</v>
      </c>
      <c r="J41" s="356">
        <v>17070</v>
      </c>
      <c r="K41" s="356">
        <v>17393</v>
      </c>
      <c r="L41" s="356">
        <v>16775</v>
      </c>
      <c r="M41" s="357">
        <v>15884</v>
      </c>
    </row>
    <row r="42" spans="2:13" ht="27.75" customHeight="1" x14ac:dyDescent="0.2">
      <c r="B42" s="1194"/>
      <c r="C42" s="1195"/>
      <c r="D42" s="106"/>
      <c r="E42" s="1200" t="s">
        <v>33</v>
      </c>
      <c r="F42" s="1200"/>
      <c r="G42" s="1200"/>
      <c r="H42" s="1201"/>
      <c r="I42" s="358">
        <v>438</v>
      </c>
      <c r="J42" s="359">
        <v>410</v>
      </c>
      <c r="K42" s="359">
        <v>278</v>
      </c>
      <c r="L42" s="359">
        <v>241</v>
      </c>
      <c r="M42" s="360">
        <v>214</v>
      </c>
    </row>
    <row r="43" spans="2:13" ht="27.75" customHeight="1" x14ac:dyDescent="0.2">
      <c r="B43" s="1194"/>
      <c r="C43" s="1195"/>
      <c r="D43" s="106"/>
      <c r="E43" s="1200" t="s">
        <v>34</v>
      </c>
      <c r="F43" s="1200"/>
      <c r="G43" s="1200"/>
      <c r="H43" s="1201"/>
      <c r="I43" s="358">
        <v>10193</v>
      </c>
      <c r="J43" s="359">
        <v>10261</v>
      </c>
      <c r="K43" s="359">
        <v>10191</v>
      </c>
      <c r="L43" s="359">
        <v>10065</v>
      </c>
      <c r="M43" s="360">
        <v>9562</v>
      </c>
    </row>
    <row r="44" spans="2:13" ht="27.75" customHeight="1" x14ac:dyDescent="0.2">
      <c r="B44" s="1194"/>
      <c r="C44" s="1195"/>
      <c r="D44" s="106"/>
      <c r="E44" s="1200" t="s">
        <v>35</v>
      </c>
      <c r="F44" s="1200"/>
      <c r="G44" s="1200"/>
      <c r="H44" s="1201"/>
      <c r="I44" s="358">
        <v>211</v>
      </c>
      <c r="J44" s="359">
        <v>208</v>
      </c>
      <c r="K44" s="359">
        <v>190</v>
      </c>
      <c r="L44" s="359">
        <v>171</v>
      </c>
      <c r="M44" s="360">
        <v>202</v>
      </c>
    </row>
    <row r="45" spans="2:13" ht="27.75" customHeight="1" x14ac:dyDescent="0.2">
      <c r="B45" s="1194"/>
      <c r="C45" s="1195"/>
      <c r="D45" s="106"/>
      <c r="E45" s="1200" t="s">
        <v>36</v>
      </c>
      <c r="F45" s="1200"/>
      <c r="G45" s="1200"/>
      <c r="H45" s="1201"/>
      <c r="I45" s="358">
        <v>1467</v>
      </c>
      <c r="J45" s="359">
        <v>1391</v>
      </c>
      <c r="K45" s="359">
        <v>1392</v>
      </c>
      <c r="L45" s="359">
        <v>1395</v>
      </c>
      <c r="M45" s="360">
        <v>1403</v>
      </c>
    </row>
    <row r="46" spans="2:13" ht="27.75" customHeight="1" x14ac:dyDescent="0.2">
      <c r="B46" s="1194"/>
      <c r="C46" s="1195"/>
      <c r="D46" s="107"/>
      <c r="E46" s="1200" t="s">
        <v>37</v>
      </c>
      <c r="F46" s="1200"/>
      <c r="G46" s="1200"/>
      <c r="H46" s="1201"/>
      <c r="I46" s="358" t="s">
        <v>516</v>
      </c>
      <c r="J46" s="359" t="s">
        <v>516</v>
      </c>
      <c r="K46" s="359" t="s">
        <v>516</v>
      </c>
      <c r="L46" s="359" t="s">
        <v>516</v>
      </c>
      <c r="M46" s="360" t="s">
        <v>516</v>
      </c>
    </row>
    <row r="47" spans="2:13" ht="27.75" customHeight="1" x14ac:dyDescent="0.2">
      <c r="B47" s="1194"/>
      <c r="C47" s="1195"/>
      <c r="D47" s="108"/>
      <c r="E47" s="1202" t="s">
        <v>38</v>
      </c>
      <c r="F47" s="1203"/>
      <c r="G47" s="1203"/>
      <c r="H47" s="1204"/>
      <c r="I47" s="358" t="s">
        <v>516</v>
      </c>
      <c r="J47" s="359" t="s">
        <v>516</v>
      </c>
      <c r="K47" s="359" t="s">
        <v>516</v>
      </c>
      <c r="L47" s="359" t="s">
        <v>516</v>
      </c>
      <c r="M47" s="360" t="s">
        <v>516</v>
      </c>
    </row>
    <row r="48" spans="2:13" ht="27.75" customHeight="1" x14ac:dyDescent="0.2">
      <c r="B48" s="1194"/>
      <c r="C48" s="1195"/>
      <c r="D48" s="106"/>
      <c r="E48" s="1200" t="s">
        <v>39</v>
      </c>
      <c r="F48" s="1200"/>
      <c r="G48" s="1200"/>
      <c r="H48" s="1201"/>
      <c r="I48" s="358" t="s">
        <v>516</v>
      </c>
      <c r="J48" s="359" t="s">
        <v>516</v>
      </c>
      <c r="K48" s="359" t="s">
        <v>516</v>
      </c>
      <c r="L48" s="359" t="s">
        <v>516</v>
      </c>
      <c r="M48" s="360" t="s">
        <v>516</v>
      </c>
    </row>
    <row r="49" spans="2:13" ht="27.75" customHeight="1" x14ac:dyDescent="0.2">
      <c r="B49" s="1196"/>
      <c r="C49" s="1197"/>
      <c r="D49" s="106"/>
      <c r="E49" s="1200" t="s">
        <v>40</v>
      </c>
      <c r="F49" s="1200"/>
      <c r="G49" s="1200"/>
      <c r="H49" s="1201"/>
      <c r="I49" s="358" t="s">
        <v>516</v>
      </c>
      <c r="J49" s="359" t="s">
        <v>516</v>
      </c>
      <c r="K49" s="359" t="s">
        <v>516</v>
      </c>
      <c r="L49" s="359" t="s">
        <v>516</v>
      </c>
      <c r="M49" s="360" t="s">
        <v>516</v>
      </c>
    </row>
    <row r="50" spans="2:13" ht="27.75" customHeight="1" x14ac:dyDescent="0.2">
      <c r="B50" s="1205" t="s">
        <v>41</v>
      </c>
      <c r="C50" s="1206"/>
      <c r="D50" s="109"/>
      <c r="E50" s="1200" t="s">
        <v>42</v>
      </c>
      <c r="F50" s="1200"/>
      <c r="G50" s="1200"/>
      <c r="H50" s="1201"/>
      <c r="I50" s="358">
        <v>613</v>
      </c>
      <c r="J50" s="359">
        <v>629</v>
      </c>
      <c r="K50" s="359">
        <v>763</v>
      </c>
      <c r="L50" s="359">
        <v>1073</v>
      </c>
      <c r="M50" s="360">
        <v>1875</v>
      </c>
    </row>
    <row r="51" spans="2:13" ht="27.75" customHeight="1" x14ac:dyDescent="0.2">
      <c r="B51" s="1194"/>
      <c r="C51" s="1195"/>
      <c r="D51" s="106"/>
      <c r="E51" s="1200" t="s">
        <v>43</v>
      </c>
      <c r="F51" s="1200"/>
      <c r="G51" s="1200"/>
      <c r="H51" s="1201"/>
      <c r="I51" s="358">
        <v>1744</v>
      </c>
      <c r="J51" s="359">
        <v>1905</v>
      </c>
      <c r="K51" s="359">
        <v>2125</v>
      </c>
      <c r="L51" s="359">
        <v>2132</v>
      </c>
      <c r="M51" s="360">
        <v>2042</v>
      </c>
    </row>
    <row r="52" spans="2:13" ht="27.75" customHeight="1" x14ac:dyDescent="0.2">
      <c r="B52" s="1196"/>
      <c r="C52" s="1197"/>
      <c r="D52" s="106"/>
      <c r="E52" s="1200" t="s">
        <v>44</v>
      </c>
      <c r="F52" s="1200"/>
      <c r="G52" s="1200"/>
      <c r="H52" s="1201"/>
      <c r="I52" s="358">
        <v>13878</v>
      </c>
      <c r="J52" s="359">
        <v>14441</v>
      </c>
      <c r="K52" s="359">
        <v>15484</v>
      </c>
      <c r="L52" s="359">
        <v>15413</v>
      </c>
      <c r="M52" s="360">
        <v>14821</v>
      </c>
    </row>
    <row r="53" spans="2:13" ht="27.75" customHeight="1" thickBot="1" x14ac:dyDescent="0.25">
      <c r="B53" s="1207" t="s">
        <v>45</v>
      </c>
      <c r="C53" s="1208"/>
      <c r="D53" s="110"/>
      <c r="E53" s="1209" t="s">
        <v>46</v>
      </c>
      <c r="F53" s="1209"/>
      <c r="G53" s="1209"/>
      <c r="H53" s="1210"/>
      <c r="I53" s="361">
        <v>11356</v>
      </c>
      <c r="J53" s="362">
        <v>12366</v>
      </c>
      <c r="K53" s="362">
        <v>11072</v>
      </c>
      <c r="L53" s="362">
        <v>10029</v>
      </c>
      <c r="M53" s="363">
        <v>8527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HIhS0Ek9i45zvr/xGcN9caJOjhjZJ0Z+TWo0hgttuwA6RLZfXYxJFvFmiHSufFgVH0psWjVC1DCC3k1hXvYkg==" saltValue="cKiZaZBiAr4MKMxXdKPb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9" t="s">
        <v>49</v>
      </c>
      <c r="D55" s="1219"/>
      <c r="E55" s="1220"/>
      <c r="F55" s="122">
        <v>103</v>
      </c>
      <c r="G55" s="122">
        <v>212</v>
      </c>
      <c r="H55" s="123">
        <v>650</v>
      </c>
    </row>
    <row r="56" spans="2:8" ht="52.5" customHeight="1" x14ac:dyDescent="0.2">
      <c r="B56" s="124"/>
      <c r="C56" s="1221" t="s">
        <v>50</v>
      </c>
      <c r="D56" s="1221"/>
      <c r="E56" s="1222"/>
      <c r="F56" s="125">
        <v>30</v>
      </c>
      <c r="G56" s="125">
        <v>30</v>
      </c>
      <c r="H56" s="126">
        <v>30</v>
      </c>
    </row>
    <row r="57" spans="2:8" ht="53.25" customHeight="1" x14ac:dyDescent="0.2">
      <c r="B57" s="124"/>
      <c r="C57" s="1223" t="s">
        <v>51</v>
      </c>
      <c r="D57" s="1223"/>
      <c r="E57" s="1224"/>
      <c r="F57" s="127">
        <v>316</v>
      </c>
      <c r="G57" s="127">
        <v>467</v>
      </c>
      <c r="H57" s="128">
        <v>781</v>
      </c>
    </row>
    <row r="58" spans="2:8" ht="45.75" customHeight="1" x14ac:dyDescent="0.2">
      <c r="B58" s="129"/>
      <c r="C58" s="1211" t="s">
        <v>599</v>
      </c>
      <c r="D58" s="1212"/>
      <c r="E58" s="1213"/>
      <c r="F58" s="130">
        <v>93</v>
      </c>
      <c r="G58" s="130">
        <v>144</v>
      </c>
      <c r="H58" s="131">
        <v>193</v>
      </c>
    </row>
    <row r="59" spans="2:8" ht="45.75" customHeight="1" x14ac:dyDescent="0.2">
      <c r="B59" s="129"/>
      <c r="C59" s="1211" t="s">
        <v>604</v>
      </c>
      <c r="D59" s="1212"/>
      <c r="E59" s="1213"/>
      <c r="F59" s="130" t="s">
        <v>603</v>
      </c>
      <c r="G59" s="130" t="s">
        <v>603</v>
      </c>
      <c r="H59" s="131">
        <v>151</v>
      </c>
    </row>
    <row r="60" spans="2:8" ht="45.75" customHeight="1" x14ac:dyDescent="0.2">
      <c r="B60" s="129"/>
      <c r="C60" s="1211" t="s">
        <v>600</v>
      </c>
      <c r="D60" s="1212"/>
      <c r="E60" s="1213"/>
      <c r="F60" s="130">
        <v>22</v>
      </c>
      <c r="G60" s="130">
        <v>48</v>
      </c>
      <c r="H60" s="131">
        <v>72</v>
      </c>
    </row>
    <row r="61" spans="2:8" ht="45.75" customHeight="1" x14ac:dyDescent="0.2">
      <c r="B61" s="129"/>
      <c r="C61" s="1211" t="s">
        <v>605</v>
      </c>
      <c r="D61" s="1212"/>
      <c r="E61" s="1213"/>
      <c r="F61" s="130" t="s">
        <v>603</v>
      </c>
      <c r="G61" s="130" t="s">
        <v>602</v>
      </c>
      <c r="H61" s="131">
        <v>70</v>
      </c>
    </row>
    <row r="62" spans="2:8" ht="45.75" customHeight="1" thickBot="1" x14ac:dyDescent="0.25">
      <c r="B62" s="132"/>
      <c r="C62" s="1214" t="s">
        <v>601</v>
      </c>
      <c r="D62" s="1215"/>
      <c r="E62" s="1216"/>
      <c r="F62" s="133">
        <v>63</v>
      </c>
      <c r="G62" s="133">
        <v>63</v>
      </c>
      <c r="H62" s="134">
        <v>63</v>
      </c>
    </row>
    <row r="63" spans="2:8" ht="52.5" customHeight="1" thickBot="1" x14ac:dyDescent="0.25">
      <c r="B63" s="135"/>
      <c r="C63" s="1217" t="s">
        <v>52</v>
      </c>
      <c r="D63" s="1217"/>
      <c r="E63" s="1218"/>
      <c r="F63" s="136">
        <v>449</v>
      </c>
      <c r="G63" s="136">
        <v>710</v>
      </c>
      <c r="H63" s="137">
        <v>1462</v>
      </c>
    </row>
    <row r="64" spans="2:8" ht="13.2" x14ac:dyDescent="0.2"/>
  </sheetData>
  <sheetProtection algorithmName="SHA-512" hashValue="XpV0XOKnbBanxCc1ucYcnRTFbMLSzQ5JuDNT1y7rrSi1qBOtrz4fGYT3hrXQ/wCP+vMf0UBnfJgig5iCyHI9aw==" saltValue="sU3RHoWqnQftAZ51Nc8T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554</v>
      </c>
      <c r="G2" s="151"/>
      <c r="H2" s="152"/>
    </row>
    <row r="3" spans="1:8" x14ac:dyDescent="0.2">
      <c r="A3" s="148" t="s">
        <v>547</v>
      </c>
      <c r="B3" s="153"/>
      <c r="C3" s="154"/>
      <c r="D3" s="155">
        <v>91453</v>
      </c>
      <c r="E3" s="156"/>
      <c r="F3" s="157">
        <v>85173</v>
      </c>
      <c r="G3" s="158"/>
      <c r="H3" s="159"/>
    </row>
    <row r="4" spans="1:8" x14ac:dyDescent="0.2">
      <c r="A4" s="160"/>
      <c r="B4" s="161"/>
      <c r="C4" s="162"/>
      <c r="D4" s="163">
        <v>46507</v>
      </c>
      <c r="E4" s="164"/>
      <c r="F4" s="165">
        <v>43913</v>
      </c>
      <c r="G4" s="166"/>
      <c r="H4" s="167"/>
    </row>
    <row r="5" spans="1:8" x14ac:dyDescent="0.2">
      <c r="A5" s="148" t="s">
        <v>549</v>
      </c>
      <c r="B5" s="153"/>
      <c r="C5" s="154"/>
      <c r="D5" s="155">
        <v>91754</v>
      </c>
      <c r="E5" s="156"/>
      <c r="F5" s="157">
        <v>94081</v>
      </c>
      <c r="G5" s="158"/>
      <c r="H5" s="159"/>
    </row>
    <row r="6" spans="1:8" x14ac:dyDescent="0.2">
      <c r="A6" s="160"/>
      <c r="B6" s="161"/>
      <c r="C6" s="162"/>
      <c r="D6" s="163">
        <v>28255</v>
      </c>
      <c r="E6" s="164"/>
      <c r="F6" s="165">
        <v>48949</v>
      </c>
      <c r="G6" s="166"/>
      <c r="H6" s="167"/>
    </row>
    <row r="7" spans="1:8" x14ac:dyDescent="0.2">
      <c r="A7" s="148" t="s">
        <v>550</v>
      </c>
      <c r="B7" s="153"/>
      <c r="C7" s="154"/>
      <c r="D7" s="155">
        <v>87157</v>
      </c>
      <c r="E7" s="156"/>
      <c r="F7" s="157">
        <v>92632</v>
      </c>
      <c r="G7" s="158"/>
      <c r="H7" s="159"/>
    </row>
    <row r="8" spans="1:8" x14ac:dyDescent="0.2">
      <c r="A8" s="160"/>
      <c r="B8" s="161"/>
      <c r="C8" s="162"/>
      <c r="D8" s="163">
        <v>27504</v>
      </c>
      <c r="E8" s="164"/>
      <c r="F8" s="165">
        <v>47978</v>
      </c>
      <c r="G8" s="166"/>
      <c r="H8" s="167"/>
    </row>
    <row r="9" spans="1:8" x14ac:dyDescent="0.2">
      <c r="A9" s="148" t="s">
        <v>551</v>
      </c>
      <c r="B9" s="153"/>
      <c r="C9" s="154"/>
      <c r="D9" s="155">
        <v>58385</v>
      </c>
      <c r="E9" s="156"/>
      <c r="F9" s="157">
        <v>71279</v>
      </c>
      <c r="G9" s="158"/>
      <c r="H9" s="159"/>
    </row>
    <row r="10" spans="1:8" x14ac:dyDescent="0.2">
      <c r="A10" s="160"/>
      <c r="B10" s="161"/>
      <c r="C10" s="162"/>
      <c r="D10" s="163">
        <v>27094</v>
      </c>
      <c r="E10" s="164"/>
      <c r="F10" s="165">
        <v>36731</v>
      </c>
      <c r="G10" s="166"/>
      <c r="H10" s="167"/>
    </row>
    <row r="11" spans="1:8" x14ac:dyDescent="0.2">
      <c r="A11" s="148" t="s">
        <v>552</v>
      </c>
      <c r="B11" s="153"/>
      <c r="C11" s="154"/>
      <c r="D11" s="155">
        <v>45410</v>
      </c>
      <c r="E11" s="156"/>
      <c r="F11" s="157">
        <v>74994</v>
      </c>
      <c r="G11" s="158"/>
      <c r="H11" s="159"/>
    </row>
    <row r="12" spans="1:8" x14ac:dyDescent="0.2">
      <c r="A12" s="160"/>
      <c r="B12" s="161"/>
      <c r="C12" s="168"/>
      <c r="D12" s="163">
        <v>32167</v>
      </c>
      <c r="E12" s="164"/>
      <c r="F12" s="165">
        <v>36188</v>
      </c>
      <c r="G12" s="166"/>
      <c r="H12" s="167"/>
    </row>
    <row r="13" spans="1:8" x14ac:dyDescent="0.2">
      <c r="A13" s="148"/>
      <c r="B13" s="153"/>
      <c r="C13" s="169"/>
      <c r="D13" s="170">
        <v>74832</v>
      </c>
      <c r="E13" s="171"/>
      <c r="F13" s="172">
        <v>83632</v>
      </c>
      <c r="G13" s="173"/>
      <c r="H13" s="159"/>
    </row>
    <row r="14" spans="1:8" x14ac:dyDescent="0.2">
      <c r="A14" s="160"/>
      <c r="B14" s="161"/>
      <c r="C14" s="162"/>
      <c r="D14" s="163">
        <v>32305</v>
      </c>
      <c r="E14" s="164"/>
      <c r="F14" s="165">
        <v>42752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0.43</v>
      </c>
      <c r="C19" s="174">
        <f>ROUND(VALUE(SUBSTITUTE(実質収支比率等に係る経年分析!G$48,"▲","-")),2)</f>
        <v>1.1499999999999999</v>
      </c>
      <c r="D19" s="174">
        <f>ROUND(VALUE(SUBSTITUTE(実質収支比率等に係る経年分析!H$48,"▲","-")),2)</f>
        <v>2.11</v>
      </c>
      <c r="E19" s="174">
        <f>ROUND(VALUE(SUBSTITUTE(実質収支比率等に係る経年分析!I$48,"▲","-")),2)</f>
        <v>7.22</v>
      </c>
      <c r="F19" s="174">
        <f>ROUND(VALUE(SUBSTITUTE(実質収支比率等に係る経年分析!J$48,"▲","-")),2)</f>
        <v>4.33</v>
      </c>
    </row>
    <row r="20" spans="1:11" x14ac:dyDescent="0.2">
      <c r="A20" s="174" t="s">
        <v>56</v>
      </c>
      <c r="B20" s="174">
        <f>ROUND(VALUE(SUBSTITUTE(実質収支比率等に係る経年分析!F$47,"▲","-")),2)</f>
        <v>1.79</v>
      </c>
      <c r="C20" s="174">
        <f>ROUND(VALUE(SUBSTITUTE(実質収支比率等に係る経年分析!G$47,"▲","-")),2)</f>
        <v>1.22</v>
      </c>
      <c r="D20" s="174">
        <f>ROUND(VALUE(SUBSTITUTE(実質収支比率等に係る経年分析!H$47,"▲","-")),2)</f>
        <v>1.65</v>
      </c>
      <c r="E20" s="174">
        <f>ROUND(VALUE(SUBSTITUTE(実質収支比率等に係る経年分析!I$47,"▲","-")),2)</f>
        <v>3.17</v>
      </c>
      <c r="F20" s="174">
        <f>ROUND(VALUE(SUBSTITUTE(実質収支比率等に係る経年分析!J$47,"▲","-")),2)</f>
        <v>9.82</v>
      </c>
    </row>
    <row r="21" spans="1:11" x14ac:dyDescent="0.2">
      <c r="A21" s="174" t="s">
        <v>57</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1.46</v>
      </c>
      <c r="E21" s="174">
        <f>IF(ISNUMBER(VALUE(SUBSTITUTE(実質収支比率等に係る経年分析!I$49,"▲","-"))),ROUND(VALUE(SUBSTITUTE(実質収支比率等に係る経年分析!I$49,"▲","-")),2),NA())</f>
        <v>6.46</v>
      </c>
      <c r="F21" s="174">
        <f>IF(ISNUMBER(VALUE(SUBSTITUTE(実質収支比率等に係る経年分析!J$49,"▲","-"))),ROUND(VALUE(SUBSTITUTE(実質収支比率等に係る経年分析!J$49,"▲","-")),2),NA())</f>
        <v>-0.89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#N/A</v>
      </c>
      <c r="E28" s="175">
        <f>IF(ROUND(VALUE(SUBSTITUTE(連結実質赤字比率に係る赤字・黒字の構成分析!G$42,"▲", "-")), 2) &gt;= 0, ABS(ROUND(VALUE(SUBSTITUTE(連結実質赤字比率に係る赤字・黒字の構成分析!G$42,"▲", "-")), 2)), NA())</f>
        <v>0</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休日応急診療所事業特別会計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0.28999999999999998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2">
      <c r="A32" s="175" t="str">
        <f>IF(連結実質赤字比率に係る赤字・黒字の構成分析!C$38="",NA(),連結実質赤字比率に係る赤字・黒字の構成分析!C$38)</f>
        <v>土地建物造成事業特別会計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2.0699999999999998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2.0699999999999998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1055</v>
      </c>
      <c r="E42" s="176"/>
      <c r="F42" s="176"/>
      <c r="G42" s="176">
        <f>'実質公債費比率（分子）の構造'!L$52</f>
        <v>1068</v>
      </c>
      <c r="H42" s="176"/>
      <c r="I42" s="176"/>
      <c r="J42" s="176">
        <f>'実質公債費比率（分子）の構造'!M$52</f>
        <v>1077</v>
      </c>
      <c r="K42" s="176"/>
      <c r="L42" s="176"/>
      <c r="M42" s="176">
        <f>'実質公債費比率（分子）の構造'!N$52</f>
        <v>1191</v>
      </c>
      <c r="N42" s="176"/>
      <c r="O42" s="176"/>
      <c r="P42" s="176">
        <f>'実質公債費比率（分子）の構造'!O$52</f>
        <v>1367</v>
      </c>
    </row>
    <row r="43" spans="1:16" x14ac:dyDescent="0.2">
      <c r="A43" s="176" t="s">
        <v>65</v>
      </c>
      <c r="B43" s="176">
        <f>'実質公債費比率（分子）の構造'!K$51</f>
        <v>1</v>
      </c>
      <c r="C43" s="176"/>
      <c r="D43" s="176"/>
      <c r="E43" s="176">
        <f>'実質公債費比率（分子）の構造'!L$51</f>
        <v>2</v>
      </c>
      <c r="F43" s="176"/>
      <c r="G43" s="176"/>
      <c r="H43" s="176">
        <f>'実質公債費比率（分子）の構造'!M$51</f>
        <v>2</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32</v>
      </c>
      <c r="C44" s="176"/>
      <c r="D44" s="176"/>
      <c r="E44" s="176">
        <f>'実質公債費比率（分子）の構造'!L$50</f>
        <v>19</v>
      </c>
      <c r="F44" s="176"/>
      <c r="G44" s="176"/>
      <c r="H44" s="176">
        <f>'実質公債費比率（分子）の構造'!M$50</f>
        <v>18</v>
      </c>
      <c r="I44" s="176"/>
      <c r="J44" s="176"/>
      <c r="K44" s="176">
        <f>'実質公債費比率（分子）の構造'!N$50</f>
        <v>18</v>
      </c>
      <c r="L44" s="176"/>
      <c r="M44" s="176"/>
      <c r="N44" s="176">
        <f>'実質公債費比率（分子）の構造'!O$50</f>
        <v>8</v>
      </c>
      <c r="O44" s="176"/>
      <c r="P44" s="176"/>
    </row>
    <row r="45" spans="1:16" x14ac:dyDescent="0.2">
      <c r="A45" s="176" t="s">
        <v>67</v>
      </c>
      <c r="B45" s="176">
        <f>'実質公債費比率（分子）の構造'!K$49</f>
        <v>21</v>
      </c>
      <c r="C45" s="176"/>
      <c r="D45" s="176"/>
      <c r="E45" s="176">
        <f>'実質公債費比率（分子）の構造'!L$49</f>
        <v>19</v>
      </c>
      <c r="F45" s="176"/>
      <c r="G45" s="176"/>
      <c r="H45" s="176">
        <f>'実質公債費比率（分子）の構造'!M$49</f>
        <v>19</v>
      </c>
      <c r="I45" s="176"/>
      <c r="J45" s="176"/>
      <c r="K45" s="176">
        <f>'実質公債費比率（分子）の構造'!N$49</f>
        <v>22</v>
      </c>
      <c r="L45" s="176"/>
      <c r="M45" s="176"/>
      <c r="N45" s="176">
        <f>'実質公債費比率（分子）の構造'!O$49</f>
        <v>22</v>
      </c>
      <c r="O45" s="176"/>
      <c r="P45" s="176"/>
    </row>
    <row r="46" spans="1:16" x14ac:dyDescent="0.2">
      <c r="A46" s="176" t="s">
        <v>68</v>
      </c>
      <c r="B46" s="176">
        <f>'実質公債費比率（分子）の構造'!K$48</f>
        <v>545</v>
      </c>
      <c r="C46" s="176"/>
      <c r="D46" s="176"/>
      <c r="E46" s="176">
        <f>'実質公債費比率（分子）の構造'!L$48</f>
        <v>559</v>
      </c>
      <c r="F46" s="176"/>
      <c r="G46" s="176"/>
      <c r="H46" s="176">
        <f>'実質公債費比率（分子）の構造'!M$48</f>
        <v>537</v>
      </c>
      <c r="I46" s="176"/>
      <c r="J46" s="176"/>
      <c r="K46" s="176">
        <f>'実質公債費比率（分子）の構造'!N$48</f>
        <v>579</v>
      </c>
      <c r="L46" s="176"/>
      <c r="M46" s="176"/>
      <c r="N46" s="176">
        <f>'実質公債費比率（分子）の構造'!O$48</f>
        <v>566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1509</v>
      </c>
      <c r="C49" s="176"/>
      <c r="D49" s="176"/>
      <c r="E49" s="176">
        <f>'実質公債費比率（分子）の構造'!L$45</f>
        <v>1407</v>
      </c>
      <c r="F49" s="176"/>
      <c r="G49" s="176"/>
      <c r="H49" s="176">
        <f>'実質公債費比率（分子）の構造'!M$45</f>
        <v>1287</v>
      </c>
      <c r="I49" s="176"/>
      <c r="J49" s="176"/>
      <c r="K49" s="176">
        <f>'実質公債費比率（分子）の構造'!N$45</f>
        <v>1415</v>
      </c>
      <c r="L49" s="176"/>
      <c r="M49" s="176"/>
      <c r="N49" s="176">
        <f>'実質公債費比率（分子）の構造'!O$45</f>
        <v>1575</v>
      </c>
      <c r="O49" s="176"/>
      <c r="P49" s="176"/>
    </row>
    <row r="50" spans="1:16" x14ac:dyDescent="0.2">
      <c r="A50" s="176" t="s">
        <v>72</v>
      </c>
      <c r="B50" s="176" t="e">
        <f>NA()</f>
        <v>#N/A</v>
      </c>
      <c r="C50" s="176">
        <f>IF(ISNUMBER('実質公債費比率（分子）の構造'!K$53),'実質公債費比率（分子）の構造'!K$53,NA())</f>
        <v>1053</v>
      </c>
      <c r="D50" s="176" t="e">
        <f>NA()</f>
        <v>#N/A</v>
      </c>
      <c r="E50" s="176" t="e">
        <f>NA()</f>
        <v>#N/A</v>
      </c>
      <c r="F50" s="176">
        <f>IF(ISNUMBER('実質公債費比率（分子）の構造'!L$53),'実質公債費比率（分子）の構造'!L$53,NA())</f>
        <v>938</v>
      </c>
      <c r="G50" s="176" t="e">
        <f>NA()</f>
        <v>#N/A</v>
      </c>
      <c r="H50" s="176" t="e">
        <f>NA()</f>
        <v>#N/A</v>
      </c>
      <c r="I50" s="176">
        <f>IF(ISNUMBER('実質公債費比率（分子）の構造'!M$53),'実質公債費比率（分子）の構造'!M$53,NA())</f>
        <v>786</v>
      </c>
      <c r="J50" s="176" t="e">
        <f>NA()</f>
        <v>#N/A</v>
      </c>
      <c r="K50" s="176" t="e">
        <f>NA()</f>
        <v>#N/A</v>
      </c>
      <c r="L50" s="176">
        <f>IF(ISNUMBER('実質公債費比率（分子）の構造'!N$53),'実質公債費比率（分子）の構造'!N$53,NA())</f>
        <v>843</v>
      </c>
      <c r="M50" s="176" t="e">
        <f>NA()</f>
        <v>#N/A</v>
      </c>
      <c r="N50" s="176" t="e">
        <f>NA()</f>
        <v>#N/A</v>
      </c>
      <c r="O50" s="176">
        <f>IF(ISNUMBER('実質公債費比率（分子）の構造'!O$53),'実質公債費比率（分子）の構造'!O$53,NA())</f>
        <v>804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13878</v>
      </c>
      <c r="E56" s="175"/>
      <c r="F56" s="175"/>
      <c r="G56" s="175">
        <f>'将来負担比率（分子）の構造'!J$52</f>
        <v>14441</v>
      </c>
      <c r="H56" s="175"/>
      <c r="I56" s="175"/>
      <c r="J56" s="175">
        <f>'将来負担比率（分子）の構造'!K$52</f>
        <v>15484</v>
      </c>
      <c r="K56" s="175"/>
      <c r="L56" s="175"/>
      <c r="M56" s="175">
        <f>'将来負担比率（分子）の構造'!L$52</f>
        <v>15413</v>
      </c>
      <c r="N56" s="175"/>
      <c r="O56" s="175"/>
      <c r="P56" s="175">
        <f>'将来負担比率（分子）の構造'!M$52</f>
        <v>14821</v>
      </c>
    </row>
    <row r="57" spans="1:16" x14ac:dyDescent="0.2">
      <c r="A57" s="175" t="s">
        <v>43</v>
      </c>
      <c r="B57" s="175"/>
      <c r="C57" s="175"/>
      <c r="D57" s="175">
        <f>'将来負担比率（分子）の構造'!I$51</f>
        <v>1744</v>
      </c>
      <c r="E57" s="175"/>
      <c r="F57" s="175"/>
      <c r="G57" s="175">
        <f>'将来負担比率（分子）の構造'!J$51</f>
        <v>1905</v>
      </c>
      <c r="H57" s="175"/>
      <c r="I57" s="175"/>
      <c r="J57" s="175">
        <f>'将来負担比率（分子）の構造'!K$51</f>
        <v>2125</v>
      </c>
      <c r="K57" s="175"/>
      <c r="L57" s="175"/>
      <c r="M57" s="175">
        <f>'将来負担比率（分子）の構造'!L$51</f>
        <v>2132</v>
      </c>
      <c r="N57" s="175"/>
      <c r="O57" s="175"/>
      <c r="P57" s="175">
        <f>'将来負担比率（分子）の構造'!M$51</f>
        <v>2042</v>
      </c>
    </row>
    <row r="58" spans="1:16" x14ac:dyDescent="0.2">
      <c r="A58" s="175" t="s">
        <v>42</v>
      </c>
      <c r="B58" s="175"/>
      <c r="C58" s="175"/>
      <c r="D58" s="175">
        <f>'将来負担比率（分子）の構造'!I$50</f>
        <v>613</v>
      </c>
      <c r="E58" s="175"/>
      <c r="F58" s="175"/>
      <c r="G58" s="175">
        <f>'将来負担比率（分子）の構造'!J$50</f>
        <v>629</v>
      </c>
      <c r="H58" s="175"/>
      <c r="I58" s="175"/>
      <c r="J58" s="175">
        <f>'将来負担比率（分子）の構造'!K$50</f>
        <v>763</v>
      </c>
      <c r="K58" s="175"/>
      <c r="L58" s="175"/>
      <c r="M58" s="175">
        <f>'将来負担比率（分子）の構造'!L$50</f>
        <v>1073</v>
      </c>
      <c r="N58" s="175"/>
      <c r="O58" s="175"/>
      <c r="P58" s="175">
        <f>'将来負担比率（分子）の構造'!M$50</f>
        <v>1875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1467</v>
      </c>
      <c r="C62" s="175"/>
      <c r="D62" s="175"/>
      <c r="E62" s="175">
        <f>'将来負担比率（分子）の構造'!J$45</f>
        <v>1391</v>
      </c>
      <c r="F62" s="175"/>
      <c r="G62" s="175"/>
      <c r="H62" s="175">
        <f>'将来負担比率（分子）の構造'!K$45</f>
        <v>1392</v>
      </c>
      <c r="I62" s="175"/>
      <c r="J62" s="175"/>
      <c r="K62" s="175">
        <f>'将来負担比率（分子）の構造'!L$45</f>
        <v>1395</v>
      </c>
      <c r="L62" s="175"/>
      <c r="M62" s="175"/>
      <c r="N62" s="175">
        <f>'将来負担比率（分子）の構造'!M$45</f>
        <v>1403</v>
      </c>
      <c r="O62" s="175"/>
      <c r="P62" s="175"/>
    </row>
    <row r="63" spans="1:16" x14ac:dyDescent="0.2">
      <c r="A63" s="175" t="s">
        <v>35</v>
      </c>
      <c r="B63" s="175">
        <f>'将来負担比率（分子）の構造'!I$44</f>
        <v>211</v>
      </c>
      <c r="C63" s="175"/>
      <c r="D63" s="175"/>
      <c r="E63" s="175">
        <f>'将来負担比率（分子）の構造'!J$44</f>
        <v>208</v>
      </c>
      <c r="F63" s="175"/>
      <c r="G63" s="175"/>
      <c r="H63" s="175">
        <f>'将来負担比率（分子）の構造'!K$44</f>
        <v>190</v>
      </c>
      <c r="I63" s="175"/>
      <c r="J63" s="175"/>
      <c r="K63" s="175">
        <f>'将来負担比率（分子）の構造'!L$44</f>
        <v>171</v>
      </c>
      <c r="L63" s="175"/>
      <c r="M63" s="175"/>
      <c r="N63" s="175">
        <f>'将来負担比率（分子）の構造'!M$44</f>
        <v>202</v>
      </c>
      <c r="O63" s="175"/>
      <c r="P63" s="175"/>
    </row>
    <row r="64" spans="1:16" x14ac:dyDescent="0.2">
      <c r="A64" s="175" t="s">
        <v>34</v>
      </c>
      <c r="B64" s="175">
        <f>'将来負担比率（分子）の構造'!I$43</f>
        <v>10193</v>
      </c>
      <c r="C64" s="175"/>
      <c r="D64" s="175"/>
      <c r="E64" s="175">
        <f>'将来負担比率（分子）の構造'!J$43</f>
        <v>10261</v>
      </c>
      <c r="F64" s="175"/>
      <c r="G64" s="175"/>
      <c r="H64" s="175">
        <f>'将来負担比率（分子）の構造'!K$43</f>
        <v>10191</v>
      </c>
      <c r="I64" s="175"/>
      <c r="J64" s="175"/>
      <c r="K64" s="175">
        <f>'将来負担比率（分子）の構造'!L$43</f>
        <v>10065</v>
      </c>
      <c r="L64" s="175"/>
      <c r="M64" s="175"/>
      <c r="N64" s="175">
        <f>'将来負担比率（分子）の構造'!M$43</f>
        <v>9562</v>
      </c>
      <c r="O64" s="175"/>
      <c r="P64" s="175"/>
    </row>
    <row r="65" spans="1:16" x14ac:dyDescent="0.2">
      <c r="A65" s="175" t="s">
        <v>33</v>
      </c>
      <c r="B65" s="175">
        <f>'将来負担比率（分子）の構造'!I$42</f>
        <v>438</v>
      </c>
      <c r="C65" s="175"/>
      <c r="D65" s="175"/>
      <c r="E65" s="175">
        <f>'将来負担比率（分子）の構造'!J$42</f>
        <v>410</v>
      </c>
      <c r="F65" s="175"/>
      <c r="G65" s="175"/>
      <c r="H65" s="175">
        <f>'将来負担比率（分子）の構造'!K$42</f>
        <v>278</v>
      </c>
      <c r="I65" s="175"/>
      <c r="J65" s="175"/>
      <c r="K65" s="175">
        <f>'将来負担比率（分子）の構造'!L$42</f>
        <v>241</v>
      </c>
      <c r="L65" s="175"/>
      <c r="M65" s="175"/>
      <c r="N65" s="175">
        <f>'将来負担比率（分子）の構造'!M$42</f>
        <v>214</v>
      </c>
      <c r="O65" s="175"/>
      <c r="P65" s="175"/>
    </row>
    <row r="66" spans="1:16" x14ac:dyDescent="0.2">
      <c r="A66" s="175" t="s">
        <v>32</v>
      </c>
      <c r="B66" s="175">
        <f>'将来負担比率（分子）の構造'!I$41</f>
        <v>15281</v>
      </c>
      <c r="C66" s="175"/>
      <c r="D66" s="175"/>
      <c r="E66" s="175">
        <f>'将来負担比率（分子）の構造'!J$41</f>
        <v>17070</v>
      </c>
      <c r="F66" s="175"/>
      <c r="G66" s="175"/>
      <c r="H66" s="175">
        <f>'将来負担比率（分子）の構造'!K$41</f>
        <v>17393</v>
      </c>
      <c r="I66" s="175"/>
      <c r="J66" s="175"/>
      <c r="K66" s="175">
        <f>'将来負担比率（分子）の構造'!L$41</f>
        <v>16775</v>
      </c>
      <c r="L66" s="175"/>
      <c r="M66" s="175"/>
      <c r="N66" s="175">
        <f>'将来負担比率（分子）の構造'!M$41</f>
        <v>15884</v>
      </c>
      <c r="O66" s="175"/>
      <c r="P66" s="175"/>
    </row>
    <row r="67" spans="1:16" x14ac:dyDescent="0.2">
      <c r="A67" s="175" t="s">
        <v>76</v>
      </c>
      <c r="B67" s="175" t="e">
        <f>NA()</f>
        <v>#N/A</v>
      </c>
      <c r="C67" s="175">
        <f>IF(ISNUMBER('将来負担比率（分子）の構造'!I$53), IF('将来負担比率（分子）の構造'!I$53 &lt; 0, 0, '将来負担比率（分子）の構造'!I$53), NA())</f>
        <v>11356</v>
      </c>
      <c r="D67" s="175" t="e">
        <f>NA()</f>
        <v>#N/A</v>
      </c>
      <c r="E67" s="175" t="e">
        <f>NA()</f>
        <v>#N/A</v>
      </c>
      <c r="F67" s="175">
        <f>IF(ISNUMBER('将来負担比率（分子）の構造'!J$53), IF('将来負担比率（分子）の構造'!J$53 &lt; 0, 0, '将来負担比率（分子）の構造'!J$53), NA())</f>
        <v>12366</v>
      </c>
      <c r="G67" s="175" t="e">
        <f>NA()</f>
        <v>#N/A</v>
      </c>
      <c r="H67" s="175" t="e">
        <f>NA()</f>
        <v>#N/A</v>
      </c>
      <c r="I67" s="175">
        <f>IF(ISNUMBER('将来負担比率（分子）の構造'!K$53), IF('将来負担比率（分子）の構造'!K$53 &lt; 0, 0, '将来負担比率（分子）の構造'!K$53), NA())</f>
        <v>11072</v>
      </c>
      <c r="J67" s="175" t="e">
        <f>NA()</f>
        <v>#N/A</v>
      </c>
      <c r="K67" s="175" t="e">
        <f>NA()</f>
        <v>#N/A</v>
      </c>
      <c r="L67" s="175">
        <f>IF(ISNUMBER('将来負担比率（分子）の構造'!L$53), IF('将来負担比率（分子）の構造'!L$53 &lt; 0, 0, '将来負担比率（分子）の構造'!L$53), NA())</f>
        <v>10029</v>
      </c>
      <c r="M67" s="175" t="e">
        <f>NA()</f>
        <v>#N/A</v>
      </c>
      <c r="N67" s="175" t="e">
        <f>NA()</f>
        <v>#N/A</v>
      </c>
      <c r="O67" s="175">
        <f>IF(ISNUMBER('将来負担比率（分子）の構造'!M$53), IF('将来負担比率（分子）の構造'!M$53 &lt; 0, 0, '将来負担比率（分子）の構造'!M$53), NA())</f>
        <v>8527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103</v>
      </c>
      <c r="C72" s="179">
        <f>基金残高に係る経年分析!G55</f>
        <v>212</v>
      </c>
      <c r="D72" s="179">
        <f>基金残高に係る経年分析!H55</f>
        <v>650</v>
      </c>
    </row>
    <row r="73" spans="1:16" x14ac:dyDescent="0.2">
      <c r="A73" s="178" t="s">
        <v>79</v>
      </c>
      <c r="B73" s="179">
        <f>基金残高に係る経年分析!F56</f>
        <v>30</v>
      </c>
      <c r="C73" s="179">
        <f>基金残高に係る経年分析!G56</f>
        <v>30</v>
      </c>
      <c r="D73" s="179">
        <f>基金残高に係る経年分析!H56</f>
        <v>30</v>
      </c>
    </row>
    <row r="74" spans="1:16" x14ac:dyDescent="0.2">
      <c r="A74" s="178" t="s">
        <v>80</v>
      </c>
      <c r="B74" s="179">
        <f>基金残高に係る経年分析!F57</f>
        <v>316</v>
      </c>
      <c r="C74" s="179">
        <f>基金残高に係る経年分析!G57</f>
        <v>467</v>
      </c>
      <c r="D74" s="179">
        <f>基金残高に係る経年分析!H57</f>
        <v>781</v>
      </c>
    </row>
  </sheetData>
  <sheetProtection algorithmName="SHA-512" hashValue="bQ5uxruvgParSMuv9VeiMqnEBFBckBciaxwteTYaWwEvIvY0pFvGF1IGZ9vwsxSJHgEYpUCnfExOTVkYyVKi1w==" saltValue="l3wtt2ibDopyRZfNFi53C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2516743</v>
      </c>
      <c r="S5" s="613"/>
      <c r="T5" s="613"/>
      <c r="U5" s="613"/>
      <c r="V5" s="613"/>
      <c r="W5" s="613"/>
      <c r="X5" s="613"/>
      <c r="Y5" s="614"/>
      <c r="Z5" s="615">
        <v>20.6</v>
      </c>
      <c r="AA5" s="615"/>
      <c r="AB5" s="615"/>
      <c r="AC5" s="615"/>
      <c r="AD5" s="616">
        <v>2443635</v>
      </c>
      <c r="AE5" s="616"/>
      <c r="AF5" s="616"/>
      <c r="AG5" s="616"/>
      <c r="AH5" s="616"/>
      <c r="AI5" s="616"/>
      <c r="AJ5" s="616"/>
      <c r="AK5" s="616"/>
      <c r="AL5" s="617">
        <v>36</v>
      </c>
      <c r="AM5" s="618"/>
      <c r="AN5" s="618"/>
      <c r="AO5" s="619"/>
      <c r="AP5" s="609" t="s">
        <v>231</v>
      </c>
      <c r="AQ5" s="610"/>
      <c r="AR5" s="610"/>
      <c r="AS5" s="610"/>
      <c r="AT5" s="610"/>
      <c r="AU5" s="610"/>
      <c r="AV5" s="610"/>
      <c r="AW5" s="610"/>
      <c r="AX5" s="610"/>
      <c r="AY5" s="610"/>
      <c r="AZ5" s="610"/>
      <c r="BA5" s="610"/>
      <c r="BB5" s="610"/>
      <c r="BC5" s="610"/>
      <c r="BD5" s="610"/>
      <c r="BE5" s="610"/>
      <c r="BF5" s="611"/>
      <c r="BG5" s="623">
        <v>2409068</v>
      </c>
      <c r="BH5" s="624"/>
      <c r="BI5" s="624"/>
      <c r="BJ5" s="624"/>
      <c r="BK5" s="624"/>
      <c r="BL5" s="624"/>
      <c r="BM5" s="624"/>
      <c r="BN5" s="625"/>
      <c r="BO5" s="626">
        <v>95.7</v>
      </c>
      <c r="BP5" s="626"/>
      <c r="BQ5" s="626"/>
      <c r="BR5" s="626"/>
      <c r="BS5" s="627">
        <v>128435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84504</v>
      </c>
      <c r="S6" s="624"/>
      <c r="T6" s="624"/>
      <c r="U6" s="624"/>
      <c r="V6" s="624"/>
      <c r="W6" s="624"/>
      <c r="X6" s="624"/>
      <c r="Y6" s="625"/>
      <c r="Z6" s="626">
        <v>0.7</v>
      </c>
      <c r="AA6" s="626"/>
      <c r="AB6" s="626"/>
      <c r="AC6" s="626"/>
      <c r="AD6" s="627">
        <v>84504</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2409068</v>
      </c>
      <c r="BH6" s="624"/>
      <c r="BI6" s="624"/>
      <c r="BJ6" s="624"/>
      <c r="BK6" s="624"/>
      <c r="BL6" s="624"/>
      <c r="BM6" s="624"/>
      <c r="BN6" s="625"/>
      <c r="BO6" s="626">
        <v>95.7</v>
      </c>
      <c r="BP6" s="626"/>
      <c r="BQ6" s="626"/>
      <c r="BR6" s="626"/>
      <c r="BS6" s="627">
        <v>128435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123554</v>
      </c>
      <c r="CS6" s="624"/>
      <c r="CT6" s="624"/>
      <c r="CU6" s="624"/>
      <c r="CV6" s="624"/>
      <c r="CW6" s="624"/>
      <c r="CX6" s="624"/>
      <c r="CY6" s="625"/>
      <c r="CZ6" s="617">
        <v>1</v>
      </c>
      <c r="DA6" s="618"/>
      <c r="DB6" s="618"/>
      <c r="DC6" s="634"/>
      <c r="DD6" s="632" t="s">
        <v>238</v>
      </c>
      <c r="DE6" s="624"/>
      <c r="DF6" s="624"/>
      <c r="DG6" s="624"/>
      <c r="DH6" s="624"/>
      <c r="DI6" s="624"/>
      <c r="DJ6" s="624"/>
      <c r="DK6" s="624"/>
      <c r="DL6" s="624"/>
      <c r="DM6" s="624"/>
      <c r="DN6" s="624"/>
      <c r="DO6" s="624"/>
      <c r="DP6" s="625"/>
      <c r="DQ6" s="632">
        <v>123524</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754</v>
      </c>
      <c r="S7" s="624"/>
      <c r="T7" s="624"/>
      <c r="U7" s="624"/>
      <c r="V7" s="624"/>
      <c r="W7" s="624"/>
      <c r="X7" s="624"/>
      <c r="Y7" s="625"/>
      <c r="Z7" s="626">
        <v>0</v>
      </c>
      <c r="AA7" s="626"/>
      <c r="AB7" s="626"/>
      <c r="AC7" s="626"/>
      <c r="AD7" s="627">
        <v>754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864744</v>
      </c>
      <c r="BH7" s="624"/>
      <c r="BI7" s="624"/>
      <c r="BJ7" s="624"/>
      <c r="BK7" s="624"/>
      <c r="BL7" s="624"/>
      <c r="BM7" s="624"/>
      <c r="BN7" s="625"/>
      <c r="BO7" s="626">
        <v>34.4</v>
      </c>
      <c r="BP7" s="626"/>
      <c r="BQ7" s="626"/>
      <c r="BR7" s="626"/>
      <c r="BS7" s="627">
        <v>37230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2238074</v>
      </c>
      <c r="CS7" s="624"/>
      <c r="CT7" s="624"/>
      <c r="CU7" s="624"/>
      <c r="CV7" s="624"/>
      <c r="CW7" s="624"/>
      <c r="CX7" s="624"/>
      <c r="CY7" s="625"/>
      <c r="CZ7" s="626">
        <v>18.7</v>
      </c>
      <c r="DA7" s="626"/>
      <c r="DB7" s="626"/>
      <c r="DC7" s="626"/>
      <c r="DD7" s="632">
        <v>126427</v>
      </c>
      <c r="DE7" s="624"/>
      <c r="DF7" s="624"/>
      <c r="DG7" s="624"/>
      <c r="DH7" s="624"/>
      <c r="DI7" s="624"/>
      <c r="DJ7" s="624"/>
      <c r="DK7" s="624"/>
      <c r="DL7" s="624"/>
      <c r="DM7" s="624"/>
      <c r="DN7" s="624"/>
      <c r="DO7" s="624"/>
      <c r="DP7" s="625"/>
      <c r="DQ7" s="632">
        <v>1665695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14766</v>
      </c>
      <c r="S8" s="624"/>
      <c r="T8" s="624"/>
      <c r="U8" s="624"/>
      <c r="V8" s="624"/>
      <c r="W8" s="624"/>
      <c r="X8" s="624"/>
      <c r="Y8" s="625"/>
      <c r="Z8" s="626">
        <v>0.1</v>
      </c>
      <c r="AA8" s="626"/>
      <c r="AB8" s="626"/>
      <c r="AC8" s="626"/>
      <c r="AD8" s="627">
        <v>14766</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30542</v>
      </c>
      <c r="BH8" s="624"/>
      <c r="BI8" s="624"/>
      <c r="BJ8" s="624"/>
      <c r="BK8" s="624"/>
      <c r="BL8" s="624"/>
      <c r="BM8" s="624"/>
      <c r="BN8" s="625"/>
      <c r="BO8" s="626">
        <v>1.2</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3445079</v>
      </c>
      <c r="CS8" s="624"/>
      <c r="CT8" s="624"/>
      <c r="CU8" s="624"/>
      <c r="CV8" s="624"/>
      <c r="CW8" s="624"/>
      <c r="CX8" s="624"/>
      <c r="CY8" s="625"/>
      <c r="CZ8" s="626">
        <v>28.9</v>
      </c>
      <c r="DA8" s="626"/>
      <c r="DB8" s="626"/>
      <c r="DC8" s="626"/>
      <c r="DD8" s="632">
        <v>11945</v>
      </c>
      <c r="DE8" s="624"/>
      <c r="DF8" s="624"/>
      <c r="DG8" s="624"/>
      <c r="DH8" s="624"/>
      <c r="DI8" s="624"/>
      <c r="DJ8" s="624"/>
      <c r="DK8" s="624"/>
      <c r="DL8" s="624"/>
      <c r="DM8" s="624"/>
      <c r="DN8" s="624"/>
      <c r="DO8" s="624"/>
      <c r="DP8" s="625"/>
      <c r="DQ8" s="632">
        <v>1743873</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10198</v>
      </c>
      <c r="S9" s="624"/>
      <c r="T9" s="624"/>
      <c r="U9" s="624"/>
      <c r="V9" s="624"/>
      <c r="W9" s="624"/>
      <c r="X9" s="624"/>
      <c r="Y9" s="625"/>
      <c r="Z9" s="626">
        <v>0.1</v>
      </c>
      <c r="AA9" s="626"/>
      <c r="AB9" s="626"/>
      <c r="AC9" s="626"/>
      <c r="AD9" s="627">
        <v>10198</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658935</v>
      </c>
      <c r="BH9" s="624"/>
      <c r="BI9" s="624"/>
      <c r="BJ9" s="624"/>
      <c r="BK9" s="624"/>
      <c r="BL9" s="624"/>
      <c r="BM9" s="624"/>
      <c r="BN9" s="625"/>
      <c r="BO9" s="626">
        <v>26.2</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1064310</v>
      </c>
      <c r="CS9" s="624"/>
      <c r="CT9" s="624"/>
      <c r="CU9" s="624"/>
      <c r="CV9" s="624"/>
      <c r="CW9" s="624"/>
      <c r="CX9" s="624"/>
      <c r="CY9" s="625"/>
      <c r="CZ9" s="626">
        <v>8.9</v>
      </c>
      <c r="DA9" s="626"/>
      <c r="DB9" s="626"/>
      <c r="DC9" s="626"/>
      <c r="DD9" s="632">
        <v>39822</v>
      </c>
      <c r="DE9" s="624"/>
      <c r="DF9" s="624"/>
      <c r="DG9" s="624"/>
      <c r="DH9" s="624"/>
      <c r="DI9" s="624"/>
      <c r="DJ9" s="624"/>
      <c r="DK9" s="624"/>
      <c r="DL9" s="624"/>
      <c r="DM9" s="624"/>
      <c r="DN9" s="624"/>
      <c r="DO9" s="624"/>
      <c r="DP9" s="625"/>
      <c r="DQ9" s="632">
        <v>731191</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244</v>
      </c>
      <c r="AA10" s="626"/>
      <c r="AB10" s="626"/>
      <c r="AC10" s="626"/>
      <c r="AD10" s="627" t="s">
        <v>244</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108848</v>
      </c>
      <c r="BH10" s="624"/>
      <c r="BI10" s="624"/>
      <c r="BJ10" s="624"/>
      <c r="BK10" s="624"/>
      <c r="BL10" s="624"/>
      <c r="BM10" s="624"/>
      <c r="BN10" s="625"/>
      <c r="BO10" s="626">
        <v>4.3</v>
      </c>
      <c r="BP10" s="626"/>
      <c r="BQ10" s="626"/>
      <c r="BR10" s="626"/>
      <c r="BS10" s="627">
        <v>18267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14673</v>
      </c>
      <c r="CS10" s="624"/>
      <c r="CT10" s="624"/>
      <c r="CU10" s="624"/>
      <c r="CV10" s="624"/>
      <c r="CW10" s="624"/>
      <c r="CX10" s="624"/>
      <c r="CY10" s="625"/>
      <c r="CZ10" s="626">
        <v>0.1</v>
      </c>
      <c r="DA10" s="626"/>
      <c r="DB10" s="626"/>
      <c r="DC10" s="626"/>
      <c r="DD10" s="632" t="s">
        <v>244</v>
      </c>
      <c r="DE10" s="624"/>
      <c r="DF10" s="624"/>
      <c r="DG10" s="624"/>
      <c r="DH10" s="624"/>
      <c r="DI10" s="624"/>
      <c r="DJ10" s="624"/>
      <c r="DK10" s="624"/>
      <c r="DL10" s="624"/>
      <c r="DM10" s="624"/>
      <c r="DN10" s="624"/>
      <c r="DO10" s="624"/>
      <c r="DP10" s="625"/>
      <c r="DQ10" s="632">
        <v>13230</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425215</v>
      </c>
      <c r="S11" s="624"/>
      <c r="T11" s="624"/>
      <c r="U11" s="624"/>
      <c r="V11" s="624"/>
      <c r="W11" s="624"/>
      <c r="X11" s="624"/>
      <c r="Y11" s="625"/>
      <c r="Z11" s="628">
        <v>3.5</v>
      </c>
      <c r="AA11" s="629"/>
      <c r="AB11" s="629"/>
      <c r="AC11" s="635"/>
      <c r="AD11" s="632">
        <v>425215</v>
      </c>
      <c r="AE11" s="624"/>
      <c r="AF11" s="624"/>
      <c r="AG11" s="624"/>
      <c r="AH11" s="624"/>
      <c r="AI11" s="624"/>
      <c r="AJ11" s="624"/>
      <c r="AK11" s="625"/>
      <c r="AL11" s="628">
        <v>6.3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66419</v>
      </c>
      <c r="BH11" s="624"/>
      <c r="BI11" s="624"/>
      <c r="BJ11" s="624"/>
      <c r="BK11" s="624"/>
      <c r="BL11" s="624"/>
      <c r="BM11" s="624"/>
      <c r="BN11" s="625"/>
      <c r="BO11" s="626">
        <v>2.6</v>
      </c>
      <c r="BP11" s="626"/>
      <c r="BQ11" s="626"/>
      <c r="BR11" s="626"/>
      <c r="BS11" s="627">
        <v>18963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309929</v>
      </c>
      <c r="CS11" s="624"/>
      <c r="CT11" s="624"/>
      <c r="CU11" s="624"/>
      <c r="CV11" s="624"/>
      <c r="CW11" s="624"/>
      <c r="CX11" s="624"/>
      <c r="CY11" s="625"/>
      <c r="CZ11" s="626">
        <v>2.6</v>
      </c>
      <c r="DA11" s="626"/>
      <c r="DB11" s="626"/>
      <c r="DC11" s="626"/>
      <c r="DD11" s="632">
        <v>48847</v>
      </c>
      <c r="DE11" s="624"/>
      <c r="DF11" s="624"/>
      <c r="DG11" s="624"/>
      <c r="DH11" s="624"/>
      <c r="DI11" s="624"/>
      <c r="DJ11" s="624"/>
      <c r="DK11" s="624"/>
      <c r="DL11" s="624"/>
      <c r="DM11" s="624"/>
      <c r="DN11" s="624"/>
      <c r="DO11" s="624"/>
      <c r="DP11" s="625"/>
      <c r="DQ11" s="632">
        <v>157834</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4896</v>
      </c>
      <c r="S12" s="624"/>
      <c r="T12" s="624"/>
      <c r="U12" s="624"/>
      <c r="V12" s="624"/>
      <c r="W12" s="624"/>
      <c r="X12" s="624"/>
      <c r="Y12" s="625"/>
      <c r="Z12" s="626">
        <v>0</v>
      </c>
      <c r="AA12" s="626"/>
      <c r="AB12" s="626"/>
      <c r="AC12" s="626"/>
      <c r="AD12" s="627">
        <v>4896</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1375070</v>
      </c>
      <c r="BH12" s="624"/>
      <c r="BI12" s="624"/>
      <c r="BJ12" s="624"/>
      <c r="BK12" s="624"/>
      <c r="BL12" s="624"/>
      <c r="BM12" s="624"/>
      <c r="BN12" s="625"/>
      <c r="BO12" s="626">
        <v>54.6</v>
      </c>
      <c r="BP12" s="626"/>
      <c r="BQ12" s="626"/>
      <c r="BR12" s="626"/>
      <c r="BS12" s="627">
        <v>91205</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549263</v>
      </c>
      <c r="CS12" s="624"/>
      <c r="CT12" s="624"/>
      <c r="CU12" s="624"/>
      <c r="CV12" s="624"/>
      <c r="CW12" s="624"/>
      <c r="CX12" s="624"/>
      <c r="CY12" s="625"/>
      <c r="CZ12" s="626">
        <v>4.5999999999999996</v>
      </c>
      <c r="DA12" s="626"/>
      <c r="DB12" s="626"/>
      <c r="DC12" s="626"/>
      <c r="DD12" s="632">
        <v>28177</v>
      </c>
      <c r="DE12" s="624"/>
      <c r="DF12" s="624"/>
      <c r="DG12" s="624"/>
      <c r="DH12" s="624"/>
      <c r="DI12" s="624"/>
      <c r="DJ12" s="624"/>
      <c r="DK12" s="624"/>
      <c r="DL12" s="624"/>
      <c r="DM12" s="624"/>
      <c r="DN12" s="624"/>
      <c r="DO12" s="624"/>
      <c r="DP12" s="625"/>
      <c r="DQ12" s="632">
        <v>363369</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1367823</v>
      </c>
      <c r="BH13" s="624"/>
      <c r="BI13" s="624"/>
      <c r="BJ13" s="624"/>
      <c r="BK13" s="624"/>
      <c r="BL13" s="624"/>
      <c r="BM13" s="624"/>
      <c r="BN13" s="625"/>
      <c r="BO13" s="626">
        <v>54.3</v>
      </c>
      <c r="BP13" s="626"/>
      <c r="BQ13" s="626"/>
      <c r="BR13" s="626"/>
      <c r="BS13" s="627">
        <v>91205</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1293743</v>
      </c>
      <c r="CS13" s="624"/>
      <c r="CT13" s="624"/>
      <c r="CU13" s="624"/>
      <c r="CV13" s="624"/>
      <c r="CW13" s="624"/>
      <c r="CX13" s="624"/>
      <c r="CY13" s="625"/>
      <c r="CZ13" s="626">
        <v>10.8</v>
      </c>
      <c r="DA13" s="626"/>
      <c r="DB13" s="626"/>
      <c r="DC13" s="626"/>
      <c r="DD13" s="632">
        <v>454144</v>
      </c>
      <c r="DE13" s="624"/>
      <c r="DF13" s="624"/>
      <c r="DG13" s="624"/>
      <c r="DH13" s="624"/>
      <c r="DI13" s="624"/>
      <c r="DJ13" s="624"/>
      <c r="DK13" s="624"/>
      <c r="DL13" s="624"/>
      <c r="DM13" s="624"/>
      <c r="DN13" s="624"/>
      <c r="DO13" s="624"/>
      <c r="DP13" s="625"/>
      <c r="DQ13" s="632">
        <v>777823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282</v>
      </c>
      <c r="S14" s="624"/>
      <c r="T14" s="624"/>
      <c r="U14" s="624"/>
      <c r="V14" s="624"/>
      <c r="W14" s="624"/>
      <c r="X14" s="624"/>
      <c r="Y14" s="625"/>
      <c r="Z14" s="626">
        <v>0</v>
      </c>
      <c r="AA14" s="626"/>
      <c r="AB14" s="626"/>
      <c r="AC14" s="626"/>
      <c r="AD14" s="627">
        <v>282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69640</v>
      </c>
      <c r="BH14" s="624"/>
      <c r="BI14" s="624"/>
      <c r="BJ14" s="624"/>
      <c r="BK14" s="624"/>
      <c r="BL14" s="624"/>
      <c r="BM14" s="624"/>
      <c r="BN14" s="625"/>
      <c r="BO14" s="626">
        <v>2.8</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441221</v>
      </c>
      <c r="CS14" s="624"/>
      <c r="CT14" s="624"/>
      <c r="CU14" s="624"/>
      <c r="CV14" s="624"/>
      <c r="CW14" s="624"/>
      <c r="CX14" s="624"/>
      <c r="CY14" s="625"/>
      <c r="CZ14" s="626">
        <v>3.7</v>
      </c>
      <c r="DA14" s="626"/>
      <c r="DB14" s="626"/>
      <c r="DC14" s="626"/>
      <c r="DD14" s="632">
        <v>20516</v>
      </c>
      <c r="DE14" s="624"/>
      <c r="DF14" s="624"/>
      <c r="DG14" s="624"/>
      <c r="DH14" s="624"/>
      <c r="DI14" s="624"/>
      <c r="DJ14" s="624"/>
      <c r="DK14" s="624"/>
      <c r="DL14" s="624"/>
      <c r="DM14" s="624"/>
      <c r="DN14" s="624"/>
      <c r="DO14" s="624"/>
      <c r="DP14" s="625"/>
      <c r="DQ14" s="632">
        <v>401071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244</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99614</v>
      </c>
      <c r="BH15" s="624"/>
      <c r="BI15" s="624"/>
      <c r="BJ15" s="624"/>
      <c r="BK15" s="624"/>
      <c r="BL15" s="624"/>
      <c r="BM15" s="624"/>
      <c r="BN15" s="625"/>
      <c r="BO15" s="626">
        <v>4</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875888</v>
      </c>
      <c r="CS15" s="624"/>
      <c r="CT15" s="624"/>
      <c r="CU15" s="624"/>
      <c r="CV15" s="624"/>
      <c r="CW15" s="624"/>
      <c r="CX15" s="624"/>
      <c r="CY15" s="625"/>
      <c r="CZ15" s="626">
        <v>7.3</v>
      </c>
      <c r="DA15" s="626"/>
      <c r="DB15" s="626"/>
      <c r="DC15" s="626"/>
      <c r="DD15" s="632">
        <v>29426</v>
      </c>
      <c r="DE15" s="624"/>
      <c r="DF15" s="624"/>
      <c r="DG15" s="624"/>
      <c r="DH15" s="624"/>
      <c r="DI15" s="624"/>
      <c r="DJ15" s="624"/>
      <c r="DK15" s="624"/>
      <c r="DL15" s="624"/>
      <c r="DM15" s="624"/>
      <c r="DN15" s="624"/>
      <c r="DO15" s="624"/>
      <c r="DP15" s="625"/>
      <c r="DQ15" s="632">
        <v>706061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13448</v>
      </c>
      <c r="S16" s="624"/>
      <c r="T16" s="624"/>
      <c r="U16" s="624"/>
      <c r="V16" s="624"/>
      <c r="W16" s="624"/>
      <c r="X16" s="624"/>
      <c r="Y16" s="625"/>
      <c r="Z16" s="626">
        <v>0.1</v>
      </c>
      <c r="AA16" s="626"/>
      <c r="AB16" s="626"/>
      <c r="AC16" s="626"/>
      <c r="AD16" s="627">
        <v>13448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9812</v>
      </c>
      <c r="CS16" s="624"/>
      <c r="CT16" s="624"/>
      <c r="CU16" s="624"/>
      <c r="CV16" s="624"/>
      <c r="CW16" s="624"/>
      <c r="CX16" s="624"/>
      <c r="CY16" s="625"/>
      <c r="CZ16" s="626">
        <v>0.1</v>
      </c>
      <c r="DA16" s="626"/>
      <c r="DB16" s="626"/>
      <c r="DC16" s="626"/>
      <c r="DD16" s="632" t="s">
        <v>244</v>
      </c>
      <c r="DE16" s="624"/>
      <c r="DF16" s="624"/>
      <c r="DG16" s="624"/>
      <c r="DH16" s="624"/>
      <c r="DI16" s="624"/>
      <c r="DJ16" s="624"/>
      <c r="DK16" s="624"/>
      <c r="DL16" s="624"/>
      <c r="DM16" s="624"/>
      <c r="DN16" s="624"/>
      <c r="DO16" s="624"/>
      <c r="DP16" s="625"/>
      <c r="DQ16" s="632">
        <v>869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42630</v>
      </c>
      <c r="S17" s="624"/>
      <c r="T17" s="624"/>
      <c r="U17" s="624"/>
      <c r="V17" s="624"/>
      <c r="W17" s="624"/>
      <c r="X17" s="624"/>
      <c r="Y17" s="625"/>
      <c r="Z17" s="626">
        <v>0.3</v>
      </c>
      <c r="AA17" s="626"/>
      <c r="AB17" s="626"/>
      <c r="AC17" s="626"/>
      <c r="AD17" s="627">
        <v>42630</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244</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1575051</v>
      </c>
      <c r="CS17" s="624"/>
      <c r="CT17" s="624"/>
      <c r="CU17" s="624"/>
      <c r="CV17" s="624"/>
      <c r="CW17" s="624"/>
      <c r="CX17" s="624"/>
      <c r="CY17" s="625"/>
      <c r="CZ17" s="626">
        <v>13.2</v>
      </c>
      <c r="DA17" s="626"/>
      <c r="DB17" s="626"/>
      <c r="DC17" s="626"/>
      <c r="DD17" s="632" t="s">
        <v>140</v>
      </c>
      <c r="DE17" s="624"/>
      <c r="DF17" s="624"/>
      <c r="DG17" s="624"/>
      <c r="DH17" s="624"/>
      <c r="DI17" s="624"/>
      <c r="DJ17" s="624"/>
      <c r="DK17" s="624"/>
      <c r="DL17" s="624"/>
      <c r="DM17" s="624"/>
      <c r="DN17" s="624"/>
      <c r="DO17" s="624"/>
      <c r="DP17" s="625"/>
      <c r="DQ17" s="632">
        <v>1519721</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6965</v>
      </c>
      <c r="S18" s="624"/>
      <c r="T18" s="624"/>
      <c r="U18" s="624"/>
      <c r="V18" s="624"/>
      <c r="W18" s="624"/>
      <c r="X18" s="624"/>
      <c r="Y18" s="625"/>
      <c r="Z18" s="626">
        <v>0.1</v>
      </c>
      <c r="AA18" s="626"/>
      <c r="AB18" s="626"/>
      <c r="AC18" s="626"/>
      <c r="AD18" s="627">
        <v>6965</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244</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238</v>
      </c>
      <c r="DA18" s="626"/>
      <c r="DB18" s="626"/>
      <c r="DC18" s="626"/>
      <c r="DD18" s="632" t="s">
        <v>244</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6965</v>
      </c>
      <c r="S19" s="624"/>
      <c r="T19" s="624"/>
      <c r="U19" s="624"/>
      <c r="V19" s="624"/>
      <c r="W19" s="624"/>
      <c r="X19" s="624"/>
      <c r="Y19" s="625"/>
      <c r="Z19" s="626">
        <v>0.1</v>
      </c>
      <c r="AA19" s="626"/>
      <c r="AB19" s="626"/>
      <c r="AC19" s="626"/>
      <c r="AD19" s="627">
        <v>6965</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107675</v>
      </c>
      <c r="BH19" s="624"/>
      <c r="BI19" s="624"/>
      <c r="BJ19" s="624"/>
      <c r="BK19" s="624"/>
      <c r="BL19" s="624"/>
      <c r="BM19" s="624"/>
      <c r="BN19" s="625"/>
      <c r="BO19" s="626">
        <v>4.3</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238</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238</v>
      </c>
      <c r="S20" s="624"/>
      <c r="T20" s="624"/>
      <c r="U20" s="624"/>
      <c r="V20" s="624"/>
      <c r="W20" s="624"/>
      <c r="X20" s="624"/>
      <c r="Y20" s="625"/>
      <c r="Z20" s="626" t="s">
        <v>244</v>
      </c>
      <c r="AA20" s="626"/>
      <c r="AB20" s="626"/>
      <c r="AC20" s="626"/>
      <c r="AD20" s="627" t="s">
        <v>238</v>
      </c>
      <c r="AE20" s="627"/>
      <c r="AF20" s="627"/>
      <c r="AG20" s="627"/>
      <c r="AH20" s="627"/>
      <c r="AI20" s="627"/>
      <c r="AJ20" s="627"/>
      <c r="AK20" s="627"/>
      <c r="AL20" s="628" t="s">
        <v>244</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107675</v>
      </c>
      <c r="BH20" s="624"/>
      <c r="BI20" s="624"/>
      <c r="BJ20" s="624"/>
      <c r="BK20" s="624"/>
      <c r="BL20" s="624"/>
      <c r="BM20" s="624"/>
      <c r="BN20" s="625"/>
      <c r="BO20" s="626">
        <v>4.3</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11940597</v>
      </c>
      <c r="CS20" s="624"/>
      <c r="CT20" s="624"/>
      <c r="CU20" s="624"/>
      <c r="CV20" s="624"/>
      <c r="CW20" s="624"/>
      <c r="CX20" s="624"/>
      <c r="CY20" s="625"/>
      <c r="CZ20" s="626">
        <v>100</v>
      </c>
      <c r="DA20" s="626"/>
      <c r="DB20" s="626"/>
      <c r="DC20" s="626"/>
      <c r="DD20" s="632">
        <v>759304</v>
      </c>
      <c r="DE20" s="624"/>
      <c r="DF20" s="624"/>
      <c r="DG20" s="624"/>
      <c r="DH20" s="624"/>
      <c r="DI20" s="624"/>
      <c r="DJ20" s="624"/>
      <c r="DK20" s="624"/>
      <c r="DL20" s="624"/>
      <c r="DM20" s="624"/>
      <c r="DN20" s="624"/>
      <c r="DO20" s="624"/>
      <c r="DP20" s="625"/>
      <c r="DQ20" s="632">
        <v>8204261</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4555201</v>
      </c>
      <c r="S21" s="624"/>
      <c r="T21" s="624"/>
      <c r="U21" s="624"/>
      <c r="V21" s="624"/>
      <c r="W21" s="624"/>
      <c r="X21" s="624"/>
      <c r="Y21" s="625"/>
      <c r="Z21" s="626">
        <v>37.200000000000003</v>
      </c>
      <c r="AA21" s="626"/>
      <c r="AB21" s="626"/>
      <c r="AC21" s="626"/>
      <c r="AD21" s="627">
        <v>3678379</v>
      </c>
      <c r="AE21" s="627"/>
      <c r="AF21" s="627"/>
      <c r="AG21" s="627"/>
      <c r="AH21" s="627"/>
      <c r="AI21" s="627"/>
      <c r="AJ21" s="627"/>
      <c r="AK21" s="627"/>
      <c r="AL21" s="628">
        <v>54.2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34567</v>
      </c>
      <c r="BH21" s="624"/>
      <c r="BI21" s="624"/>
      <c r="BJ21" s="624"/>
      <c r="BK21" s="624"/>
      <c r="BL21" s="624"/>
      <c r="BM21" s="624"/>
      <c r="BN21" s="625"/>
      <c r="BO21" s="626">
        <v>1.4</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3678379</v>
      </c>
      <c r="S22" s="624"/>
      <c r="T22" s="624"/>
      <c r="U22" s="624"/>
      <c r="V22" s="624"/>
      <c r="W22" s="624"/>
      <c r="X22" s="624"/>
      <c r="Y22" s="625"/>
      <c r="Z22" s="626">
        <v>30.1</v>
      </c>
      <c r="AA22" s="626"/>
      <c r="AB22" s="626"/>
      <c r="AC22" s="626"/>
      <c r="AD22" s="627">
        <v>3678379</v>
      </c>
      <c r="AE22" s="627"/>
      <c r="AF22" s="627"/>
      <c r="AG22" s="627"/>
      <c r="AH22" s="627"/>
      <c r="AI22" s="627"/>
      <c r="AJ22" s="627"/>
      <c r="AK22" s="627"/>
      <c r="AL22" s="628">
        <v>54.2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876822</v>
      </c>
      <c r="S23" s="624"/>
      <c r="T23" s="624"/>
      <c r="U23" s="624"/>
      <c r="V23" s="624"/>
      <c r="W23" s="624"/>
      <c r="X23" s="624"/>
      <c r="Y23" s="625"/>
      <c r="Z23" s="626">
        <v>7.2</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73108</v>
      </c>
      <c r="BH23" s="624"/>
      <c r="BI23" s="624"/>
      <c r="BJ23" s="624"/>
      <c r="BK23" s="624"/>
      <c r="BL23" s="624"/>
      <c r="BM23" s="624"/>
      <c r="BN23" s="625"/>
      <c r="BO23" s="626">
        <v>2.9</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140</v>
      </c>
      <c r="AA24" s="626"/>
      <c r="AB24" s="626"/>
      <c r="AC24" s="626"/>
      <c r="AD24" s="627" t="s">
        <v>244</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5514242</v>
      </c>
      <c r="CS24" s="613"/>
      <c r="CT24" s="613"/>
      <c r="CU24" s="613"/>
      <c r="CV24" s="613"/>
      <c r="CW24" s="613"/>
      <c r="CX24" s="613"/>
      <c r="CY24" s="614"/>
      <c r="CZ24" s="617">
        <v>46.2</v>
      </c>
      <c r="DA24" s="618"/>
      <c r="DB24" s="618"/>
      <c r="DC24" s="634"/>
      <c r="DD24" s="658">
        <v>3858347</v>
      </c>
      <c r="DE24" s="613"/>
      <c r="DF24" s="613"/>
      <c r="DG24" s="613"/>
      <c r="DH24" s="613"/>
      <c r="DI24" s="613"/>
      <c r="DJ24" s="613"/>
      <c r="DK24" s="614"/>
      <c r="DL24" s="658">
        <v>3740755</v>
      </c>
      <c r="DM24" s="613"/>
      <c r="DN24" s="613"/>
      <c r="DO24" s="613"/>
      <c r="DP24" s="613"/>
      <c r="DQ24" s="613"/>
      <c r="DR24" s="613"/>
      <c r="DS24" s="613"/>
      <c r="DT24" s="613"/>
      <c r="DU24" s="613"/>
      <c r="DV24" s="614"/>
      <c r="DW24" s="617">
        <v>54.4</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7675602</v>
      </c>
      <c r="S25" s="624"/>
      <c r="T25" s="624"/>
      <c r="U25" s="624"/>
      <c r="V25" s="624"/>
      <c r="W25" s="624"/>
      <c r="X25" s="624"/>
      <c r="Y25" s="625"/>
      <c r="Z25" s="626">
        <v>62.7</v>
      </c>
      <c r="AA25" s="626"/>
      <c r="AB25" s="626"/>
      <c r="AC25" s="626"/>
      <c r="AD25" s="627">
        <v>6725672</v>
      </c>
      <c r="AE25" s="627"/>
      <c r="AF25" s="627"/>
      <c r="AG25" s="627"/>
      <c r="AH25" s="627"/>
      <c r="AI25" s="627"/>
      <c r="AJ25" s="627"/>
      <c r="AK25" s="627"/>
      <c r="AL25" s="628">
        <v>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140</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1872267</v>
      </c>
      <c r="CS25" s="655"/>
      <c r="CT25" s="655"/>
      <c r="CU25" s="655"/>
      <c r="CV25" s="655"/>
      <c r="CW25" s="655"/>
      <c r="CX25" s="655"/>
      <c r="CY25" s="656"/>
      <c r="CZ25" s="628">
        <v>15.7</v>
      </c>
      <c r="DA25" s="653"/>
      <c r="DB25" s="653"/>
      <c r="DC25" s="657"/>
      <c r="DD25" s="632">
        <v>1717430</v>
      </c>
      <c r="DE25" s="655"/>
      <c r="DF25" s="655"/>
      <c r="DG25" s="655"/>
      <c r="DH25" s="655"/>
      <c r="DI25" s="655"/>
      <c r="DJ25" s="655"/>
      <c r="DK25" s="656"/>
      <c r="DL25" s="632">
        <v>1651406</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1495</v>
      </c>
      <c r="S26" s="624"/>
      <c r="T26" s="624"/>
      <c r="U26" s="624"/>
      <c r="V26" s="624"/>
      <c r="W26" s="624"/>
      <c r="X26" s="624"/>
      <c r="Y26" s="625"/>
      <c r="Z26" s="626">
        <v>0</v>
      </c>
      <c r="AA26" s="626"/>
      <c r="AB26" s="626"/>
      <c r="AC26" s="626"/>
      <c r="AD26" s="627">
        <v>1495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1063088</v>
      </c>
      <c r="CS26" s="624"/>
      <c r="CT26" s="624"/>
      <c r="CU26" s="624"/>
      <c r="CV26" s="624"/>
      <c r="CW26" s="624"/>
      <c r="CX26" s="624"/>
      <c r="CY26" s="625"/>
      <c r="CZ26" s="628">
        <v>8.9</v>
      </c>
      <c r="DA26" s="653"/>
      <c r="DB26" s="653"/>
      <c r="DC26" s="657"/>
      <c r="DD26" s="632">
        <v>983860</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146149</v>
      </c>
      <c r="S27" s="624"/>
      <c r="T27" s="624"/>
      <c r="U27" s="624"/>
      <c r="V27" s="624"/>
      <c r="W27" s="624"/>
      <c r="X27" s="624"/>
      <c r="Y27" s="625"/>
      <c r="Z27" s="626">
        <v>1.2</v>
      </c>
      <c r="AA27" s="626"/>
      <c r="AB27" s="626"/>
      <c r="AC27" s="626"/>
      <c r="AD27" s="627" t="s">
        <v>244</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2516743</v>
      </c>
      <c r="BH27" s="624"/>
      <c r="BI27" s="624"/>
      <c r="BJ27" s="624"/>
      <c r="BK27" s="624"/>
      <c r="BL27" s="624"/>
      <c r="BM27" s="624"/>
      <c r="BN27" s="625"/>
      <c r="BO27" s="626">
        <v>100</v>
      </c>
      <c r="BP27" s="626"/>
      <c r="BQ27" s="626"/>
      <c r="BR27" s="626"/>
      <c r="BS27" s="627">
        <v>128435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2066924</v>
      </c>
      <c r="CS27" s="655"/>
      <c r="CT27" s="655"/>
      <c r="CU27" s="655"/>
      <c r="CV27" s="655"/>
      <c r="CW27" s="655"/>
      <c r="CX27" s="655"/>
      <c r="CY27" s="656"/>
      <c r="CZ27" s="628">
        <v>17.3</v>
      </c>
      <c r="DA27" s="653"/>
      <c r="DB27" s="653"/>
      <c r="DC27" s="657"/>
      <c r="DD27" s="632">
        <v>621196</v>
      </c>
      <c r="DE27" s="655"/>
      <c r="DF27" s="655"/>
      <c r="DG27" s="655"/>
      <c r="DH27" s="655"/>
      <c r="DI27" s="655"/>
      <c r="DJ27" s="655"/>
      <c r="DK27" s="656"/>
      <c r="DL27" s="632">
        <v>569628</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138919</v>
      </c>
      <c r="S28" s="624"/>
      <c r="T28" s="624"/>
      <c r="U28" s="624"/>
      <c r="V28" s="624"/>
      <c r="W28" s="624"/>
      <c r="X28" s="624"/>
      <c r="Y28" s="625"/>
      <c r="Z28" s="626">
        <v>1.1000000000000001</v>
      </c>
      <c r="AA28" s="626"/>
      <c r="AB28" s="626"/>
      <c r="AC28" s="626"/>
      <c r="AD28" s="627">
        <v>42445</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1575051</v>
      </c>
      <c r="CS28" s="624"/>
      <c r="CT28" s="624"/>
      <c r="CU28" s="624"/>
      <c r="CV28" s="624"/>
      <c r="CW28" s="624"/>
      <c r="CX28" s="624"/>
      <c r="CY28" s="625"/>
      <c r="CZ28" s="628">
        <v>13.2</v>
      </c>
      <c r="DA28" s="653"/>
      <c r="DB28" s="653"/>
      <c r="DC28" s="657"/>
      <c r="DD28" s="632">
        <v>1519721</v>
      </c>
      <c r="DE28" s="624"/>
      <c r="DF28" s="624"/>
      <c r="DG28" s="624"/>
      <c r="DH28" s="624"/>
      <c r="DI28" s="624"/>
      <c r="DJ28" s="624"/>
      <c r="DK28" s="625"/>
      <c r="DL28" s="632">
        <v>1519721</v>
      </c>
      <c r="DM28" s="624"/>
      <c r="DN28" s="624"/>
      <c r="DO28" s="624"/>
      <c r="DP28" s="624"/>
      <c r="DQ28" s="624"/>
      <c r="DR28" s="624"/>
      <c r="DS28" s="624"/>
      <c r="DT28" s="624"/>
      <c r="DU28" s="624"/>
      <c r="DV28" s="625"/>
      <c r="DW28" s="628">
        <v>22.1</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123147</v>
      </c>
      <c r="S29" s="624"/>
      <c r="T29" s="624"/>
      <c r="U29" s="624"/>
      <c r="V29" s="624"/>
      <c r="W29" s="624"/>
      <c r="X29" s="624"/>
      <c r="Y29" s="625"/>
      <c r="Z29" s="626">
        <v>1</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1574985</v>
      </c>
      <c r="CS29" s="655"/>
      <c r="CT29" s="655"/>
      <c r="CU29" s="655"/>
      <c r="CV29" s="655"/>
      <c r="CW29" s="655"/>
      <c r="CX29" s="655"/>
      <c r="CY29" s="656"/>
      <c r="CZ29" s="628">
        <v>13.2</v>
      </c>
      <c r="DA29" s="653"/>
      <c r="DB29" s="653"/>
      <c r="DC29" s="657"/>
      <c r="DD29" s="632">
        <v>1519655</v>
      </c>
      <c r="DE29" s="655"/>
      <c r="DF29" s="655"/>
      <c r="DG29" s="655"/>
      <c r="DH29" s="655"/>
      <c r="DI29" s="655"/>
      <c r="DJ29" s="655"/>
      <c r="DK29" s="656"/>
      <c r="DL29" s="632">
        <v>1519655</v>
      </c>
      <c r="DM29" s="655"/>
      <c r="DN29" s="655"/>
      <c r="DO29" s="655"/>
      <c r="DP29" s="655"/>
      <c r="DQ29" s="655"/>
      <c r="DR29" s="655"/>
      <c r="DS29" s="655"/>
      <c r="DT29" s="655"/>
      <c r="DU29" s="655"/>
      <c r="DV29" s="656"/>
      <c r="DW29" s="628">
        <v>22.1</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1842429</v>
      </c>
      <c r="S30" s="624"/>
      <c r="T30" s="624"/>
      <c r="U30" s="624"/>
      <c r="V30" s="624"/>
      <c r="W30" s="624"/>
      <c r="X30" s="624"/>
      <c r="Y30" s="625"/>
      <c r="Z30" s="626">
        <v>15.1</v>
      </c>
      <c r="AA30" s="626"/>
      <c r="AB30" s="626"/>
      <c r="AC30" s="626"/>
      <c r="AD30" s="627" t="s">
        <v>244</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1525724</v>
      </c>
      <c r="CS30" s="624"/>
      <c r="CT30" s="624"/>
      <c r="CU30" s="624"/>
      <c r="CV30" s="624"/>
      <c r="CW30" s="624"/>
      <c r="CX30" s="624"/>
      <c r="CY30" s="625"/>
      <c r="CZ30" s="628">
        <v>12.8</v>
      </c>
      <c r="DA30" s="653"/>
      <c r="DB30" s="653"/>
      <c r="DC30" s="657"/>
      <c r="DD30" s="632">
        <v>1470535</v>
      </c>
      <c r="DE30" s="624"/>
      <c r="DF30" s="624"/>
      <c r="DG30" s="624"/>
      <c r="DH30" s="624"/>
      <c r="DI30" s="624"/>
      <c r="DJ30" s="624"/>
      <c r="DK30" s="625"/>
      <c r="DL30" s="632">
        <v>1470535</v>
      </c>
      <c r="DM30" s="624"/>
      <c r="DN30" s="624"/>
      <c r="DO30" s="624"/>
      <c r="DP30" s="624"/>
      <c r="DQ30" s="624"/>
      <c r="DR30" s="624"/>
      <c r="DS30" s="624"/>
      <c r="DT30" s="624"/>
      <c r="DU30" s="624"/>
      <c r="DV30" s="625"/>
      <c r="DW30" s="628">
        <v>21.4</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244</v>
      </c>
      <c r="AA31" s="626"/>
      <c r="AB31" s="626"/>
      <c r="AC31" s="626"/>
      <c r="AD31" s="627" t="s">
        <v>238</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99.5</v>
      </c>
      <c r="BH31" s="667"/>
      <c r="BI31" s="667"/>
      <c r="BJ31" s="667"/>
      <c r="BK31" s="667"/>
      <c r="BL31" s="667"/>
      <c r="BM31" s="618">
        <v>97.8</v>
      </c>
      <c r="BN31" s="667"/>
      <c r="BO31" s="667"/>
      <c r="BP31" s="667"/>
      <c r="BQ31" s="668"/>
      <c r="BR31" s="679">
        <v>99.5</v>
      </c>
      <c r="BS31" s="667"/>
      <c r="BT31" s="667"/>
      <c r="BU31" s="667"/>
      <c r="BV31" s="667"/>
      <c r="BW31" s="667"/>
      <c r="BX31" s="618">
        <v>97.3</v>
      </c>
      <c r="BY31" s="667"/>
      <c r="BZ31" s="667"/>
      <c r="CA31" s="667"/>
      <c r="CB31" s="668"/>
      <c r="CD31" s="661"/>
      <c r="CE31" s="662"/>
      <c r="CF31" s="620" t="s">
        <v>317</v>
      </c>
      <c r="CG31" s="621"/>
      <c r="CH31" s="621"/>
      <c r="CI31" s="621"/>
      <c r="CJ31" s="621"/>
      <c r="CK31" s="621"/>
      <c r="CL31" s="621"/>
      <c r="CM31" s="621"/>
      <c r="CN31" s="621"/>
      <c r="CO31" s="621"/>
      <c r="CP31" s="621"/>
      <c r="CQ31" s="622"/>
      <c r="CR31" s="623">
        <v>49261</v>
      </c>
      <c r="CS31" s="655"/>
      <c r="CT31" s="655"/>
      <c r="CU31" s="655"/>
      <c r="CV31" s="655"/>
      <c r="CW31" s="655"/>
      <c r="CX31" s="655"/>
      <c r="CY31" s="656"/>
      <c r="CZ31" s="628">
        <v>0.4</v>
      </c>
      <c r="DA31" s="653"/>
      <c r="DB31" s="653"/>
      <c r="DC31" s="657"/>
      <c r="DD31" s="632">
        <v>49120</v>
      </c>
      <c r="DE31" s="655"/>
      <c r="DF31" s="655"/>
      <c r="DG31" s="655"/>
      <c r="DH31" s="655"/>
      <c r="DI31" s="655"/>
      <c r="DJ31" s="655"/>
      <c r="DK31" s="656"/>
      <c r="DL31" s="632">
        <v>49120</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893445</v>
      </c>
      <c r="S32" s="624"/>
      <c r="T32" s="624"/>
      <c r="U32" s="624"/>
      <c r="V32" s="624"/>
      <c r="W32" s="624"/>
      <c r="X32" s="624"/>
      <c r="Y32" s="625"/>
      <c r="Z32" s="626">
        <v>7.3</v>
      </c>
      <c r="AA32" s="626"/>
      <c r="AB32" s="626"/>
      <c r="AC32" s="626"/>
      <c r="AD32" s="627" t="s">
        <v>238</v>
      </c>
      <c r="AE32" s="627"/>
      <c r="AF32" s="627"/>
      <c r="AG32" s="627"/>
      <c r="AH32" s="627"/>
      <c r="AI32" s="627"/>
      <c r="AJ32" s="627"/>
      <c r="AK32" s="627"/>
      <c r="AL32" s="628" t="s">
        <v>244</v>
      </c>
      <c r="AM32" s="629"/>
      <c r="AN32" s="629"/>
      <c r="AO32" s="630"/>
      <c r="AP32" s="671"/>
      <c r="AQ32" s="672"/>
      <c r="AR32" s="672"/>
      <c r="AS32" s="672"/>
      <c r="AT32" s="676"/>
      <c r="AU32" s="214" t="s">
        <v>319</v>
      </c>
      <c r="AX32" s="620" t="s">
        <v>320</v>
      </c>
      <c r="AY32" s="621"/>
      <c r="AZ32" s="621"/>
      <c r="BA32" s="621"/>
      <c r="BB32" s="621"/>
      <c r="BC32" s="621"/>
      <c r="BD32" s="621"/>
      <c r="BE32" s="621"/>
      <c r="BF32" s="622"/>
      <c r="BG32" s="680">
        <v>99.4</v>
      </c>
      <c r="BH32" s="655"/>
      <c r="BI32" s="655"/>
      <c r="BJ32" s="655"/>
      <c r="BK32" s="655"/>
      <c r="BL32" s="655"/>
      <c r="BM32" s="629">
        <v>97.6</v>
      </c>
      <c r="BN32" s="655"/>
      <c r="BO32" s="655"/>
      <c r="BP32" s="655"/>
      <c r="BQ32" s="678"/>
      <c r="BR32" s="680">
        <v>99.6</v>
      </c>
      <c r="BS32" s="655"/>
      <c r="BT32" s="655"/>
      <c r="BU32" s="655"/>
      <c r="BV32" s="655"/>
      <c r="BW32" s="655"/>
      <c r="BX32" s="629">
        <v>97.6</v>
      </c>
      <c r="BY32" s="655"/>
      <c r="BZ32" s="655"/>
      <c r="CA32" s="655"/>
      <c r="CB32" s="678"/>
      <c r="CD32" s="663"/>
      <c r="CE32" s="664"/>
      <c r="CF32" s="620" t="s">
        <v>321</v>
      </c>
      <c r="CG32" s="621"/>
      <c r="CH32" s="621"/>
      <c r="CI32" s="621"/>
      <c r="CJ32" s="621"/>
      <c r="CK32" s="621"/>
      <c r="CL32" s="621"/>
      <c r="CM32" s="621"/>
      <c r="CN32" s="621"/>
      <c r="CO32" s="621"/>
      <c r="CP32" s="621"/>
      <c r="CQ32" s="622"/>
      <c r="CR32" s="623">
        <v>66</v>
      </c>
      <c r="CS32" s="624"/>
      <c r="CT32" s="624"/>
      <c r="CU32" s="624"/>
      <c r="CV32" s="624"/>
      <c r="CW32" s="624"/>
      <c r="CX32" s="624"/>
      <c r="CY32" s="625"/>
      <c r="CZ32" s="628">
        <v>0</v>
      </c>
      <c r="DA32" s="653"/>
      <c r="DB32" s="653"/>
      <c r="DC32" s="657"/>
      <c r="DD32" s="632">
        <v>66</v>
      </c>
      <c r="DE32" s="624"/>
      <c r="DF32" s="624"/>
      <c r="DG32" s="624"/>
      <c r="DH32" s="624"/>
      <c r="DI32" s="624"/>
      <c r="DJ32" s="624"/>
      <c r="DK32" s="625"/>
      <c r="DL32" s="632">
        <v>66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17672</v>
      </c>
      <c r="S33" s="624"/>
      <c r="T33" s="624"/>
      <c r="U33" s="624"/>
      <c r="V33" s="624"/>
      <c r="W33" s="624"/>
      <c r="X33" s="624"/>
      <c r="Y33" s="625"/>
      <c r="Z33" s="626">
        <v>0.1</v>
      </c>
      <c r="AA33" s="626"/>
      <c r="AB33" s="626"/>
      <c r="AC33" s="626"/>
      <c r="AD33" s="627">
        <v>16368</v>
      </c>
      <c r="AE33" s="627"/>
      <c r="AF33" s="627"/>
      <c r="AG33" s="627"/>
      <c r="AH33" s="627"/>
      <c r="AI33" s="627"/>
      <c r="AJ33" s="627"/>
      <c r="AK33" s="627"/>
      <c r="AL33" s="628">
        <v>0.2</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99.5</v>
      </c>
      <c r="BH33" s="682"/>
      <c r="BI33" s="682"/>
      <c r="BJ33" s="682"/>
      <c r="BK33" s="682"/>
      <c r="BL33" s="682"/>
      <c r="BM33" s="683">
        <v>97.8</v>
      </c>
      <c r="BN33" s="682"/>
      <c r="BO33" s="682"/>
      <c r="BP33" s="682"/>
      <c r="BQ33" s="684"/>
      <c r="BR33" s="681">
        <v>99.4</v>
      </c>
      <c r="BS33" s="682"/>
      <c r="BT33" s="682"/>
      <c r="BU33" s="682"/>
      <c r="BV33" s="682"/>
      <c r="BW33" s="682"/>
      <c r="BX33" s="683">
        <v>97.1</v>
      </c>
      <c r="BY33" s="682"/>
      <c r="BZ33" s="682"/>
      <c r="CA33" s="682"/>
      <c r="CB33" s="684"/>
      <c r="CD33" s="620" t="s">
        <v>324</v>
      </c>
      <c r="CE33" s="621"/>
      <c r="CF33" s="621"/>
      <c r="CG33" s="621"/>
      <c r="CH33" s="621"/>
      <c r="CI33" s="621"/>
      <c r="CJ33" s="621"/>
      <c r="CK33" s="621"/>
      <c r="CL33" s="621"/>
      <c r="CM33" s="621"/>
      <c r="CN33" s="621"/>
      <c r="CO33" s="621"/>
      <c r="CP33" s="621"/>
      <c r="CQ33" s="622"/>
      <c r="CR33" s="623">
        <v>5657239</v>
      </c>
      <c r="CS33" s="655"/>
      <c r="CT33" s="655"/>
      <c r="CU33" s="655"/>
      <c r="CV33" s="655"/>
      <c r="CW33" s="655"/>
      <c r="CX33" s="655"/>
      <c r="CY33" s="656"/>
      <c r="CZ33" s="628">
        <v>47.4</v>
      </c>
      <c r="DA33" s="653"/>
      <c r="DB33" s="653"/>
      <c r="DC33" s="657"/>
      <c r="DD33" s="632">
        <v>4246572</v>
      </c>
      <c r="DE33" s="655"/>
      <c r="DF33" s="655"/>
      <c r="DG33" s="655"/>
      <c r="DH33" s="655"/>
      <c r="DI33" s="655"/>
      <c r="DJ33" s="655"/>
      <c r="DK33" s="656"/>
      <c r="DL33" s="632">
        <v>2948227</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239015</v>
      </c>
      <c r="S34" s="624"/>
      <c r="T34" s="624"/>
      <c r="U34" s="624"/>
      <c r="V34" s="624"/>
      <c r="W34" s="624"/>
      <c r="X34" s="624"/>
      <c r="Y34" s="625"/>
      <c r="Z34" s="626">
        <v>2</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1883745</v>
      </c>
      <c r="CS34" s="624"/>
      <c r="CT34" s="624"/>
      <c r="CU34" s="624"/>
      <c r="CV34" s="624"/>
      <c r="CW34" s="624"/>
      <c r="CX34" s="624"/>
      <c r="CY34" s="625"/>
      <c r="CZ34" s="628">
        <v>15.8</v>
      </c>
      <c r="DA34" s="653"/>
      <c r="DB34" s="653"/>
      <c r="DC34" s="657"/>
      <c r="DD34" s="632">
        <v>1209893</v>
      </c>
      <c r="DE34" s="624"/>
      <c r="DF34" s="624"/>
      <c r="DG34" s="624"/>
      <c r="DH34" s="624"/>
      <c r="DI34" s="624"/>
      <c r="DJ34" s="624"/>
      <c r="DK34" s="625"/>
      <c r="DL34" s="632">
        <v>961255</v>
      </c>
      <c r="DM34" s="624"/>
      <c r="DN34" s="624"/>
      <c r="DO34" s="624"/>
      <c r="DP34" s="624"/>
      <c r="DQ34" s="624"/>
      <c r="DR34" s="624"/>
      <c r="DS34" s="624"/>
      <c r="DT34" s="624"/>
      <c r="DU34" s="624"/>
      <c r="DV34" s="625"/>
      <c r="DW34" s="628">
        <v>14</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165659</v>
      </c>
      <c r="S35" s="624"/>
      <c r="T35" s="624"/>
      <c r="U35" s="624"/>
      <c r="V35" s="624"/>
      <c r="W35" s="624"/>
      <c r="X35" s="624"/>
      <c r="Y35" s="625"/>
      <c r="Z35" s="626">
        <v>1.4</v>
      </c>
      <c r="AA35" s="626"/>
      <c r="AB35" s="626"/>
      <c r="AC35" s="626"/>
      <c r="AD35" s="627" t="s">
        <v>244</v>
      </c>
      <c r="AE35" s="627"/>
      <c r="AF35" s="627"/>
      <c r="AG35" s="627"/>
      <c r="AH35" s="627"/>
      <c r="AI35" s="627"/>
      <c r="AJ35" s="627"/>
      <c r="AK35" s="627"/>
      <c r="AL35" s="628" t="s">
        <v>244</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5812</v>
      </c>
      <c r="CS35" s="655"/>
      <c r="CT35" s="655"/>
      <c r="CU35" s="655"/>
      <c r="CV35" s="655"/>
      <c r="CW35" s="655"/>
      <c r="CX35" s="655"/>
      <c r="CY35" s="656"/>
      <c r="CZ35" s="628">
        <v>0</v>
      </c>
      <c r="DA35" s="653"/>
      <c r="DB35" s="653"/>
      <c r="DC35" s="657"/>
      <c r="DD35" s="632">
        <v>4783</v>
      </c>
      <c r="DE35" s="655"/>
      <c r="DF35" s="655"/>
      <c r="DG35" s="655"/>
      <c r="DH35" s="655"/>
      <c r="DI35" s="655"/>
      <c r="DJ35" s="655"/>
      <c r="DK35" s="656"/>
      <c r="DL35" s="632">
        <v>3879</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220257</v>
      </c>
      <c r="S36" s="624"/>
      <c r="T36" s="624"/>
      <c r="U36" s="624"/>
      <c r="V36" s="624"/>
      <c r="W36" s="624"/>
      <c r="X36" s="624"/>
      <c r="Y36" s="625"/>
      <c r="Z36" s="626">
        <v>1.8</v>
      </c>
      <c r="AA36" s="626"/>
      <c r="AB36" s="626"/>
      <c r="AC36" s="626"/>
      <c r="AD36" s="627" t="s">
        <v>140</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1709422</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2590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2079635</v>
      </c>
      <c r="CS36" s="624"/>
      <c r="CT36" s="624"/>
      <c r="CU36" s="624"/>
      <c r="CV36" s="624"/>
      <c r="CW36" s="624"/>
      <c r="CX36" s="624"/>
      <c r="CY36" s="625"/>
      <c r="CZ36" s="628">
        <v>17.399999999999999</v>
      </c>
      <c r="DA36" s="653"/>
      <c r="DB36" s="653"/>
      <c r="DC36" s="657"/>
      <c r="DD36" s="632">
        <v>1778821</v>
      </c>
      <c r="DE36" s="624"/>
      <c r="DF36" s="624"/>
      <c r="DG36" s="624"/>
      <c r="DH36" s="624"/>
      <c r="DI36" s="624"/>
      <c r="DJ36" s="624"/>
      <c r="DK36" s="625"/>
      <c r="DL36" s="632">
        <v>1213832</v>
      </c>
      <c r="DM36" s="624"/>
      <c r="DN36" s="624"/>
      <c r="DO36" s="624"/>
      <c r="DP36" s="624"/>
      <c r="DQ36" s="624"/>
      <c r="DR36" s="624"/>
      <c r="DS36" s="624"/>
      <c r="DT36" s="624"/>
      <c r="DU36" s="624"/>
      <c r="DV36" s="625"/>
      <c r="DW36" s="628">
        <v>17.600000000000001</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135564</v>
      </c>
      <c r="S37" s="624"/>
      <c r="T37" s="624"/>
      <c r="U37" s="624"/>
      <c r="V37" s="624"/>
      <c r="W37" s="624"/>
      <c r="X37" s="624"/>
      <c r="Y37" s="625"/>
      <c r="Z37" s="626">
        <v>1.1000000000000001</v>
      </c>
      <c r="AA37" s="626"/>
      <c r="AB37" s="626"/>
      <c r="AC37" s="626"/>
      <c r="AD37" s="627">
        <v>4229</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589472</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-31601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584719</v>
      </c>
      <c r="CS37" s="655"/>
      <c r="CT37" s="655"/>
      <c r="CU37" s="655"/>
      <c r="CV37" s="655"/>
      <c r="CW37" s="655"/>
      <c r="CX37" s="655"/>
      <c r="CY37" s="656"/>
      <c r="CZ37" s="628">
        <v>4.9000000000000004</v>
      </c>
      <c r="DA37" s="653"/>
      <c r="DB37" s="653"/>
      <c r="DC37" s="657"/>
      <c r="DD37" s="632">
        <v>584719</v>
      </c>
      <c r="DE37" s="655"/>
      <c r="DF37" s="655"/>
      <c r="DG37" s="655"/>
      <c r="DH37" s="655"/>
      <c r="DI37" s="655"/>
      <c r="DJ37" s="655"/>
      <c r="DK37" s="656"/>
      <c r="DL37" s="632">
        <v>500908</v>
      </c>
      <c r="DM37" s="655"/>
      <c r="DN37" s="655"/>
      <c r="DO37" s="655"/>
      <c r="DP37" s="655"/>
      <c r="DQ37" s="655"/>
      <c r="DR37" s="655"/>
      <c r="DS37" s="655"/>
      <c r="DT37" s="655"/>
      <c r="DU37" s="655"/>
      <c r="DV37" s="656"/>
      <c r="DW37" s="628">
        <v>7.3</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634497</v>
      </c>
      <c r="S38" s="624"/>
      <c r="T38" s="624"/>
      <c r="U38" s="624"/>
      <c r="V38" s="624"/>
      <c r="W38" s="624"/>
      <c r="X38" s="624"/>
      <c r="Y38" s="625"/>
      <c r="Z38" s="626">
        <v>5.2</v>
      </c>
      <c r="AA38" s="626"/>
      <c r="AB38" s="626"/>
      <c r="AC38" s="626"/>
      <c r="AD38" s="627" t="s">
        <v>238</v>
      </c>
      <c r="AE38" s="627"/>
      <c r="AF38" s="627"/>
      <c r="AG38" s="627"/>
      <c r="AH38" s="627"/>
      <c r="AI38" s="627"/>
      <c r="AJ38" s="627"/>
      <c r="AK38" s="627"/>
      <c r="AL38" s="628" t="s">
        <v>140</v>
      </c>
      <c r="AM38" s="629"/>
      <c r="AN38" s="629"/>
      <c r="AO38" s="630"/>
      <c r="AQ38" s="686" t="s">
        <v>340</v>
      </c>
      <c r="AR38" s="687"/>
      <c r="AS38" s="687"/>
      <c r="AT38" s="687"/>
      <c r="AU38" s="687"/>
      <c r="AV38" s="687"/>
      <c r="AW38" s="687"/>
      <c r="AX38" s="687"/>
      <c r="AY38" s="688"/>
      <c r="AZ38" s="623">
        <v>83498</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2746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1036452</v>
      </c>
      <c r="CS38" s="624"/>
      <c r="CT38" s="624"/>
      <c r="CU38" s="624"/>
      <c r="CV38" s="624"/>
      <c r="CW38" s="624"/>
      <c r="CX38" s="624"/>
      <c r="CY38" s="625"/>
      <c r="CZ38" s="628">
        <v>8.6999999999999993</v>
      </c>
      <c r="DA38" s="653"/>
      <c r="DB38" s="653"/>
      <c r="DC38" s="657"/>
      <c r="DD38" s="632">
        <v>844106</v>
      </c>
      <c r="DE38" s="624"/>
      <c r="DF38" s="624"/>
      <c r="DG38" s="624"/>
      <c r="DH38" s="624"/>
      <c r="DI38" s="624"/>
      <c r="DJ38" s="624"/>
      <c r="DK38" s="625"/>
      <c r="DL38" s="632">
        <v>769261</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244</v>
      </c>
      <c r="AM39" s="629"/>
      <c r="AN39" s="629"/>
      <c r="AO39" s="630"/>
      <c r="AQ39" s="686" t="s">
        <v>344</v>
      </c>
      <c r="AR39" s="687"/>
      <c r="AS39" s="687"/>
      <c r="AT39" s="687"/>
      <c r="AU39" s="687"/>
      <c r="AV39" s="687"/>
      <c r="AW39" s="687"/>
      <c r="AX39" s="687"/>
      <c r="AY39" s="688"/>
      <c r="AZ39" s="623" t="s">
        <v>244</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4154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585085</v>
      </c>
      <c r="CS39" s="655"/>
      <c r="CT39" s="655"/>
      <c r="CU39" s="655"/>
      <c r="CV39" s="655"/>
      <c r="CW39" s="655"/>
      <c r="CX39" s="655"/>
      <c r="CY39" s="656"/>
      <c r="CZ39" s="628">
        <v>4.9000000000000004</v>
      </c>
      <c r="DA39" s="653"/>
      <c r="DB39" s="653"/>
      <c r="DC39" s="657"/>
      <c r="DD39" s="632">
        <v>388405</v>
      </c>
      <c r="DE39" s="655"/>
      <c r="DF39" s="655"/>
      <c r="DG39" s="655"/>
      <c r="DH39" s="655"/>
      <c r="DI39" s="655"/>
      <c r="DJ39" s="655"/>
      <c r="DK39" s="656"/>
      <c r="DL39" s="632" t="s">
        <v>244</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88397</v>
      </c>
      <c r="S40" s="624"/>
      <c r="T40" s="624"/>
      <c r="U40" s="624"/>
      <c r="V40" s="624"/>
      <c r="W40" s="624"/>
      <c r="X40" s="624"/>
      <c r="Y40" s="625"/>
      <c r="Z40" s="626">
        <v>0.7</v>
      </c>
      <c r="AA40" s="626"/>
      <c r="AB40" s="626"/>
      <c r="AC40" s="626"/>
      <c r="AD40" s="627" t="s">
        <v>238</v>
      </c>
      <c r="AE40" s="627"/>
      <c r="AF40" s="627"/>
      <c r="AG40" s="627"/>
      <c r="AH40" s="627"/>
      <c r="AI40" s="627"/>
      <c r="AJ40" s="627"/>
      <c r="AK40" s="627"/>
      <c r="AL40" s="628" t="s">
        <v>238</v>
      </c>
      <c r="AM40" s="629"/>
      <c r="AN40" s="629"/>
      <c r="AO40" s="630"/>
      <c r="AQ40" s="686" t="s">
        <v>348</v>
      </c>
      <c r="AR40" s="687"/>
      <c r="AS40" s="687"/>
      <c r="AT40" s="687"/>
      <c r="AU40" s="687"/>
      <c r="AV40" s="687"/>
      <c r="AW40" s="687"/>
      <c r="AX40" s="687"/>
      <c r="AY40" s="688"/>
      <c r="AZ40" s="623" t="s">
        <v>238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66510</v>
      </c>
      <c r="CS40" s="624"/>
      <c r="CT40" s="624"/>
      <c r="CU40" s="624"/>
      <c r="CV40" s="624"/>
      <c r="CW40" s="624"/>
      <c r="CX40" s="624"/>
      <c r="CY40" s="625"/>
      <c r="CZ40" s="628">
        <v>0.6</v>
      </c>
      <c r="DA40" s="653"/>
      <c r="DB40" s="653"/>
      <c r="DC40" s="657"/>
      <c r="DD40" s="632">
        <v>20564</v>
      </c>
      <c r="DE40" s="624"/>
      <c r="DF40" s="624"/>
      <c r="DG40" s="624"/>
      <c r="DH40" s="624"/>
      <c r="DI40" s="624"/>
      <c r="DJ40" s="624"/>
      <c r="DK40" s="625"/>
      <c r="DL40" s="632" t="s">
        <v>238</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12233850</v>
      </c>
      <c r="S41" s="696"/>
      <c r="T41" s="696"/>
      <c r="U41" s="696"/>
      <c r="V41" s="696"/>
      <c r="W41" s="696"/>
      <c r="X41" s="696"/>
      <c r="Y41" s="700"/>
      <c r="Z41" s="701">
        <v>100</v>
      </c>
      <c r="AA41" s="701"/>
      <c r="AB41" s="701"/>
      <c r="AC41" s="701"/>
      <c r="AD41" s="702">
        <v>6790209</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179407</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244</v>
      </c>
      <c r="DA41" s="653"/>
      <c r="DB41" s="653"/>
      <c r="DC41" s="657"/>
      <c r="DD41" s="632" t="s">
        <v>244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857045</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359</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769116</v>
      </c>
      <c r="CS42" s="655"/>
      <c r="CT42" s="655"/>
      <c r="CU42" s="655"/>
      <c r="CV42" s="655"/>
      <c r="CW42" s="655"/>
      <c r="CX42" s="655"/>
      <c r="CY42" s="656"/>
      <c r="CZ42" s="628">
        <v>6.4</v>
      </c>
      <c r="DA42" s="653"/>
      <c r="DB42" s="653"/>
      <c r="DC42" s="657"/>
      <c r="DD42" s="632">
        <v>99342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19610</v>
      </c>
      <c r="CS43" s="655"/>
      <c r="CT43" s="655"/>
      <c r="CU43" s="655"/>
      <c r="CV43" s="655"/>
      <c r="CW43" s="655"/>
      <c r="CX43" s="655"/>
      <c r="CY43" s="656"/>
      <c r="CZ43" s="628">
        <v>0.2</v>
      </c>
      <c r="DA43" s="653"/>
      <c r="DB43" s="653"/>
      <c r="DC43" s="657"/>
      <c r="DD43" s="632">
        <v>19610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759304</v>
      </c>
      <c r="CS44" s="624"/>
      <c r="CT44" s="624"/>
      <c r="CU44" s="624"/>
      <c r="CV44" s="624"/>
      <c r="CW44" s="624"/>
      <c r="CX44" s="624"/>
      <c r="CY44" s="625"/>
      <c r="CZ44" s="628">
        <v>6.4</v>
      </c>
      <c r="DA44" s="629"/>
      <c r="DB44" s="629"/>
      <c r="DC44" s="635"/>
      <c r="DD44" s="632">
        <v>98473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213440</v>
      </c>
      <c r="CS45" s="655"/>
      <c r="CT45" s="655"/>
      <c r="CU45" s="655"/>
      <c r="CV45" s="655"/>
      <c r="CW45" s="655"/>
      <c r="CX45" s="655"/>
      <c r="CY45" s="656"/>
      <c r="CZ45" s="628">
        <v>1.8</v>
      </c>
      <c r="DA45" s="653"/>
      <c r="DB45" s="653"/>
      <c r="DC45" s="657"/>
      <c r="DD45" s="632">
        <v>15981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537864</v>
      </c>
      <c r="CS46" s="624"/>
      <c r="CT46" s="624"/>
      <c r="CU46" s="624"/>
      <c r="CV46" s="624"/>
      <c r="CW46" s="624"/>
      <c r="CX46" s="624"/>
      <c r="CY46" s="625"/>
      <c r="CZ46" s="628">
        <v>4.5</v>
      </c>
      <c r="DA46" s="629"/>
      <c r="DB46" s="629"/>
      <c r="DC46" s="635"/>
      <c r="DD46" s="632">
        <v>75292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9812</v>
      </c>
      <c r="CS47" s="655"/>
      <c r="CT47" s="655"/>
      <c r="CU47" s="655"/>
      <c r="CV47" s="655"/>
      <c r="CW47" s="655"/>
      <c r="CX47" s="655"/>
      <c r="CY47" s="656"/>
      <c r="CZ47" s="628">
        <v>0.1</v>
      </c>
      <c r="DA47" s="653"/>
      <c r="DB47" s="653"/>
      <c r="DC47" s="657"/>
      <c r="DD47" s="632">
        <v>869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11940597</v>
      </c>
      <c r="CS49" s="682"/>
      <c r="CT49" s="682"/>
      <c r="CU49" s="682"/>
      <c r="CV49" s="682"/>
      <c r="CW49" s="682"/>
      <c r="CX49" s="682"/>
      <c r="CY49" s="711"/>
      <c r="CZ49" s="703">
        <v>100</v>
      </c>
      <c r="DA49" s="712"/>
      <c r="DB49" s="712"/>
      <c r="DC49" s="713"/>
      <c r="DD49" s="714">
        <v>8204261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n9ae72u+akhT49zXahNkhdvcVN2Z7NmHaG9GN2K2Gjx1Mk/2czCOckWf5vi4SJkbPzp/o/dThAcfKjR3RXQ3g==" saltValue="rZVYHFQENsHLOPJLSJGh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5" t="s">
        <v>388</v>
      </c>
      <c r="DH5" s="766"/>
      <c r="DI5" s="766"/>
      <c r="DJ5" s="766"/>
      <c r="DK5" s="767"/>
      <c r="DL5" s="765" t="s">
        <v>389</v>
      </c>
      <c r="DM5" s="766"/>
      <c r="DN5" s="766"/>
      <c r="DO5" s="766"/>
      <c r="DP5" s="767"/>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12225</v>
      </c>
      <c r="R7" s="753"/>
      <c r="S7" s="753"/>
      <c r="T7" s="753"/>
      <c r="U7" s="753"/>
      <c r="V7" s="753">
        <v>11934</v>
      </c>
      <c r="W7" s="753"/>
      <c r="X7" s="753"/>
      <c r="Y7" s="753"/>
      <c r="Z7" s="753"/>
      <c r="AA7" s="753">
        <v>291</v>
      </c>
      <c r="AB7" s="753"/>
      <c r="AC7" s="753"/>
      <c r="AD7" s="753"/>
      <c r="AE7" s="754"/>
      <c r="AF7" s="755">
        <v>284</v>
      </c>
      <c r="AG7" s="756"/>
      <c r="AH7" s="756"/>
      <c r="AI7" s="756"/>
      <c r="AJ7" s="757"/>
      <c r="AK7" s="758">
        <v>159</v>
      </c>
      <c r="AL7" s="759"/>
      <c r="AM7" s="759"/>
      <c r="AN7" s="759"/>
      <c r="AO7" s="759"/>
      <c r="AP7" s="759">
        <v>15877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584</v>
      </c>
      <c r="BS7" s="762" t="s">
        <v>581</v>
      </c>
      <c r="BT7" s="763"/>
      <c r="BU7" s="763"/>
      <c r="BV7" s="763"/>
      <c r="BW7" s="763"/>
      <c r="BX7" s="763"/>
      <c r="BY7" s="763"/>
      <c r="BZ7" s="763"/>
      <c r="CA7" s="763"/>
      <c r="CB7" s="763"/>
      <c r="CC7" s="763"/>
      <c r="CD7" s="763"/>
      <c r="CE7" s="763"/>
      <c r="CF7" s="763"/>
      <c r="CG7" s="764"/>
      <c r="CH7" s="743">
        <v>0</v>
      </c>
      <c r="CI7" s="744"/>
      <c r="CJ7" s="744"/>
      <c r="CK7" s="744"/>
      <c r="CL7" s="745"/>
      <c r="CM7" s="743">
        <v>30</v>
      </c>
      <c r="CN7" s="744"/>
      <c r="CO7" s="744"/>
      <c r="CP7" s="744"/>
      <c r="CQ7" s="745"/>
      <c r="CR7" s="743">
        <v>1</v>
      </c>
      <c r="CS7" s="744"/>
      <c r="CT7" s="744"/>
      <c r="CU7" s="744"/>
      <c r="CV7" s="745"/>
      <c r="CW7" s="743">
        <v>0</v>
      </c>
      <c r="CX7" s="744"/>
      <c r="CY7" s="744"/>
      <c r="CZ7" s="744"/>
      <c r="DA7" s="745"/>
      <c r="DB7" s="743">
        <v>50</v>
      </c>
      <c r="DC7" s="744"/>
      <c r="DD7" s="744"/>
      <c r="DE7" s="744"/>
      <c r="DF7" s="745"/>
      <c r="DG7" s="743">
        <v>174</v>
      </c>
      <c r="DH7" s="744"/>
      <c r="DI7" s="744"/>
      <c r="DJ7" s="744"/>
      <c r="DK7" s="745"/>
      <c r="DL7" s="743" t="s">
        <v>598</v>
      </c>
      <c r="DM7" s="744"/>
      <c r="DN7" s="744"/>
      <c r="DO7" s="744"/>
      <c r="DP7" s="745"/>
      <c r="DQ7" s="743" t="s">
        <v>598</v>
      </c>
      <c r="DR7" s="744"/>
      <c r="DS7" s="744"/>
      <c r="DT7" s="744"/>
      <c r="DU7" s="745"/>
      <c r="DV7" s="746"/>
      <c r="DW7" s="747"/>
      <c r="DX7" s="747"/>
      <c r="DY7" s="747"/>
      <c r="DZ7" s="748"/>
      <c r="EA7" s="234"/>
    </row>
    <row r="8" spans="1:131" s="235" customFormat="1" ht="26.25" customHeight="1" x14ac:dyDescent="0.2">
      <c r="A8" s="238">
        <v>2</v>
      </c>
      <c r="B8" s="784" t="s">
        <v>392</v>
      </c>
      <c r="C8" s="785"/>
      <c r="D8" s="785"/>
      <c r="E8" s="785"/>
      <c r="F8" s="785"/>
      <c r="G8" s="785"/>
      <c r="H8" s="785"/>
      <c r="I8" s="785"/>
      <c r="J8" s="785"/>
      <c r="K8" s="785"/>
      <c r="L8" s="785"/>
      <c r="M8" s="785"/>
      <c r="N8" s="785"/>
      <c r="O8" s="785"/>
      <c r="P8" s="786"/>
      <c r="Q8" s="787">
        <v>22</v>
      </c>
      <c r="R8" s="788"/>
      <c r="S8" s="788"/>
      <c r="T8" s="788"/>
      <c r="U8" s="788"/>
      <c r="V8" s="788">
        <v>19</v>
      </c>
      <c r="W8" s="788"/>
      <c r="X8" s="788"/>
      <c r="Y8" s="788"/>
      <c r="Z8" s="788"/>
      <c r="AA8" s="788">
        <v>2</v>
      </c>
      <c r="AB8" s="788"/>
      <c r="AC8" s="788"/>
      <c r="AD8" s="788"/>
      <c r="AE8" s="789"/>
      <c r="AF8" s="790">
        <v>2</v>
      </c>
      <c r="AG8" s="791"/>
      <c r="AH8" s="791"/>
      <c r="AI8" s="791"/>
      <c r="AJ8" s="792"/>
      <c r="AK8" s="771">
        <v>6</v>
      </c>
      <c r="AL8" s="772"/>
      <c r="AM8" s="772"/>
      <c r="AN8" s="772"/>
      <c r="AO8" s="772"/>
      <c r="AP8" s="772">
        <v>7</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582</v>
      </c>
      <c r="BT8" s="776"/>
      <c r="BU8" s="776"/>
      <c r="BV8" s="776"/>
      <c r="BW8" s="776"/>
      <c r="BX8" s="776"/>
      <c r="BY8" s="776"/>
      <c r="BZ8" s="776"/>
      <c r="CA8" s="776"/>
      <c r="CB8" s="776"/>
      <c r="CC8" s="776"/>
      <c r="CD8" s="776"/>
      <c r="CE8" s="776"/>
      <c r="CF8" s="776"/>
      <c r="CG8" s="777"/>
      <c r="CH8" s="778" t="s">
        <v>597</v>
      </c>
      <c r="CI8" s="779"/>
      <c r="CJ8" s="779"/>
      <c r="CK8" s="779"/>
      <c r="CL8" s="780"/>
      <c r="CM8" s="778">
        <v>10</v>
      </c>
      <c r="CN8" s="779"/>
      <c r="CO8" s="779"/>
      <c r="CP8" s="779"/>
      <c r="CQ8" s="780"/>
      <c r="CR8" s="778">
        <v>10</v>
      </c>
      <c r="CS8" s="779"/>
      <c r="CT8" s="779"/>
      <c r="CU8" s="779"/>
      <c r="CV8" s="780"/>
      <c r="CW8" s="778" t="s">
        <v>597</v>
      </c>
      <c r="CX8" s="779"/>
      <c r="CY8" s="779"/>
      <c r="CZ8" s="779"/>
      <c r="DA8" s="780"/>
      <c r="DB8" s="778" t="s">
        <v>597</v>
      </c>
      <c r="DC8" s="779"/>
      <c r="DD8" s="779"/>
      <c r="DE8" s="779"/>
      <c r="DF8" s="780"/>
      <c r="DG8" s="778" t="s">
        <v>598</v>
      </c>
      <c r="DH8" s="779"/>
      <c r="DI8" s="779"/>
      <c r="DJ8" s="779"/>
      <c r="DK8" s="780"/>
      <c r="DL8" s="778" t="s">
        <v>598</v>
      </c>
      <c r="DM8" s="779"/>
      <c r="DN8" s="779"/>
      <c r="DO8" s="779"/>
      <c r="DP8" s="780"/>
      <c r="DQ8" s="778" t="s">
        <v>598</v>
      </c>
      <c r="DR8" s="779"/>
      <c r="DS8" s="779"/>
      <c r="DT8" s="779"/>
      <c r="DU8" s="780"/>
      <c r="DV8" s="781"/>
      <c r="DW8" s="782"/>
      <c r="DX8" s="782"/>
      <c r="DY8" s="782"/>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583</v>
      </c>
      <c r="BT9" s="776"/>
      <c r="BU9" s="776"/>
      <c r="BV9" s="776"/>
      <c r="BW9" s="776"/>
      <c r="BX9" s="776"/>
      <c r="BY9" s="776"/>
      <c r="BZ9" s="776"/>
      <c r="CA9" s="776"/>
      <c r="CB9" s="776"/>
      <c r="CC9" s="776"/>
      <c r="CD9" s="776"/>
      <c r="CE9" s="776"/>
      <c r="CF9" s="776"/>
      <c r="CG9" s="777"/>
      <c r="CH9" s="778">
        <v>1</v>
      </c>
      <c r="CI9" s="779"/>
      <c r="CJ9" s="779"/>
      <c r="CK9" s="779"/>
      <c r="CL9" s="780"/>
      <c r="CM9" s="778">
        <v>655</v>
      </c>
      <c r="CN9" s="779"/>
      <c r="CO9" s="779"/>
      <c r="CP9" s="779"/>
      <c r="CQ9" s="780"/>
      <c r="CR9" s="778">
        <v>60</v>
      </c>
      <c r="CS9" s="779"/>
      <c r="CT9" s="779"/>
      <c r="CU9" s="779"/>
      <c r="CV9" s="780"/>
      <c r="CW9" s="778" t="s">
        <v>597</v>
      </c>
      <c r="CX9" s="779"/>
      <c r="CY9" s="779"/>
      <c r="CZ9" s="779"/>
      <c r="DA9" s="780"/>
      <c r="DB9" s="778" t="s">
        <v>597</v>
      </c>
      <c r="DC9" s="779"/>
      <c r="DD9" s="779"/>
      <c r="DE9" s="779"/>
      <c r="DF9" s="780"/>
      <c r="DG9" s="778" t="s">
        <v>598</v>
      </c>
      <c r="DH9" s="779"/>
      <c r="DI9" s="779"/>
      <c r="DJ9" s="779"/>
      <c r="DK9" s="780"/>
      <c r="DL9" s="778" t="s">
        <v>598</v>
      </c>
      <c r="DM9" s="779"/>
      <c r="DN9" s="779"/>
      <c r="DO9" s="779"/>
      <c r="DP9" s="780"/>
      <c r="DQ9" s="778" t="s">
        <v>598</v>
      </c>
      <c r="DR9" s="779"/>
      <c r="DS9" s="779"/>
      <c r="DT9" s="779"/>
      <c r="DU9" s="780"/>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81"/>
      <c r="BT10" s="782"/>
      <c r="BU10" s="782"/>
      <c r="BV10" s="782"/>
      <c r="BW10" s="782"/>
      <c r="BX10" s="782"/>
      <c r="BY10" s="782"/>
      <c r="BZ10" s="782"/>
      <c r="CA10" s="782"/>
      <c r="CB10" s="782"/>
      <c r="CC10" s="782"/>
      <c r="CD10" s="782"/>
      <c r="CE10" s="782"/>
      <c r="CF10" s="782"/>
      <c r="CG10" s="793"/>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81"/>
      <c r="BT11" s="782"/>
      <c r="BU11" s="782"/>
      <c r="BV11" s="782"/>
      <c r="BW11" s="782"/>
      <c r="BX11" s="782"/>
      <c r="BY11" s="782"/>
      <c r="BZ11" s="782"/>
      <c r="CA11" s="782"/>
      <c r="CB11" s="782"/>
      <c r="CC11" s="782"/>
      <c r="CD11" s="782"/>
      <c r="CE11" s="782"/>
      <c r="CF11" s="782"/>
      <c r="CG11" s="793"/>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81"/>
      <c r="BT12" s="782"/>
      <c r="BU12" s="782"/>
      <c r="BV12" s="782"/>
      <c r="BW12" s="782"/>
      <c r="BX12" s="782"/>
      <c r="BY12" s="782"/>
      <c r="BZ12" s="782"/>
      <c r="CA12" s="782"/>
      <c r="CB12" s="782"/>
      <c r="CC12" s="782"/>
      <c r="CD12" s="782"/>
      <c r="CE12" s="782"/>
      <c r="CF12" s="782"/>
      <c r="CG12" s="793"/>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81"/>
      <c r="BT13" s="782"/>
      <c r="BU13" s="782"/>
      <c r="BV13" s="782"/>
      <c r="BW13" s="782"/>
      <c r="BX13" s="782"/>
      <c r="BY13" s="782"/>
      <c r="BZ13" s="782"/>
      <c r="CA13" s="782"/>
      <c r="CB13" s="782"/>
      <c r="CC13" s="782"/>
      <c r="CD13" s="782"/>
      <c r="CE13" s="782"/>
      <c r="CF13" s="782"/>
      <c r="CG13" s="793"/>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93"/>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393</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5">
      <c r="A23" s="240" t="s">
        <v>394</v>
      </c>
      <c r="B23" s="794" t="s">
        <v>395</v>
      </c>
      <c r="C23" s="795"/>
      <c r="D23" s="795"/>
      <c r="E23" s="795"/>
      <c r="F23" s="795"/>
      <c r="G23" s="795"/>
      <c r="H23" s="795"/>
      <c r="I23" s="795"/>
      <c r="J23" s="795"/>
      <c r="K23" s="795"/>
      <c r="L23" s="795"/>
      <c r="M23" s="795"/>
      <c r="N23" s="795"/>
      <c r="O23" s="795"/>
      <c r="P23" s="796"/>
      <c r="Q23" s="797">
        <v>12234</v>
      </c>
      <c r="R23" s="798"/>
      <c r="S23" s="798"/>
      <c r="T23" s="798"/>
      <c r="U23" s="798"/>
      <c r="V23" s="798">
        <v>11941</v>
      </c>
      <c r="W23" s="798"/>
      <c r="X23" s="798"/>
      <c r="Y23" s="798"/>
      <c r="Z23" s="798"/>
      <c r="AA23" s="798">
        <v>293</v>
      </c>
      <c r="AB23" s="798"/>
      <c r="AC23" s="798"/>
      <c r="AD23" s="798"/>
      <c r="AE23" s="799"/>
      <c r="AF23" s="800">
        <v>286</v>
      </c>
      <c r="AG23" s="798"/>
      <c r="AH23" s="798"/>
      <c r="AI23" s="798"/>
      <c r="AJ23" s="801"/>
      <c r="AK23" s="802"/>
      <c r="AL23" s="803"/>
      <c r="AM23" s="803"/>
      <c r="AN23" s="803"/>
      <c r="AO23" s="803"/>
      <c r="AP23" s="798">
        <v>15884</v>
      </c>
      <c r="AQ23" s="798"/>
      <c r="AR23" s="798"/>
      <c r="AS23" s="798"/>
      <c r="AT23" s="798"/>
      <c r="AU23" s="814"/>
      <c r="AV23" s="814"/>
      <c r="AW23" s="814"/>
      <c r="AX23" s="814"/>
      <c r="AY23" s="815"/>
      <c r="AZ23" s="816" t="s">
        <v>396</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2">
      <c r="A24" s="813" t="s">
        <v>397</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9" t="s">
        <v>402</v>
      </c>
      <c r="AG26" s="820"/>
      <c r="AH26" s="820"/>
      <c r="AI26" s="820"/>
      <c r="AJ26" s="821"/>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7">
        <v>2108</v>
      </c>
      <c r="R28" s="828"/>
      <c r="S28" s="828"/>
      <c r="T28" s="828"/>
      <c r="U28" s="828"/>
      <c r="V28" s="828">
        <v>2105</v>
      </c>
      <c r="W28" s="828"/>
      <c r="X28" s="828"/>
      <c r="Y28" s="828"/>
      <c r="Z28" s="828"/>
      <c r="AA28" s="828">
        <v>3</v>
      </c>
      <c r="AB28" s="828"/>
      <c r="AC28" s="828"/>
      <c r="AD28" s="828"/>
      <c r="AE28" s="829"/>
      <c r="AF28" s="830">
        <v>3</v>
      </c>
      <c r="AG28" s="828"/>
      <c r="AH28" s="828"/>
      <c r="AI28" s="828"/>
      <c r="AJ28" s="831"/>
      <c r="AK28" s="832">
        <v>181</v>
      </c>
      <c r="AL28" s="833"/>
      <c r="AM28" s="833"/>
      <c r="AN28" s="833"/>
      <c r="AO28" s="833"/>
      <c r="AP28" s="833" t="s">
        <v>595</v>
      </c>
      <c r="AQ28" s="833"/>
      <c r="AR28" s="833"/>
      <c r="AS28" s="833"/>
      <c r="AT28" s="833"/>
      <c r="AU28" s="833" t="s">
        <v>595</v>
      </c>
      <c r="AV28" s="833"/>
      <c r="AW28" s="833"/>
      <c r="AX28" s="833"/>
      <c r="AY28" s="833"/>
      <c r="AZ28" s="834" t="s">
        <v>595</v>
      </c>
      <c r="BA28" s="834"/>
      <c r="BB28" s="834"/>
      <c r="BC28" s="834"/>
      <c r="BD28" s="834"/>
      <c r="BE28" s="825"/>
      <c r="BF28" s="825"/>
      <c r="BG28" s="825"/>
      <c r="BH28" s="825"/>
      <c r="BI28" s="826"/>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2">
      <c r="A29" s="242">
        <v>2</v>
      </c>
      <c r="B29" s="784" t="s">
        <v>408</v>
      </c>
      <c r="C29" s="785"/>
      <c r="D29" s="785"/>
      <c r="E29" s="785"/>
      <c r="F29" s="785"/>
      <c r="G29" s="785"/>
      <c r="H29" s="785"/>
      <c r="I29" s="785"/>
      <c r="J29" s="785"/>
      <c r="K29" s="785"/>
      <c r="L29" s="785"/>
      <c r="M29" s="785"/>
      <c r="N29" s="785"/>
      <c r="O29" s="785"/>
      <c r="P29" s="786"/>
      <c r="Q29" s="787">
        <v>2981</v>
      </c>
      <c r="R29" s="788"/>
      <c r="S29" s="788"/>
      <c r="T29" s="788"/>
      <c r="U29" s="788"/>
      <c r="V29" s="788">
        <v>2875</v>
      </c>
      <c r="W29" s="788"/>
      <c r="X29" s="788"/>
      <c r="Y29" s="788"/>
      <c r="Z29" s="788"/>
      <c r="AA29" s="788">
        <v>106</v>
      </c>
      <c r="AB29" s="788"/>
      <c r="AC29" s="788"/>
      <c r="AD29" s="788"/>
      <c r="AE29" s="789"/>
      <c r="AF29" s="790">
        <v>106</v>
      </c>
      <c r="AG29" s="791"/>
      <c r="AH29" s="791"/>
      <c r="AI29" s="791"/>
      <c r="AJ29" s="792"/>
      <c r="AK29" s="839">
        <v>450</v>
      </c>
      <c r="AL29" s="835"/>
      <c r="AM29" s="835"/>
      <c r="AN29" s="835"/>
      <c r="AO29" s="835"/>
      <c r="AP29" s="835" t="s">
        <v>595</v>
      </c>
      <c r="AQ29" s="835"/>
      <c r="AR29" s="835"/>
      <c r="AS29" s="835"/>
      <c r="AT29" s="835"/>
      <c r="AU29" s="835" t="s">
        <v>595</v>
      </c>
      <c r="AV29" s="835"/>
      <c r="AW29" s="835"/>
      <c r="AX29" s="835"/>
      <c r="AY29" s="835"/>
      <c r="AZ29" s="836" t="s">
        <v>595</v>
      </c>
      <c r="BA29" s="836"/>
      <c r="BB29" s="836"/>
      <c r="BC29" s="836"/>
      <c r="BD29" s="836"/>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2">
      <c r="A30" s="242">
        <v>3</v>
      </c>
      <c r="B30" s="784" t="s">
        <v>409</v>
      </c>
      <c r="C30" s="785"/>
      <c r="D30" s="785"/>
      <c r="E30" s="785"/>
      <c r="F30" s="785"/>
      <c r="G30" s="785"/>
      <c r="H30" s="785"/>
      <c r="I30" s="785"/>
      <c r="J30" s="785"/>
      <c r="K30" s="785"/>
      <c r="L30" s="785"/>
      <c r="M30" s="785"/>
      <c r="N30" s="785"/>
      <c r="O30" s="785"/>
      <c r="P30" s="786"/>
      <c r="Q30" s="787">
        <v>382</v>
      </c>
      <c r="R30" s="788"/>
      <c r="S30" s="788"/>
      <c r="T30" s="788"/>
      <c r="U30" s="788"/>
      <c r="V30" s="788">
        <v>374</v>
      </c>
      <c r="W30" s="788"/>
      <c r="X30" s="788"/>
      <c r="Y30" s="788"/>
      <c r="Z30" s="788"/>
      <c r="AA30" s="788">
        <v>8</v>
      </c>
      <c r="AB30" s="788"/>
      <c r="AC30" s="788"/>
      <c r="AD30" s="788"/>
      <c r="AE30" s="789"/>
      <c r="AF30" s="790">
        <v>8</v>
      </c>
      <c r="AG30" s="791"/>
      <c r="AH30" s="791"/>
      <c r="AI30" s="791"/>
      <c r="AJ30" s="792"/>
      <c r="AK30" s="839">
        <v>104</v>
      </c>
      <c r="AL30" s="835"/>
      <c r="AM30" s="835"/>
      <c r="AN30" s="835"/>
      <c r="AO30" s="835"/>
      <c r="AP30" s="835" t="s">
        <v>595</v>
      </c>
      <c r="AQ30" s="835"/>
      <c r="AR30" s="835"/>
      <c r="AS30" s="835"/>
      <c r="AT30" s="835"/>
      <c r="AU30" s="835" t="s">
        <v>595</v>
      </c>
      <c r="AV30" s="835"/>
      <c r="AW30" s="835"/>
      <c r="AX30" s="835"/>
      <c r="AY30" s="835"/>
      <c r="AZ30" s="836" t="s">
        <v>595</v>
      </c>
      <c r="BA30" s="836"/>
      <c r="BB30" s="836"/>
      <c r="BC30" s="836"/>
      <c r="BD30" s="836"/>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2">
      <c r="A31" s="242">
        <v>4</v>
      </c>
      <c r="B31" s="784" t="s">
        <v>410</v>
      </c>
      <c r="C31" s="785"/>
      <c r="D31" s="785"/>
      <c r="E31" s="785"/>
      <c r="F31" s="785"/>
      <c r="G31" s="785"/>
      <c r="H31" s="785"/>
      <c r="I31" s="785"/>
      <c r="J31" s="785"/>
      <c r="K31" s="785"/>
      <c r="L31" s="785"/>
      <c r="M31" s="785"/>
      <c r="N31" s="785"/>
      <c r="O31" s="785"/>
      <c r="P31" s="786"/>
      <c r="Q31" s="787">
        <v>14</v>
      </c>
      <c r="R31" s="788"/>
      <c r="S31" s="788"/>
      <c r="T31" s="788"/>
      <c r="U31" s="788"/>
      <c r="V31" s="788">
        <v>11</v>
      </c>
      <c r="W31" s="788"/>
      <c r="X31" s="788"/>
      <c r="Y31" s="788"/>
      <c r="Z31" s="788"/>
      <c r="AA31" s="788">
        <v>2</v>
      </c>
      <c r="AB31" s="788"/>
      <c r="AC31" s="788"/>
      <c r="AD31" s="788"/>
      <c r="AE31" s="789"/>
      <c r="AF31" s="790">
        <v>2</v>
      </c>
      <c r="AG31" s="791"/>
      <c r="AH31" s="791"/>
      <c r="AI31" s="791"/>
      <c r="AJ31" s="792"/>
      <c r="AK31" s="839" t="s">
        <v>598</v>
      </c>
      <c r="AL31" s="835"/>
      <c r="AM31" s="835"/>
      <c r="AN31" s="835"/>
      <c r="AO31" s="835"/>
      <c r="AP31" s="835" t="s">
        <v>595</v>
      </c>
      <c r="AQ31" s="835"/>
      <c r="AR31" s="835"/>
      <c r="AS31" s="835"/>
      <c r="AT31" s="835"/>
      <c r="AU31" s="835" t="s">
        <v>595</v>
      </c>
      <c r="AV31" s="835"/>
      <c r="AW31" s="835"/>
      <c r="AX31" s="835"/>
      <c r="AY31" s="835"/>
      <c r="AZ31" s="836" t="s">
        <v>595</v>
      </c>
      <c r="BA31" s="836"/>
      <c r="BB31" s="836"/>
      <c r="BC31" s="836"/>
      <c r="BD31" s="836"/>
      <c r="BE31" s="837"/>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2">
      <c r="A32" s="242">
        <v>5</v>
      </c>
      <c r="B32" s="784" t="s">
        <v>411</v>
      </c>
      <c r="C32" s="785"/>
      <c r="D32" s="785"/>
      <c r="E32" s="785"/>
      <c r="F32" s="785"/>
      <c r="G32" s="785"/>
      <c r="H32" s="785"/>
      <c r="I32" s="785"/>
      <c r="J32" s="785"/>
      <c r="K32" s="785"/>
      <c r="L32" s="785"/>
      <c r="M32" s="785"/>
      <c r="N32" s="785"/>
      <c r="O32" s="785"/>
      <c r="P32" s="786"/>
      <c r="Q32" s="787">
        <v>680</v>
      </c>
      <c r="R32" s="788"/>
      <c r="S32" s="788"/>
      <c r="T32" s="788"/>
      <c r="U32" s="788"/>
      <c r="V32" s="788">
        <v>552</v>
      </c>
      <c r="W32" s="788"/>
      <c r="X32" s="788"/>
      <c r="Y32" s="788"/>
      <c r="Z32" s="788"/>
      <c r="AA32" s="788">
        <v>128</v>
      </c>
      <c r="AB32" s="788"/>
      <c r="AC32" s="788"/>
      <c r="AD32" s="788"/>
      <c r="AE32" s="789"/>
      <c r="AF32" s="790">
        <v>306</v>
      </c>
      <c r="AG32" s="791"/>
      <c r="AH32" s="791"/>
      <c r="AI32" s="791"/>
      <c r="AJ32" s="792"/>
      <c r="AK32" s="839">
        <v>83</v>
      </c>
      <c r="AL32" s="835"/>
      <c r="AM32" s="835"/>
      <c r="AN32" s="835"/>
      <c r="AO32" s="835"/>
      <c r="AP32" s="835">
        <v>4162</v>
      </c>
      <c r="AQ32" s="835"/>
      <c r="AR32" s="835"/>
      <c r="AS32" s="835"/>
      <c r="AT32" s="835"/>
      <c r="AU32" s="835">
        <v>1132</v>
      </c>
      <c r="AV32" s="835"/>
      <c r="AW32" s="835"/>
      <c r="AX32" s="835"/>
      <c r="AY32" s="835"/>
      <c r="AZ32" s="836" t="s">
        <v>596</v>
      </c>
      <c r="BA32" s="836"/>
      <c r="BB32" s="836"/>
      <c r="BC32" s="836"/>
      <c r="BD32" s="836"/>
      <c r="BE32" s="837" t="s">
        <v>412</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2">
      <c r="A33" s="242">
        <v>6</v>
      </c>
      <c r="B33" s="784" t="s">
        <v>413</v>
      </c>
      <c r="C33" s="785"/>
      <c r="D33" s="785"/>
      <c r="E33" s="785"/>
      <c r="F33" s="785"/>
      <c r="G33" s="785"/>
      <c r="H33" s="785"/>
      <c r="I33" s="785"/>
      <c r="J33" s="785"/>
      <c r="K33" s="785"/>
      <c r="L33" s="785"/>
      <c r="M33" s="785"/>
      <c r="N33" s="785"/>
      <c r="O33" s="785"/>
      <c r="P33" s="786"/>
      <c r="Q33" s="787">
        <v>834</v>
      </c>
      <c r="R33" s="788"/>
      <c r="S33" s="788"/>
      <c r="T33" s="788"/>
      <c r="U33" s="788"/>
      <c r="V33" s="788">
        <v>845</v>
      </c>
      <c r="W33" s="788"/>
      <c r="X33" s="788"/>
      <c r="Y33" s="788"/>
      <c r="Z33" s="788"/>
      <c r="AA33" s="788">
        <v>-11</v>
      </c>
      <c r="AB33" s="788"/>
      <c r="AC33" s="788"/>
      <c r="AD33" s="788"/>
      <c r="AE33" s="789"/>
      <c r="AF33" s="790">
        <v>109</v>
      </c>
      <c r="AG33" s="791"/>
      <c r="AH33" s="791"/>
      <c r="AI33" s="791"/>
      <c r="AJ33" s="792"/>
      <c r="AK33" s="839">
        <v>541</v>
      </c>
      <c r="AL33" s="835"/>
      <c r="AM33" s="835"/>
      <c r="AN33" s="835"/>
      <c r="AO33" s="835"/>
      <c r="AP33" s="835">
        <v>8808</v>
      </c>
      <c r="AQ33" s="835"/>
      <c r="AR33" s="835"/>
      <c r="AS33" s="835"/>
      <c r="AT33" s="835"/>
      <c r="AU33" s="835">
        <v>8430</v>
      </c>
      <c r="AV33" s="835"/>
      <c r="AW33" s="835"/>
      <c r="AX33" s="835"/>
      <c r="AY33" s="835"/>
      <c r="AZ33" s="836" t="s">
        <v>596</v>
      </c>
      <c r="BA33" s="836"/>
      <c r="BB33" s="836"/>
      <c r="BC33" s="836"/>
      <c r="BD33" s="836"/>
      <c r="BE33" s="837" t="s">
        <v>414</v>
      </c>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2">
      <c r="A34" s="242">
        <v>7</v>
      </c>
      <c r="B34" s="784" t="s">
        <v>415</v>
      </c>
      <c r="C34" s="785"/>
      <c r="D34" s="785"/>
      <c r="E34" s="785"/>
      <c r="F34" s="785"/>
      <c r="G34" s="785"/>
      <c r="H34" s="785"/>
      <c r="I34" s="785"/>
      <c r="J34" s="785"/>
      <c r="K34" s="785"/>
      <c r="L34" s="785"/>
      <c r="M34" s="785"/>
      <c r="N34" s="785"/>
      <c r="O34" s="785"/>
      <c r="P34" s="786"/>
      <c r="Q34" s="787">
        <v>0</v>
      </c>
      <c r="R34" s="788"/>
      <c r="S34" s="788"/>
      <c r="T34" s="788"/>
      <c r="U34" s="788"/>
      <c r="V34" s="788">
        <v>138</v>
      </c>
      <c r="W34" s="788"/>
      <c r="X34" s="788"/>
      <c r="Y34" s="788"/>
      <c r="Z34" s="788"/>
      <c r="AA34" s="788">
        <v>-138</v>
      </c>
      <c r="AB34" s="788"/>
      <c r="AC34" s="788"/>
      <c r="AD34" s="788"/>
      <c r="AE34" s="789"/>
      <c r="AF34" s="790">
        <v>10</v>
      </c>
      <c r="AG34" s="791"/>
      <c r="AH34" s="791"/>
      <c r="AI34" s="791"/>
      <c r="AJ34" s="792"/>
      <c r="AK34" s="839" t="s">
        <v>598</v>
      </c>
      <c r="AL34" s="835"/>
      <c r="AM34" s="835"/>
      <c r="AN34" s="835"/>
      <c r="AO34" s="835"/>
      <c r="AP34" s="835" t="s">
        <v>516</v>
      </c>
      <c r="AQ34" s="835"/>
      <c r="AR34" s="835"/>
      <c r="AS34" s="835"/>
      <c r="AT34" s="835"/>
      <c r="AU34" s="835" t="s">
        <v>516</v>
      </c>
      <c r="AV34" s="835"/>
      <c r="AW34" s="835"/>
      <c r="AX34" s="835"/>
      <c r="AY34" s="835"/>
      <c r="AZ34" s="836" t="s">
        <v>516</v>
      </c>
      <c r="BA34" s="836"/>
      <c r="BB34" s="836"/>
      <c r="BC34" s="836"/>
      <c r="BD34" s="836"/>
      <c r="BE34" s="837" t="s">
        <v>416</v>
      </c>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417</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5">
      <c r="A63" s="240" t="s">
        <v>394</v>
      </c>
      <c r="B63" s="794" t="s">
        <v>418</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544</v>
      </c>
      <c r="AG63" s="849"/>
      <c r="AH63" s="849"/>
      <c r="AI63" s="849"/>
      <c r="AJ63" s="850"/>
      <c r="AK63" s="851"/>
      <c r="AL63" s="846"/>
      <c r="AM63" s="846"/>
      <c r="AN63" s="846"/>
      <c r="AO63" s="846"/>
      <c r="AP63" s="849">
        <v>12969</v>
      </c>
      <c r="AQ63" s="849"/>
      <c r="AR63" s="849"/>
      <c r="AS63" s="849"/>
      <c r="AT63" s="849"/>
      <c r="AU63" s="849">
        <v>9562</v>
      </c>
      <c r="AV63" s="849"/>
      <c r="AW63" s="849"/>
      <c r="AX63" s="849"/>
      <c r="AY63" s="849"/>
      <c r="AZ63" s="853"/>
      <c r="BA63" s="853"/>
      <c r="BB63" s="853"/>
      <c r="BC63" s="853"/>
      <c r="BD63" s="853"/>
      <c r="BE63" s="854"/>
      <c r="BF63" s="854"/>
      <c r="BG63" s="854"/>
      <c r="BH63" s="854"/>
      <c r="BI63" s="855"/>
      <c r="BJ63" s="856" t="s">
        <v>419</v>
      </c>
      <c r="BK63" s="857"/>
      <c r="BL63" s="857"/>
      <c r="BM63" s="857"/>
      <c r="BN63" s="858"/>
      <c r="BO63" s="241"/>
      <c r="BP63" s="241"/>
      <c r="BQ63" s="238">
        <v>57</v>
      </c>
      <c r="BR63" s="239"/>
      <c r="BS63" s="781"/>
      <c r="BT63" s="782"/>
      <c r="BU63" s="782"/>
      <c r="BV63" s="782"/>
      <c r="BW63" s="782"/>
      <c r="BX63" s="782"/>
      <c r="BY63" s="782"/>
      <c r="BZ63" s="782"/>
      <c r="CA63" s="782"/>
      <c r="CB63" s="782"/>
      <c r="CC63" s="782"/>
      <c r="CD63" s="782"/>
      <c r="CE63" s="782"/>
      <c r="CF63" s="782"/>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400</v>
      </c>
      <c r="W66" s="734"/>
      <c r="X66" s="734"/>
      <c r="Y66" s="734"/>
      <c r="Z66" s="735"/>
      <c r="AA66" s="733" t="s">
        <v>401</v>
      </c>
      <c r="AB66" s="734"/>
      <c r="AC66" s="734"/>
      <c r="AD66" s="734"/>
      <c r="AE66" s="735"/>
      <c r="AF66" s="859" t="s">
        <v>423</v>
      </c>
      <c r="AG66" s="820"/>
      <c r="AH66" s="820"/>
      <c r="AI66" s="820"/>
      <c r="AJ66" s="860"/>
      <c r="AK66" s="733" t="s">
        <v>424</v>
      </c>
      <c r="AL66" s="728"/>
      <c r="AM66" s="728"/>
      <c r="AN66" s="728"/>
      <c r="AO66" s="729"/>
      <c r="AP66" s="733" t="s">
        <v>404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585</v>
      </c>
      <c r="C68" s="875"/>
      <c r="D68" s="875"/>
      <c r="E68" s="875"/>
      <c r="F68" s="875"/>
      <c r="G68" s="875"/>
      <c r="H68" s="875"/>
      <c r="I68" s="875"/>
      <c r="J68" s="875"/>
      <c r="K68" s="875"/>
      <c r="L68" s="875"/>
      <c r="M68" s="875"/>
      <c r="N68" s="875"/>
      <c r="O68" s="875"/>
      <c r="P68" s="876"/>
      <c r="Q68" s="877">
        <v>965</v>
      </c>
      <c r="R68" s="871"/>
      <c r="S68" s="871"/>
      <c r="T68" s="871"/>
      <c r="U68" s="871"/>
      <c r="V68" s="871">
        <v>945</v>
      </c>
      <c r="W68" s="871"/>
      <c r="X68" s="871"/>
      <c r="Y68" s="871"/>
      <c r="Z68" s="871"/>
      <c r="AA68" s="871">
        <v>20</v>
      </c>
      <c r="AB68" s="871"/>
      <c r="AC68" s="871"/>
      <c r="AD68" s="871"/>
      <c r="AE68" s="871"/>
      <c r="AF68" s="871">
        <v>20</v>
      </c>
      <c r="AG68" s="871"/>
      <c r="AH68" s="871"/>
      <c r="AI68" s="871"/>
      <c r="AJ68" s="871"/>
      <c r="AK68" s="871" t="s">
        <v>597</v>
      </c>
      <c r="AL68" s="871"/>
      <c r="AM68" s="871"/>
      <c r="AN68" s="871"/>
      <c r="AO68" s="871"/>
      <c r="AP68" s="871">
        <v>461</v>
      </c>
      <c r="AQ68" s="871"/>
      <c r="AR68" s="871"/>
      <c r="AS68" s="871"/>
      <c r="AT68" s="871"/>
      <c r="AU68" s="871">
        <v>195</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586</v>
      </c>
      <c r="C69" s="879"/>
      <c r="D69" s="879"/>
      <c r="E69" s="879"/>
      <c r="F69" s="879"/>
      <c r="G69" s="879"/>
      <c r="H69" s="879"/>
      <c r="I69" s="879"/>
      <c r="J69" s="879"/>
      <c r="K69" s="879"/>
      <c r="L69" s="879"/>
      <c r="M69" s="879"/>
      <c r="N69" s="879"/>
      <c r="O69" s="879"/>
      <c r="P69" s="880"/>
      <c r="Q69" s="881">
        <v>110</v>
      </c>
      <c r="R69" s="835"/>
      <c r="S69" s="835"/>
      <c r="T69" s="835"/>
      <c r="U69" s="835"/>
      <c r="V69" s="835">
        <v>99</v>
      </c>
      <c r="W69" s="835"/>
      <c r="X69" s="835"/>
      <c r="Y69" s="835"/>
      <c r="Z69" s="835"/>
      <c r="AA69" s="835">
        <v>11</v>
      </c>
      <c r="AB69" s="835"/>
      <c r="AC69" s="835"/>
      <c r="AD69" s="835"/>
      <c r="AE69" s="835"/>
      <c r="AF69" s="835">
        <v>11</v>
      </c>
      <c r="AG69" s="835"/>
      <c r="AH69" s="835"/>
      <c r="AI69" s="835"/>
      <c r="AJ69" s="835"/>
      <c r="AK69" s="835" t="s">
        <v>597</v>
      </c>
      <c r="AL69" s="835"/>
      <c r="AM69" s="835"/>
      <c r="AN69" s="835"/>
      <c r="AO69" s="835"/>
      <c r="AP69" s="835">
        <v>22</v>
      </c>
      <c r="AQ69" s="835"/>
      <c r="AR69" s="835"/>
      <c r="AS69" s="835"/>
      <c r="AT69" s="835"/>
      <c r="AU69" s="835" t="s">
        <v>597</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587</v>
      </c>
      <c r="C70" s="879"/>
      <c r="D70" s="879"/>
      <c r="E70" s="879"/>
      <c r="F70" s="879"/>
      <c r="G70" s="879"/>
      <c r="H70" s="879"/>
      <c r="I70" s="879"/>
      <c r="J70" s="879"/>
      <c r="K70" s="879"/>
      <c r="L70" s="879"/>
      <c r="M70" s="879"/>
      <c r="N70" s="879"/>
      <c r="O70" s="879"/>
      <c r="P70" s="880"/>
      <c r="Q70" s="881">
        <v>97</v>
      </c>
      <c r="R70" s="835"/>
      <c r="S70" s="835"/>
      <c r="T70" s="835"/>
      <c r="U70" s="835"/>
      <c r="V70" s="835">
        <v>94</v>
      </c>
      <c r="W70" s="835"/>
      <c r="X70" s="835"/>
      <c r="Y70" s="835"/>
      <c r="Z70" s="835"/>
      <c r="AA70" s="835">
        <v>3</v>
      </c>
      <c r="AB70" s="835"/>
      <c r="AC70" s="835"/>
      <c r="AD70" s="835"/>
      <c r="AE70" s="835"/>
      <c r="AF70" s="835">
        <v>3</v>
      </c>
      <c r="AG70" s="835"/>
      <c r="AH70" s="835"/>
      <c r="AI70" s="835"/>
      <c r="AJ70" s="835"/>
      <c r="AK70" s="835" t="s">
        <v>597</v>
      </c>
      <c r="AL70" s="835"/>
      <c r="AM70" s="835"/>
      <c r="AN70" s="835"/>
      <c r="AO70" s="835"/>
      <c r="AP70" s="835" t="s">
        <v>597</v>
      </c>
      <c r="AQ70" s="835"/>
      <c r="AR70" s="835"/>
      <c r="AS70" s="835"/>
      <c r="AT70" s="835"/>
      <c r="AU70" s="835" t="s">
        <v>597</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588</v>
      </c>
      <c r="C71" s="879"/>
      <c r="D71" s="879"/>
      <c r="E71" s="879"/>
      <c r="F71" s="879"/>
      <c r="G71" s="879"/>
      <c r="H71" s="879"/>
      <c r="I71" s="879"/>
      <c r="J71" s="879"/>
      <c r="K71" s="879"/>
      <c r="L71" s="879"/>
      <c r="M71" s="879"/>
      <c r="N71" s="879"/>
      <c r="O71" s="879"/>
      <c r="P71" s="880"/>
      <c r="Q71" s="881">
        <v>58</v>
      </c>
      <c r="R71" s="835"/>
      <c r="S71" s="835"/>
      <c r="T71" s="835"/>
      <c r="U71" s="835"/>
      <c r="V71" s="835">
        <v>55</v>
      </c>
      <c r="W71" s="835"/>
      <c r="X71" s="835"/>
      <c r="Y71" s="835"/>
      <c r="Z71" s="835"/>
      <c r="AA71" s="835">
        <v>2</v>
      </c>
      <c r="AB71" s="835"/>
      <c r="AC71" s="835"/>
      <c r="AD71" s="835"/>
      <c r="AE71" s="835"/>
      <c r="AF71" s="835">
        <v>2</v>
      </c>
      <c r="AG71" s="835"/>
      <c r="AH71" s="835"/>
      <c r="AI71" s="835"/>
      <c r="AJ71" s="835"/>
      <c r="AK71" s="835">
        <v>50</v>
      </c>
      <c r="AL71" s="835"/>
      <c r="AM71" s="835"/>
      <c r="AN71" s="835"/>
      <c r="AO71" s="835"/>
      <c r="AP71" s="835" t="s">
        <v>597</v>
      </c>
      <c r="AQ71" s="835"/>
      <c r="AR71" s="835"/>
      <c r="AS71" s="835"/>
      <c r="AT71" s="835"/>
      <c r="AU71" s="835" t="s">
        <v>597</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589</v>
      </c>
      <c r="C72" s="879"/>
      <c r="D72" s="879"/>
      <c r="E72" s="879"/>
      <c r="F72" s="879"/>
      <c r="G72" s="879"/>
      <c r="H72" s="879"/>
      <c r="I72" s="879"/>
      <c r="J72" s="879"/>
      <c r="K72" s="879"/>
      <c r="L72" s="879"/>
      <c r="M72" s="879"/>
      <c r="N72" s="879"/>
      <c r="O72" s="879"/>
      <c r="P72" s="880"/>
      <c r="Q72" s="881">
        <v>767</v>
      </c>
      <c r="R72" s="835"/>
      <c r="S72" s="835"/>
      <c r="T72" s="835"/>
      <c r="U72" s="835"/>
      <c r="V72" s="835">
        <v>119</v>
      </c>
      <c r="W72" s="835"/>
      <c r="X72" s="835"/>
      <c r="Y72" s="835"/>
      <c r="Z72" s="835"/>
      <c r="AA72" s="835">
        <v>647</v>
      </c>
      <c r="AB72" s="835"/>
      <c r="AC72" s="835"/>
      <c r="AD72" s="835"/>
      <c r="AE72" s="835"/>
      <c r="AF72" s="835">
        <v>647</v>
      </c>
      <c r="AG72" s="835"/>
      <c r="AH72" s="835"/>
      <c r="AI72" s="835"/>
      <c r="AJ72" s="835"/>
      <c r="AK72" s="835">
        <v>49</v>
      </c>
      <c r="AL72" s="835"/>
      <c r="AM72" s="835"/>
      <c r="AN72" s="835"/>
      <c r="AO72" s="835"/>
      <c r="AP72" s="835" t="s">
        <v>597</v>
      </c>
      <c r="AQ72" s="835"/>
      <c r="AR72" s="835"/>
      <c r="AS72" s="835"/>
      <c r="AT72" s="835"/>
      <c r="AU72" s="835" t="s">
        <v>597</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590</v>
      </c>
      <c r="C73" s="879"/>
      <c r="D73" s="879"/>
      <c r="E73" s="879"/>
      <c r="F73" s="879"/>
      <c r="G73" s="879"/>
      <c r="H73" s="879"/>
      <c r="I73" s="879"/>
      <c r="J73" s="879"/>
      <c r="K73" s="879"/>
      <c r="L73" s="879"/>
      <c r="M73" s="879"/>
      <c r="N73" s="879"/>
      <c r="O73" s="879"/>
      <c r="P73" s="880"/>
      <c r="Q73" s="881">
        <v>4075</v>
      </c>
      <c r="R73" s="835"/>
      <c r="S73" s="835"/>
      <c r="T73" s="835"/>
      <c r="U73" s="835"/>
      <c r="V73" s="835">
        <v>4013</v>
      </c>
      <c r="W73" s="835"/>
      <c r="X73" s="835"/>
      <c r="Y73" s="835"/>
      <c r="Z73" s="835"/>
      <c r="AA73" s="835">
        <v>61</v>
      </c>
      <c r="AB73" s="835"/>
      <c r="AC73" s="835"/>
      <c r="AD73" s="835"/>
      <c r="AE73" s="835"/>
      <c r="AF73" s="835">
        <v>61</v>
      </c>
      <c r="AG73" s="835"/>
      <c r="AH73" s="835"/>
      <c r="AI73" s="835"/>
      <c r="AJ73" s="835"/>
      <c r="AK73" s="835">
        <v>100</v>
      </c>
      <c r="AL73" s="835"/>
      <c r="AM73" s="835"/>
      <c r="AN73" s="835"/>
      <c r="AO73" s="835"/>
      <c r="AP73" s="835" t="s">
        <v>597</v>
      </c>
      <c r="AQ73" s="835"/>
      <c r="AR73" s="835"/>
      <c r="AS73" s="835"/>
      <c r="AT73" s="835"/>
      <c r="AU73" s="835" t="s">
        <v>597</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591</v>
      </c>
      <c r="C74" s="879"/>
      <c r="D74" s="879"/>
      <c r="E74" s="879"/>
      <c r="F74" s="879"/>
      <c r="G74" s="879"/>
      <c r="H74" s="879"/>
      <c r="I74" s="879"/>
      <c r="J74" s="879"/>
      <c r="K74" s="879"/>
      <c r="L74" s="879"/>
      <c r="M74" s="879"/>
      <c r="N74" s="879"/>
      <c r="O74" s="879"/>
      <c r="P74" s="880"/>
      <c r="Q74" s="881">
        <v>1240</v>
      </c>
      <c r="R74" s="835"/>
      <c r="S74" s="835"/>
      <c r="T74" s="835"/>
      <c r="U74" s="835"/>
      <c r="V74" s="835">
        <v>1117</v>
      </c>
      <c r="W74" s="835"/>
      <c r="X74" s="835"/>
      <c r="Y74" s="835"/>
      <c r="Z74" s="835"/>
      <c r="AA74" s="835">
        <v>123</v>
      </c>
      <c r="AB74" s="835"/>
      <c r="AC74" s="835"/>
      <c r="AD74" s="835"/>
      <c r="AE74" s="835"/>
      <c r="AF74" s="835">
        <v>123</v>
      </c>
      <c r="AG74" s="835"/>
      <c r="AH74" s="835"/>
      <c r="AI74" s="835"/>
      <c r="AJ74" s="835"/>
      <c r="AK74" s="835">
        <v>29</v>
      </c>
      <c r="AL74" s="835"/>
      <c r="AM74" s="835"/>
      <c r="AN74" s="835"/>
      <c r="AO74" s="835"/>
      <c r="AP74" s="835" t="s">
        <v>597</v>
      </c>
      <c r="AQ74" s="835"/>
      <c r="AR74" s="835"/>
      <c r="AS74" s="835"/>
      <c r="AT74" s="835"/>
      <c r="AU74" s="835" t="s">
        <v>597</v>
      </c>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592</v>
      </c>
      <c r="C75" s="879"/>
      <c r="D75" s="879"/>
      <c r="E75" s="879"/>
      <c r="F75" s="879"/>
      <c r="G75" s="879"/>
      <c r="H75" s="879"/>
      <c r="I75" s="879"/>
      <c r="J75" s="879"/>
      <c r="K75" s="879"/>
      <c r="L75" s="879"/>
      <c r="M75" s="879"/>
      <c r="N75" s="879"/>
      <c r="O75" s="879"/>
      <c r="P75" s="880"/>
      <c r="Q75" s="882">
        <v>398526</v>
      </c>
      <c r="R75" s="883"/>
      <c r="S75" s="883"/>
      <c r="T75" s="883"/>
      <c r="U75" s="839"/>
      <c r="V75" s="884">
        <v>388109</v>
      </c>
      <c r="W75" s="883"/>
      <c r="X75" s="883"/>
      <c r="Y75" s="883"/>
      <c r="Z75" s="839"/>
      <c r="AA75" s="835">
        <v>10417</v>
      </c>
      <c r="AB75" s="835"/>
      <c r="AC75" s="835"/>
      <c r="AD75" s="835"/>
      <c r="AE75" s="835"/>
      <c r="AF75" s="835">
        <v>10417</v>
      </c>
      <c r="AG75" s="835"/>
      <c r="AH75" s="835"/>
      <c r="AI75" s="835"/>
      <c r="AJ75" s="835"/>
      <c r="AK75" s="884">
        <v>77</v>
      </c>
      <c r="AL75" s="883"/>
      <c r="AM75" s="883"/>
      <c r="AN75" s="883"/>
      <c r="AO75" s="839"/>
      <c r="AP75" s="884" t="s">
        <v>597</v>
      </c>
      <c r="AQ75" s="883"/>
      <c r="AR75" s="883"/>
      <c r="AS75" s="883"/>
      <c r="AT75" s="839"/>
      <c r="AU75" s="835" t="s">
        <v>597</v>
      </c>
      <c r="AV75" s="835"/>
      <c r="AW75" s="835"/>
      <c r="AX75" s="835"/>
      <c r="AY75" s="835"/>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78" t="s">
        <v>593</v>
      </c>
      <c r="C76" s="879"/>
      <c r="D76" s="879"/>
      <c r="E76" s="879"/>
      <c r="F76" s="879"/>
      <c r="G76" s="879"/>
      <c r="H76" s="879"/>
      <c r="I76" s="879"/>
      <c r="J76" s="879"/>
      <c r="K76" s="879"/>
      <c r="L76" s="879"/>
      <c r="M76" s="879"/>
      <c r="N76" s="879"/>
      <c r="O76" s="879"/>
      <c r="P76" s="880"/>
      <c r="Q76" s="882">
        <v>2469</v>
      </c>
      <c r="R76" s="883"/>
      <c r="S76" s="883"/>
      <c r="T76" s="883"/>
      <c r="U76" s="839"/>
      <c r="V76" s="884">
        <v>2468</v>
      </c>
      <c r="W76" s="883"/>
      <c r="X76" s="883"/>
      <c r="Y76" s="883"/>
      <c r="Z76" s="839"/>
      <c r="AA76" s="884">
        <v>1</v>
      </c>
      <c r="AB76" s="883"/>
      <c r="AC76" s="883"/>
      <c r="AD76" s="883"/>
      <c r="AE76" s="839"/>
      <c r="AF76" s="884">
        <v>1</v>
      </c>
      <c r="AG76" s="883"/>
      <c r="AH76" s="883"/>
      <c r="AI76" s="883"/>
      <c r="AJ76" s="839"/>
      <c r="AK76" s="884" t="s">
        <v>597</v>
      </c>
      <c r="AL76" s="883"/>
      <c r="AM76" s="883"/>
      <c r="AN76" s="883"/>
      <c r="AO76" s="839"/>
      <c r="AP76" s="884" t="s">
        <v>597</v>
      </c>
      <c r="AQ76" s="883"/>
      <c r="AR76" s="883"/>
      <c r="AS76" s="883"/>
      <c r="AT76" s="839"/>
      <c r="AU76" s="835" t="s">
        <v>597</v>
      </c>
      <c r="AV76" s="835"/>
      <c r="AW76" s="835"/>
      <c r="AX76" s="835"/>
      <c r="AY76" s="835"/>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78" t="s">
        <v>594</v>
      </c>
      <c r="C77" s="879"/>
      <c r="D77" s="879"/>
      <c r="E77" s="879"/>
      <c r="F77" s="879"/>
      <c r="G77" s="879"/>
      <c r="H77" s="879"/>
      <c r="I77" s="879"/>
      <c r="J77" s="879"/>
      <c r="K77" s="879"/>
      <c r="L77" s="879"/>
      <c r="M77" s="879"/>
      <c r="N77" s="879"/>
      <c r="O77" s="879"/>
      <c r="P77" s="880"/>
      <c r="Q77" s="882">
        <v>564</v>
      </c>
      <c r="R77" s="883"/>
      <c r="S77" s="883"/>
      <c r="T77" s="883"/>
      <c r="U77" s="839"/>
      <c r="V77" s="884">
        <v>540</v>
      </c>
      <c r="W77" s="883"/>
      <c r="X77" s="883"/>
      <c r="Y77" s="883"/>
      <c r="Z77" s="839"/>
      <c r="AA77" s="884">
        <v>24</v>
      </c>
      <c r="AB77" s="883"/>
      <c r="AC77" s="883"/>
      <c r="AD77" s="883"/>
      <c r="AE77" s="839"/>
      <c r="AF77" s="884">
        <v>24</v>
      </c>
      <c r="AG77" s="883"/>
      <c r="AH77" s="883"/>
      <c r="AI77" s="883"/>
      <c r="AJ77" s="839"/>
      <c r="AK77" s="884" t="s">
        <v>597</v>
      </c>
      <c r="AL77" s="883"/>
      <c r="AM77" s="883"/>
      <c r="AN77" s="883"/>
      <c r="AO77" s="839"/>
      <c r="AP77" s="884" t="s">
        <v>597</v>
      </c>
      <c r="AQ77" s="883"/>
      <c r="AR77" s="883"/>
      <c r="AS77" s="883"/>
      <c r="AT77" s="839"/>
      <c r="AU77" s="835" t="s">
        <v>597</v>
      </c>
      <c r="AV77" s="835"/>
      <c r="AW77" s="835"/>
      <c r="AX77" s="835"/>
      <c r="AY77" s="835"/>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394</v>
      </c>
      <c r="B88" s="794" t="s">
        <v>426</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11309</v>
      </c>
      <c r="AG88" s="849"/>
      <c r="AH88" s="849"/>
      <c r="AI88" s="849"/>
      <c r="AJ88" s="849"/>
      <c r="AK88" s="846"/>
      <c r="AL88" s="846"/>
      <c r="AM88" s="846"/>
      <c r="AN88" s="846"/>
      <c r="AO88" s="846"/>
      <c r="AP88" s="849">
        <v>483</v>
      </c>
      <c r="AQ88" s="849"/>
      <c r="AR88" s="849"/>
      <c r="AS88" s="849"/>
      <c r="AT88" s="849"/>
      <c r="AU88" s="849">
        <v>195</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94" t="s">
        <v>427</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71</v>
      </c>
      <c r="CS102" s="857"/>
      <c r="CT102" s="857"/>
      <c r="CU102" s="857"/>
      <c r="CV102" s="899"/>
      <c r="CW102" s="898"/>
      <c r="CX102" s="857"/>
      <c r="CY102" s="857"/>
      <c r="CZ102" s="857"/>
      <c r="DA102" s="899"/>
      <c r="DB102" s="898">
        <v>50</v>
      </c>
      <c r="DC102" s="857"/>
      <c r="DD102" s="857"/>
      <c r="DE102" s="857"/>
      <c r="DF102" s="899"/>
      <c r="DG102" s="898">
        <v>174</v>
      </c>
      <c r="DH102" s="857"/>
      <c r="DI102" s="857"/>
      <c r="DJ102" s="857"/>
      <c r="DK102" s="899"/>
      <c r="DL102" s="898" t="s">
        <v>606</v>
      </c>
      <c r="DM102" s="857"/>
      <c r="DN102" s="857"/>
      <c r="DO102" s="857"/>
      <c r="DP102" s="899"/>
      <c r="DQ102" s="898" t="s">
        <v>606</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434</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435</v>
      </c>
      <c r="AB109" s="901"/>
      <c r="AC109" s="901"/>
      <c r="AD109" s="901"/>
      <c r="AE109" s="902"/>
      <c r="AF109" s="900" t="s">
        <v>436</v>
      </c>
      <c r="AG109" s="901"/>
      <c r="AH109" s="901"/>
      <c r="AI109" s="901"/>
      <c r="AJ109" s="902"/>
      <c r="AK109" s="900" t="s">
        <v>311</v>
      </c>
      <c r="AL109" s="901"/>
      <c r="AM109" s="901"/>
      <c r="AN109" s="901"/>
      <c r="AO109" s="902"/>
      <c r="AP109" s="900" t="s">
        <v>437</v>
      </c>
      <c r="AQ109" s="901"/>
      <c r="AR109" s="901"/>
      <c r="AS109" s="901"/>
      <c r="AT109" s="903"/>
      <c r="AU109" s="920" t="s">
        <v>434</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435</v>
      </c>
      <c r="BR109" s="901"/>
      <c r="BS109" s="901"/>
      <c r="BT109" s="901"/>
      <c r="BU109" s="902"/>
      <c r="BV109" s="900" t="s">
        <v>436</v>
      </c>
      <c r="BW109" s="901"/>
      <c r="BX109" s="901"/>
      <c r="BY109" s="901"/>
      <c r="BZ109" s="902"/>
      <c r="CA109" s="900" t="s">
        <v>311</v>
      </c>
      <c r="CB109" s="901"/>
      <c r="CC109" s="901"/>
      <c r="CD109" s="901"/>
      <c r="CE109" s="902"/>
      <c r="CF109" s="921" t="s">
        <v>437</v>
      </c>
      <c r="CG109" s="921"/>
      <c r="CH109" s="921"/>
      <c r="CI109" s="921"/>
      <c r="CJ109" s="921"/>
      <c r="CK109" s="900" t="s">
        <v>438</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435</v>
      </c>
      <c r="DH109" s="901"/>
      <c r="DI109" s="901"/>
      <c r="DJ109" s="901"/>
      <c r="DK109" s="902"/>
      <c r="DL109" s="900" t="s">
        <v>436</v>
      </c>
      <c r="DM109" s="901"/>
      <c r="DN109" s="901"/>
      <c r="DO109" s="901"/>
      <c r="DP109" s="902"/>
      <c r="DQ109" s="900" t="s">
        <v>311</v>
      </c>
      <c r="DR109" s="901"/>
      <c r="DS109" s="901"/>
      <c r="DT109" s="901"/>
      <c r="DU109" s="902"/>
      <c r="DV109" s="900" t="s">
        <v>437</v>
      </c>
      <c r="DW109" s="901"/>
      <c r="DX109" s="901"/>
      <c r="DY109" s="901"/>
      <c r="DZ109" s="903"/>
    </row>
    <row r="110" spans="1:131" s="230" customFormat="1" ht="26.25" customHeight="1" x14ac:dyDescent="0.2">
      <c r="A110" s="904" t="s">
        <v>439</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1287401</v>
      </c>
      <c r="AB110" s="908"/>
      <c r="AC110" s="908"/>
      <c r="AD110" s="908"/>
      <c r="AE110" s="909"/>
      <c r="AF110" s="910">
        <v>1414910</v>
      </c>
      <c r="AG110" s="908"/>
      <c r="AH110" s="908"/>
      <c r="AI110" s="908"/>
      <c r="AJ110" s="909"/>
      <c r="AK110" s="910">
        <v>1574985</v>
      </c>
      <c r="AL110" s="908"/>
      <c r="AM110" s="908"/>
      <c r="AN110" s="908"/>
      <c r="AO110" s="909"/>
      <c r="AP110" s="911">
        <v>29.3</v>
      </c>
      <c r="AQ110" s="912"/>
      <c r="AR110" s="912"/>
      <c r="AS110" s="912"/>
      <c r="AT110" s="913"/>
      <c r="AU110" s="914" t="s">
        <v>74</v>
      </c>
      <c r="AV110" s="915"/>
      <c r="AW110" s="915"/>
      <c r="AX110" s="915"/>
      <c r="AY110" s="915"/>
      <c r="AZ110" s="937" t="s">
        <v>440</v>
      </c>
      <c r="BA110" s="905"/>
      <c r="BB110" s="905"/>
      <c r="BC110" s="905"/>
      <c r="BD110" s="905"/>
      <c r="BE110" s="905"/>
      <c r="BF110" s="905"/>
      <c r="BG110" s="905"/>
      <c r="BH110" s="905"/>
      <c r="BI110" s="905"/>
      <c r="BJ110" s="905"/>
      <c r="BK110" s="905"/>
      <c r="BL110" s="905"/>
      <c r="BM110" s="905"/>
      <c r="BN110" s="905"/>
      <c r="BO110" s="905"/>
      <c r="BP110" s="906"/>
      <c r="BQ110" s="938">
        <v>17392607</v>
      </c>
      <c r="BR110" s="939"/>
      <c r="BS110" s="939"/>
      <c r="BT110" s="939"/>
      <c r="BU110" s="939"/>
      <c r="BV110" s="939">
        <v>16775092</v>
      </c>
      <c r="BW110" s="939"/>
      <c r="BX110" s="939"/>
      <c r="BY110" s="939"/>
      <c r="BZ110" s="939"/>
      <c r="CA110" s="939">
        <v>15883866</v>
      </c>
      <c r="CB110" s="939"/>
      <c r="CC110" s="939"/>
      <c r="CD110" s="939"/>
      <c r="CE110" s="939"/>
      <c r="CF110" s="952">
        <v>295.5</v>
      </c>
      <c r="CG110" s="953"/>
      <c r="CH110" s="953"/>
      <c r="CI110" s="953"/>
      <c r="CJ110" s="953"/>
      <c r="CK110" s="954" t="s">
        <v>441</v>
      </c>
      <c r="CL110" s="955"/>
      <c r="CM110" s="937" t="s">
        <v>442</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238</v>
      </c>
      <c r="DH110" s="939"/>
      <c r="DI110" s="939"/>
      <c r="DJ110" s="939"/>
      <c r="DK110" s="939"/>
      <c r="DL110" s="939" t="s">
        <v>238</v>
      </c>
      <c r="DM110" s="939"/>
      <c r="DN110" s="939"/>
      <c r="DO110" s="939"/>
      <c r="DP110" s="939"/>
      <c r="DQ110" s="939" t="s">
        <v>443</v>
      </c>
      <c r="DR110" s="939"/>
      <c r="DS110" s="939"/>
      <c r="DT110" s="939"/>
      <c r="DU110" s="939"/>
      <c r="DV110" s="940" t="s">
        <v>238</v>
      </c>
      <c r="DW110" s="940"/>
      <c r="DX110" s="940"/>
      <c r="DY110" s="940"/>
      <c r="DZ110" s="941"/>
    </row>
    <row r="111" spans="1:131" s="230" customFormat="1" ht="26.25" customHeight="1" x14ac:dyDescent="0.2">
      <c r="A111" s="942" t="s">
        <v>444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443</v>
      </c>
      <c r="AB111" s="946"/>
      <c r="AC111" s="946"/>
      <c r="AD111" s="946"/>
      <c r="AE111" s="947"/>
      <c r="AF111" s="948" t="s">
        <v>443</v>
      </c>
      <c r="AG111" s="946"/>
      <c r="AH111" s="946"/>
      <c r="AI111" s="946"/>
      <c r="AJ111" s="947"/>
      <c r="AK111" s="948" t="s">
        <v>443</v>
      </c>
      <c r="AL111" s="946"/>
      <c r="AM111" s="946"/>
      <c r="AN111" s="946"/>
      <c r="AO111" s="947"/>
      <c r="AP111" s="949" t="s">
        <v>443</v>
      </c>
      <c r="AQ111" s="950"/>
      <c r="AR111" s="950"/>
      <c r="AS111" s="950"/>
      <c r="AT111" s="951"/>
      <c r="AU111" s="916"/>
      <c r="AV111" s="917"/>
      <c r="AW111" s="917"/>
      <c r="AX111" s="917"/>
      <c r="AY111" s="917"/>
      <c r="AZ111" s="930" t="s">
        <v>445</v>
      </c>
      <c r="BA111" s="931"/>
      <c r="BB111" s="931"/>
      <c r="BC111" s="931"/>
      <c r="BD111" s="931"/>
      <c r="BE111" s="931"/>
      <c r="BF111" s="931"/>
      <c r="BG111" s="931"/>
      <c r="BH111" s="931"/>
      <c r="BI111" s="931"/>
      <c r="BJ111" s="931"/>
      <c r="BK111" s="931"/>
      <c r="BL111" s="931"/>
      <c r="BM111" s="931"/>
      <c r="BN111" s="931"/>
      <c r="BO111" s="931"/>
      <c r="BP111" s="932"/>
      <c r="BQ111" s="933">
        <v>278469</v>
      </c>
      <c r="BR111" s="934"/>
      <c r="BS111" s="934"/>
      <c r="BT111" s="934"/>
      <c r="BU111" s="934"/>
      <c r="BV111" s="934">
        <v>241371</v>
      </c>
      <c r="BW111" s="934"/>
      <c r="BX111" s="934"/>
      <c r="BY111" s="934"/>
      <c r="BZ111" s="934"/>
      <c r="CA111" s="934">
        <v>213815</v>
      </c>
      <c r="CB111" s="934"/>
      <c r="CC111" s="934"/>
      <c r="CD111" s="934"/>
      <c r="CE111" s="934"/>
      <c r="CF111" s="928">
        <v>4</v>
      </c>
      <c r="CG111" s="929"/>
      <c r="CH111" s="929"/>
      <c r="CI111" s="929"/>
      <c r="CJ111" s="929"/>
      <c r="CK111" s="956"/>
      <c r="CL111" s="957"/>
      <c r="CM111" s="930" t="s">
        <v>446</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443</v>
      </c>
      <c r="DH111" s="934"/>
      <c r="DI111" s="934"/>
      <c r="DJ111" s="934"/>
      <c r="DK111" s="934"/>
      <c r="DL111" s="934" t="s">
        <v>419</v>
      </c>
      <c r="DM111" s="934"/>
      <c r="DN111" s="934"/>
      <c r="DO111" s="934"/>
      <c r="DP111" s="934"/>
      <c r="DQ111" s="934" t="s">
        <v>419</v>
      </c>
      <c r="DR111" s="934"/>
      <c r="DS111" s="934"/>
      <c r="DT111" s="934"/>
      <c r="DU111" s="934"/>
      <c r="DV111" s="935" t="s">
        <v>443</v>
      </c>
      <c r="DW111" s="935"/>
      <c r="DX111" s="935"/>
      <c r="DY111" s="935"/>
      <c r="DZ111" s="936"/>
    </row>
    <row r="112" spans="1:131" s="230" customFormat="1" ht="26.25" customHeight="1" x14ac:dyDescent="0.2">
      <c r="A112" s="960" t="s">
        <v>447</v>
      </c>
      <c r="B112" s="961"/>
      <c r="C112" s="931" t="s">
        <v>448</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396</v>
      </c>
      <c r="AB112" s="967"/>
      <c r="AC112" s="967"/>
      <c r="AD112" s="967"/>
      <c r="AE112" s="968"/>
      <c r="AF112" s="969" t="s">
        <v>396</v>
      </c>
      <c r="AG112" s="967"/>
      <c r="AH112" s="967"/>
      <c r="AI112" s="967"/>
      <c r="AJ112" s="968"/>
      <c r="AK112" s="969" t="s">
        <v>396</v>
      </c>
      <c r="AL112" s="967"/>
      <c r="AM112" s="967"/>
      <c r="AN112" s="967"/>
      <c r="AO112" s="968"/>
      <c r="AP112" s="970" t="s">
        <v>396</v>
      </c>
      <c r="AQ112" s="971"/>
      <c r="AR112" s="971"/>
      <c r="AS112" s="971"/>
      <c r="AT112" s="972"/>
      <c r="AU112" s="916"/>
      <c r="AV112" s="917"/>
      <c r="AW112" s="917"/>
      <c r="AX112" s="917"/>
      <c r="AY112" s="917"/>
      <c r="AZ112" s="930" t="s">
        <v>449</v>
      </c>
      <c r="BA112" s="931"/>
      <c r="BB112" s="931"/>
      <c r="BC112" s="931"/>
      <c r="BD112" s="931"/>
      <c r="BE112" s="931"/>
      <c r="BF112" s="931"/>
      <c r="BG112" s="931"/>
      <c r="BH112" s="931"/>
      <c r="BI112" s="931"/>
      <c r="BJ112" s="931"/>
      <c r="BK112" s="931"/>
      <c r="BL112" s="931"/>
      <c r="BM112" s="931"/>
      <c r="BN112" s="931"/>
      <c r="BO112" s="931"/>
      <c r="BP112" s="932"/>
      <c r="BQ112" s="933">
        <v>10191002</v>
      </c>
      <c r="BR112" s="934"/>
      <c r="BS112" s="934"/>
      <c r="BT112" s="934"/>
      <c r="BU112" s="934"/>
      <c r="BV112" s="934">
        <v>10064803</v>
      </c>
      <c r="BW112" s="934"/>
      <c r="BX112" s="934"/>
      <c r="BY112" s="934"/>
      <c r="BZ112" s="934"/>
      <c r="CA112" s="934">
        <v>9561896</v>
      </c>
      <c r="CB112" s="934"/>
      <c r="CC112" s="934"/>
      <c r="CD112" s="934"/>
      <c r="CE112" s="934"/>
      <c r="CF112" s="928">
        <v>177.9</v>
      </c>
      <c r="CG112" s="929"/>
      <c r="CH112" s="929"/>
      <c r="CI112" s="929"/>
      <c r="CJ112" s="929"/>
      <c r="CK112" s="956"/>
      <c r="CL112" s="957"/>
      <c r="CM112" s="930" t="s">
        <v>450</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396</v>
      </c>
      <c r="DH112" s="934"/>
      <c r="DI112" s="934"/>
      <c r="DJ112" s="934"/>
      <c r="DK112" s="934"/>
      <c r="DL112" s="934" t="s">
        <v>396</v>
      </c>
      <c r="DM112" s="934"/>
      <c r="DN112" s="934"/>
      <c r="DO112" s="934"/>
      <c r="DP112" s="934"/>
      <c r="DQ112" s="934" t="s">
        <v>396</v>
      </c>
      <c r="DR112" s="934"/>
      <c r="DS112" s="934"/>
      <c r="DT112" s="934"/>
      <c r="DU112" s="934"/>
      <c r="DV112" s="935" t="s">
        <v>419</v>
      </c>
      <c r="DW112" s="935"/>
      <c r="DX112" s="935"/>
      <c r="DY112" s="935"/>
      <c r="DZ112" s="936"/>
    </row>
    <row r="113" spans="1:130" s="230" customFormat="1" ht="26.25" customHeight="1" x14ac:dyDescent="0.2">
      <c r="A113" s="962"/>
      <c r="B113" s="963"/>
      <c r="C113" s="931" t="s">
        <v>451</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537216</v>
      </c>
      <c r="AB113" s="946"/>
      <c r="AC113" s="946"/>
      <c r="AD113" s="946"/>
      <c r="AE113" s="947"/>
      <c r="AF113" s="948">
        <v>578871</v>
      </c>
      <c r="AG113" s="946"/>
      <c r="AH113" s="946"/>
      <c r="AI113" s="946"/>
      <c r="AJ113" s="947"/>
      <c r="AK113" s="948">
        <v>565964</v>
      </c>
      <c r="AL113" s="946"/>
      <c r="AM113" s="946"/>
      <c r="AN113" s="946"/>
      <c r="AO113" s="947"/>
      <c r="AP113" s="949">
        <v>10.5</v>
      </c>
      <c r="AQ113" s="950"/>
      <c r="AR113" s="950"/>
      <c r="AS113" s="950"/>
      <c r="AT113" s="951"/>
      <c r="AU113" s="916"/>
      <c r="AV113" s="917"/>
      <c r="AW113" s="917"/>
      <c r="AX113" s="917"/>
      <c r="AY113" s="917"/>
      <c r="AZ113" s="930" t="s">
        <v>452</v>
      </c>
      <c r="BA113" s="931"/>
      <c r="BB113" s="931"/>
      <c r="BC113" s="931"/>
      <c r="BD113" s="931"/>
      <c r="BE113" s="931"/>
      <c r="BF113" s="931"/>
      <c r="BG113" s="931"/>
      <c r="BH113" s="931"/>
      <c r="BI113" s="931"/>
      <c r="BJ113" s="931"/>
      <c r="BK113" s="931"/>
      <c r="BL113" s="931"/>
      <c r="BM113" s="931"/>
      <c r="BN113" s="931"/>
      <c r="BO113" s="931"/>
      <c r="BP113" s="932"/>
      <c r="BQ113" s="933">
        <v>189936</v>
      </c>
      <c r="BR113" s="934"/>
      <c r="BS113" s="934"/>
      <c r="BT113" s="934"/>
      <c r="BU113" s="934"/>
      <c r="BV113" s="934">
        <v>170657</v>
      </c>
      <c r="BW113" s="934"/>
      <c r="BX113" s="934"/>
      <c r="BY113" s="934"/>
      <c r="BZ113" s="934"/>
      <c r="CA113" s="934">
        <v>201511</v>
      </c>
      <c r="CB113" s="934"/>
      <c r="CC113" s="934"/>
      <c r="CD113" s="934"/>
      <c r="CE113" s="934"/>
      <c r="CF113" s="928">
        <v>3.7</v>
      </c>
      <c r="CG113" s="929"/>
      <c r="CH113" s="929"/>
      <c r="CI113" s="929"/>
      <c r="CJ113" s="929"/>
      <c r="CK113" s="956"/>
      <c r="CL113" s="957"/>
      <c r="CM113" s="930" t="s">
        <v>453</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396</v>
      </c>
      <c r="DH113" s="967"/>
      <c r="DI113" s="967"/>
      <c r="DJ113" s="967"/>
      <c r="DK113" s="968"/>
      <c r="DL113" s="969" t="s">
        <v>396</v>
      </c>
      <c r="DM113" s="967"/>
      <c r="DN113" s="967"/>
      <c r="DO113" s="967"/>
      <c r="DP113" s="968"/>
      <c r="DQ113" s="969" t="s">
        <v>396</v>
      </c>
      <c r="DR113" s="967"/>
      <c r="DS113" s="967"/>
      <c r="DT113" s="967"/>
      <c r="DU113" s="968"/>
      <c r="DV113" s="970" t="s">
        <v>396</v>
      </c>
      <c r="DW113" s="971"/>
      <c r="DX113" s="971"/>
      <c r="DY113" s="971"/>
      <c r="DZ113" s="972"/>
    </row>
    <row r="114" spans="1:130" s="230" customFormat="1" ht="26.25" customHeight="1" x14ac:dyDescent="0.2">
      <c r="A114" s="962"/>
      <c r="B114" s="963"/>
      <c r="C114" s="931" t="s">
        <v>454</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19203</v>
      </c>
      <c r="AB114" s="967"/>
      <c r="AC114" s="967"/>
      <c r="AD114" s="967"/>
      <c r="AE114" s="968"/>
      <c r="AF114" s="969">
        <v>21993</v>
      </c>
      <c r="AG114" s="967"/>
      <c r="AH114" s="967"/>
      <c r="AI114" s="967"/>
      <c r="AJ114" s="968"/>
      <c r="AK114" s="969">
        <v>22189</v>
      </c>
      <c r="AL114" s="967"/>
      <c r="AM114" s="967"/>
      <c r="AN114" s="967"/>
      <c r="AO114" s="968"/>
      <c r="AP114" s="970">
        <v>0.4</v>
      </c>
      <c r="AQ114" s="971"/>
      <c r="AR114" s="971"/>
      <c r="AS114" s="971"/>
      <c r="AT114" s="972"/>
      <c r="AU114" s="916"/>
      <c r="AV114" s="917"/>
      <c r="AW114" s="917"/>
      <c r="AX114" s="917"/>
      <c r="AY114" s="917"/>
      <c r="AZ114" s="930" t="s">
        <v>455</v>
      </c>
      <c r="BA114" s="931"/>
      <c r="BB114" s="931"/>
      <c r="BC114" s="931"/>
      <c r="BD114" s="931"/>
      <c r="BE114" s="931"/>
      <c r="BF114" s="931"/>
      <c r="BG114" s="931"/>
      <c r="BH114" s="931"/>
      <c r="BI114" s="931"/>
      <c r="BJ114" s="931"/>
      <c r="BK114" s="931"/>
      <c r="BL114" s="931"/>
      <c r="BM114" s="931"/>
      <c r="BN114" s="931"/>
      <c r="BO114" s="931"/>
      <c r="BP114" s="932"/>
      <c r="BQ114" s="933">
        <v>1391927</v>
      </c>
      <c r="BR114" s="934"/>
      <c r="BS114" s="934"/>
      <c r="BT114" s="934"/>
      <c r="BU114" s="934"/>
      <c r="BV114" s="934">
        <v>1395381</v>
      </c>
      <c r="BW114" s="934"/>
      <c r="BX114" s="934"/>
      <c r="BY114" s="934"/>
      <c r="BZ114" s="934"/>
      <c r="CA114" s="934">
        <v>1403142</v>
      </c>
      <c r="CB114" s="934"/>
      <c r="CC114" s="934"/>
      <c r="CD114" s="934"/>
      <c r="CE114" s="934"/>
      <c r="CF114" s="928">
        <v>26.1</v>
      </c>
      <c r="CG114" s="929"/>
      <c r="CH114" s="929"/>
      <c r="CI114" s="929"/>
      <c r="CJ114" s="929"/>
      <c r="CK114" s="956"/>
      <c r="CL114" s="957"/>
      <c r="CM114" s="930" t="s">
        <v>456</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396</v>
      </c>
      <c r="DH114" s="967"/>
      <c r="DI114" s="967"/>
      <c r="DJ114" s="967"/>
      <c r="DK114" s="968"/>
      <c r="DL114" s="969" t="s">
        <v>419</v>
      </c>
      <c r="DM114" s="967"/>
      <c r="DN114" s="967"/>
      <c r="DO114" s="967"/>
      <c r="DP114" s="968"/>
      <c r="DQ114" s="969" t="s">
        <v>396</v>
      </c>
      <c r="DR114" s="967"/>
      <c r="DS114" s="967"/>
      <c r="DT114" s="967"/>
      <c r="DU114" s="968"/>
      <c r="DV114" s="970" t="s">
        <v>419</v>
      </c>
      <c r="DW114" s="971"/>
      <c r="DX114" s="971"/>
      <c r="DY114" s="971"/>
      <c r="DZ114" s="972"/>
    </row>
    <row r="115" spans="1:130" s="230" customFormat="1" ht="26.25" customHeight="1" x14ac:dyDescent="0.2">
      <c r="A115" s="962"/>
      <c r="B115" s="963"/>
      <c r="C115" s="931" t="s">
        <v>457</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18244</v>
      </c>
      <c r="AB115" s="946"/>
      <c r="AC115" s="946"/>
      <c r="AD115" s="946"/>
      <c r="AE115" s="947"/>
      <c r="AF115" s="948">
        <v>17953</v>
      </c>
      <c r="AG115" s="946"/>
      <c r="AH115" s="946"/>
      <c r="AI115" s="946"/>
      <c r="AJ115" s="947"/>
      <c r="AK115" s="948">
        <v>7894</v>
      </c>
      <c r="AL115" s="946"/>
      <c r="AM115" s="946"/>
      <c r="AN115" s="946"/>
      <c r="AO115" s="947"/>
      <c r="AP115" s="949">
        <v>0.1</v>
      </c>
      <c r="AQ115" s="950"/>
      <c r="AR115" s="950"/>
      <c r="AS115" s="950"/>
      <c r="AT115" s="951"/>
      <c r="AU115" s="916"/>
      <c r="AV115" s="917"/>
      <c r="AW115" s="917"/>
      <c r="AX115" s="917"/>
      <c r="AY115" s="917"/>
      <c r="AZ115" s="930" t="s">
        <v>458</v>
      </c>
      <c r="BA115" s="931"/>
      <c r="BB115" s="931"/>
      <c r="BC115" s="931"/>
      <c r="BD115" s="931"/>
      <c r="BE115" s="931"/>
      <c r="BF115" s="931"/>
      <c r="BG115" s="931"/>
      <c r="BH115" s="931"/>
      <c r="BI115" s="931"/>
      <c r="BJ115" s="931"/>
      <c r="BK115" s="931"/>
      <c r="BL115" s="931"/>
      <c r="BM115" s="931"/>
      <c r="BN115" s="931"/>
      <c r="BO115" s="931"/>
      <c r="BP115" s="932"/>
      <c r="BQ115" s="933" t="s">
        <v>396</v>
      </c>
      <c r="BR115" s="934"/>
      <c r="BS115" s="934"/>
      <c r="BT115" s="934"/>
      <c r="BU115" s="934"/>
      <c r="BV115" s="934" t="s">
        <v>396</v>
      </c>
      <c r="BW115" s="934"/>
      <c r="BX115" s="934"/>
      <c r="BY115" s="934"/>
      <c r="BZ115" s="934"/>
      <c r="CA115" s="934" t="s">
        <v>396</v>
      </c>
      <c r="CB115" s="934"/>
      <c r="CC115" s="934"/>
      <c r="CD115" s="934"/>
      <c r="CE115" s="934"/>
      <c r="CF115" s="928" t="s">
        <v>419</v>
      </c>
      <c r="CG115" s="929"/>
      <c r="CH115" s="929"/>
      <c r="CI115" s="929"/>
      <c r="CJ115" s="929"/>
      <c r="CK115" s="956"/>
      <c r="CL115" s="957"/>
      <c r="CM115" s="930" t="s">
        <v>459</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193678</v>
      </c>
      <c r="DH115" s="967"/>
      <c r="DI115" s="967"/>
      <c r="DJ115" s="967"/>
      <c r="DK115" s="968"/>
      <c r="DL115" s="969">
        <v>184213</v>
      </c>
      <c r="DM115" s="967"/>
      <c r="DN115" s="967"/>
      <c r="DO115" s="967"/>
      <c r="DP115" s="968"/>
      <c r="DQ115" s="969">
        <v>174230</v>
      </c>
      <c r="DR115" s="967"/>
      <c r="DS115" s="967"/>
      <c r="DT115" s="967"/>
      <c r="DU115" s="968"/>
      <c r="DV115" s="970">
        <v>3.2</v>
      </c>
      <c r="DW115" s="971"/>
      <c r="DX115" s="971"/>
      <c r="DY115" s="971"/>
      <c r="DZ115" s="972"/>
    </row>
    <row r="116" spans="1:130" s="230" customFormat="1" ht="26.25" customHeight="1" x14ac:dyDescent="0.2">
      <c r="A116" s="964"/>
      <c r="B116" s="965"/>
      <c r="C116" s="973" t="s">
        <v>460</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v>2281</v>
      </c>
      <c r="AB116" s="967"/>
      <c r="AC116" s="967"/>
      <c r="AD116" s="967"/>
      <c r="AE116" s="968"/>
      <c r="AF116" s="969">
        <v>233</v>
      </c>
      <c r="AG116" s="967"/>
      <c r="AH116" s="967"/>
      <c r="AI116" s="967"/>
      <c r="AJ116" s="968"/>
      <c r="AK116" s="969">
        <v>66</v>
      </c>
      <c r="AL116" s="967"/>
      <c r="AM116" s="967"/>
      <c r="AN116" s="967"/>
      <c r="AO116" s="968"/>
      <c r="AP116" s="970">
        <v>0</v>
      </c>
      <c r="AQ116" s="971"/>
      <c r="AR116" s="971"/>
      <c r="AS116" s="971"/>
      <c r="AT116" s="972"/>
      <c r="AU116" s="916"/>
      <c r="AV116" s="917"/>
      <c r="AW116" s="917"/>
      <c r="AX116" s="917"/>
      <c r="AY116" s="917"/>
      <c r="AZ116" s="975" t="s">
        <v>461</v>
      </c>
      <c r="BA116" s="976"/>
      <c r="BB116" s="976"/>
      <c r="BC116" s="976"/>
      <c r="BD116" s="976"/>
      <c r="BE116" s="976"/>
      <c r="BF116" s="976"/>
      <c r="BG116" s="976"/>
      <c r="BH116" s="976"/>
      <c r="BI116" s="976"/>
      <c r="BJ116" s="976"/>
      <c r="BK116" s="976"/>
      <c r="BL116" s="976"/>
      <c r="BM116" s="976"/>
      <c r="BN116" s="976"/>
      <c r="BO116" s="976"/>
      <c r="BP116" s="977"/>
      <c r="BQ116" s="933" t="s">
        <v>396</v>
      </c>
      <c r="BR116" s="934"/>
      <c r="BS116" s="934"/>
      <c r="BT116" s="934"/>
      <c r="BU116" s="934"/>
      <c r="BV116" s="934" t="s">
        <v>396</v>
      </c>
      <c r="BW116" s="934"/>
      <c r="BX116" s="934"/>
      <c r="BY116" s="934"/>
      <c r="BZ116" s="934"/>
      <c r="CA116" s="934" t="s">
        <v>396</v>
      </c>
      <c r="CB116" s="934"/>
      <c r="CC116" s="934"/>
      <c r="CD116" s="934"/>
      <c r="CE116" s="934"/>
      <c r="CF116" s="928" t="s">
        <v>396</v>
      </c>
      <c r="CG116" s="929"/>
      <c r="CH116" s="929"/>
      <c r="CI116" s="929"/>
      <c r="CJ116" s="929"/>
      <c r="CK116" s="956"/>
      <c r="CL116" s="957"/>
      <c r="CM116" s="930" t="s">
        <v>462</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40093</v>
      </c>
      <c r="DH116" s="967"/>
      <c r="DI116" s="967"/>
      <c r="DJ116" s="967"/>
      <c r="DK116" s="968"/>
      <c r="DL116" s="969">
        <v>30900</v>
      </c>
      <c r="DM116" s="967"/>
      <c r="DN116" s="967"/>
      <c r="DO116" s="967"/>
      <c r="DP116" s="968"/>
      <c r="DQ116" s="969">
        <v>23006</v>
      </c>
      <c r="DR116" s="967"/>
      <c r="DS116" s="967"/>
      <c r="DT116" s="967"/>
      <c r="DU116" s="968"/>
      <c r="DV116" s="970">
        <v>0.4</v>
      </c>
      <c r="DW116" s="971"/>
      <c r="DX116" s="971"/>
      <c r="DY116" s="971"/>
      <c r="DZ116" s="972"/>
    </row>
    <row r="117" spans="1:130" s="230" customFormat="1" ht="26.25" customHeight="1" x14ac:dyDescent="0.2">
      <c r="A117" s="920" t="s">
        <v>191</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463</v>
      </c>
      <c r="Z117" s="902"/>
      <c r="AA117" s="986">
        <v>1864345</v>
      </c>
      <c r="AB117" s="987"/>
      <c r="AC117" s="987"/>
      <c r="AD117" s="987"/>
      <c r="AE117" s="988"/>
      <c r="AF117" s="989">
        <v>2033960</v>
      </c>
      <c r="AG117" s="987"/>
      <c r="AH117" s="987"/>
      <c r="AI117" s="987"/>
      <c r="AJ117" s="988"/>
      <c r="AK117" s="989">
        <v>2171098</v>
      </c>
      <c r="AL117" s="987"/>
      <c r="AM117" s="987"/>
      <c r="AN117" s="987"/>
      <c r="AO117" s="988"/>
      <c r="AP117" s="990"/>
      <c r="AQ117" s="991"/>
      <c r="AR117" s="991"/>
      <c r="AS117" s="991"/>
      <c r="AT117" s="992"/>
      <c r="AU117" s="916"/>
      <c r="AV117" s="917"/>
      <c r="AW117" s="917"/>
      <c r="AX117" s="917"/>
      <c r="AY117" s="917"/>
      <c r="AZ117" s="982" t="s">
        <v>464</v>
      </c>
      <c r="BA117" s="983"/>
      <c r="BB117" s="983"/>
      <c r="BC117" s="983"/>
      <c r="BD117" s="983"/>
      <c r="BE117" s="983"/>
      <c r="BF117" s="983"/>
      <c r="BG117" s="983"/>
      <c r="BH117" s="983"/>
      <c r="BI117" s="983"/>
      <c r="BJ117" s="983"/>
      <c r="BK117" s="983"/>
      <c r="BL117" s="983"/>
      <c r="BM117" s="983"/>
      <c r="BN117" s="983"/>
      <c r="BO117" s="983"/>
      <c r="BP117" s="984"/>
      <c r="BQ117" s="933" t="s">
        <v>238</v>
      </c>
      <c r="BR117" s="934"/>
      <c r="BS117" s="934"/>
      <c r="BT117" s="934"/>
      <c r="BU117" s="934"/>
      <c r="BV117" s="934" t="s">
        <v>238</v>
      </c>
      <c r="BW117" s="934"/>
      <c r="BX117" s="934"/>
      <c r="BY117" s="934"/>
      <c r="BZ117" s="934"/>
      <c r="CA117" s="934" t="s">
        <v>238</v>
      </c>
      <c r="CB117" s="934"/>
      <c r="CC117" s="934"/>
      <c r="CD117" s="934"/>
      <c r="CE117" s="934"/>
      <c r="CF117" s="928" t="s">
        <v>238</v>
      </c>
      <c r="CG117" s="929"/>
      <c r="CH117" s="929"/>
      <c r="CI117" s="929"/>
      <c r="CJ117" s="929"/>
      <c r="CK117" s="956"/>
      <c r="CL117" s="957"/>
      <c r="CM117" s="930" t="s">
        <v>465</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238</v>
      </c>
      <c r="DH117" s="967"/>
      <c r="DI117" s="967"/>
      <c r="DJ117" s="967"/>
      <c r="DK117" s="968"/>
      <c r="DL117" s="969" t="s">
        <v>238</v>
      </c>
      <c r="DM117" s="967"/>
      <c r="DN117" s="967"/>
      <c r="DO117" s="967"/>
      <c r="DP117" s="968"/>
      <c r="DQ117" s="969" t="s">
        <v>238</v>
      </c>
      <c r="DR117" s="967"/>
      <c r="DS117" s="967"/>
      <c r="DT117" s="967"/>
      <c r="DU117" s="968"/>
      <c r="DV117" s="970" t="s">
        <v>238</v>
      </c>
      <c r="DW117" s="971"/>
      <c r="DX117" s="971"/>
      <c r="DY117" s="971"/>
      <c r="DZ117" s="972"/>
    </row>
    <row r="118" spans="1:130" s="230" customFormat="1" ht="26.25" customHeight="1" x14ac:dyDescent="0.2">
      <c r="A118" s="920" t="s">
        <v>438</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435</v>
      </c>
      <c r="AB118" s="901"/>
      <c r="AC118" s="901"/>
      <c r="AD118" s="901"/>
      <c r="AE118" s="902"/>
      <c r="AF118" s="900" t="s">
        <v>436</v>
      </c>
      <c r="AG118" s="901"/>
      <c r="AH118" s="901"/>
      <c r="AI118" s="901"/>
      <c r="AJ118" s="902"/>
      <c r="AK118" s="900" t="s">
        <v>311</v>
      </c>
      <c r="AL118" s="901"/>
      <c r="AM118" s="901"/>
      <c r="AN118" s="901"/>
      <c r="AO118" s="902"/>
      <c r="AP118" s="978" t="s">
        <v>437</v>
      </c>
      <c r="AQ118" s="979"/>
      <c r="AR118" s="979"/>
      <c r="AS118" s="979"/>
      <c r="AT118" s="980"/>
      <c r="AU118" s="916"/>
      <c r="AV118" s="917"/>
      <c r="AW118" s="917"/>
      <c r="AX118" s="917"/>
      <c r="AY118" s="917"/>
      <c r="AZ118" s="981" t="s">
        <v>466</v>
      </c>
      <c r="BA118" s="973"/>
      <c r="BB118" s="973"/>
      <c r="BC118" s="973"/>
      <c r="BD118" s="973"/>
      <c r="BE118" s="973"/>
      <c r="BF118" s="973"/>
      <c r="BG118" s="973"/>
      <c r="BH118" s="973"/>
      <c r="BI118" s="973"/>
      <c r="BJ118" s="973"/>
      <c r="BK118" s="973"/>
      <c r="BL118" s="973"/>
      <c r="BM118" s="973"/>
      <c r="BN118" s="973"/>
      <c r="BO118" s="973"/>
      <c r="BP118" s="974"/>
      <c r="BQ118" s="1007" t="s">
        <v>238</v>
      </c>
      <c r="BR118" s="1008"/>
      <c r="BS118" s="1008"/>
      <c r="BT118" s="1008"/>
      <c r="BU118" s="1008"/>
      <c r="BV118" s="1008" t="s">
        <v>396</v>
      </c>
      <c r="BW118" s="1008"/>
      <c r="BX118" s="1008"/>
      <c r="BY118" s="1008"/>
      <c r="BZ118" s="1008"/>
      <c r="CA118" s="1008" t="s">
        <v>238</v>
      </c>
      <c r="CB118" s="1008"/>
      <c r="CC118" s="1008"/>
      <c r="CD118" s="1008"/>
      <c r="CE118" s="1008"/>
      <c r="CF118" s="928" t="s">
        <v>238</v>
      </c>
      <c r="CG118" s="929"/>
      <c r="CH118" s="929"/>
      <c r="CI118" s="929"/>
      <c r="CJ118" s="929"/>
      <c r="CK118" s="956"/>
      <c r="CL118" s="957"/>
      <c r="CM118" s="930" t="s">
        <v>467</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396</v>
      </c>
      <c r="DH118" s="967"/>
      <c r="DI118" s="967"/>
      <c r="DJ118" s="967"/>
      <c r="DK118" s="968"/>
      <c r="DL118" s="969" t="s">
        <v>238</v>
      </c>
      <c r="DM118" s="967"/>
      <c r="DN118" s="967"/>
      <c r="DO118" s="967"/>
      <c r="DP118" s="968"/>
      <c r="DQ118" s="969" t="s">
        <v>238</v>
      </c>
      <c r="DR118" s="967"/>
      <c r="DS118" s="967"/>
      <c r="DT118" s="967"/>
      <c r="DU118" s="968"/>
      <c r="DV118" s="970" t="s">
        <v>396</v>
      </c>
      <c r="DW118" s="971"/>
      <c r="DX118" s="971"/>
      <c r="DY118" s="971"/>
      <c r="DZ118" s="972"/>
    </row>
    <row r="119" spans="1:130" s="230" customFormat="1" ht="26.25" customHeight="1" x14ac:dyDescent="0.2">
      <c r="A119" s="1064" t="s">
        <v>441</v>
      </c>
      <c r="B119" s="955"/>
      <c r="C119" s="937" t="s">
        <v>442</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238</v>
      </c>
      <c r="AB119" s="908"/>
      <c r="AC119" s="908"/>
      <c r="AD119" s="908"/>
      <c r="AE119" s="909"/>
      <c r="AF119" s="910" t="s">
        <v>396</v>
      </c>
      <c r="AG119" s="908"/>
      <c r="AH119" s="908"/>
      <c r="AI119" s="908"/>
      <c r="AJ119" s="909"/>
      <c r="AK119" s="910" t="s">
        <v>238</v>
      </c>
      <c r="AL119" s="908"/>
      <c r="AM119" s="908"/>
      <c r="AN119" s="908"/>
      <c r="AO119" s="909"/>
      <c r="AP119" s="911" t="s">
        <v>396</v>
      </c>
      <c r="AQ119" s="912"/>
      <c r="AR119" s="912"/>
      <c r="AS119" s="912"/>
      <c r="AT119" s="913"/>
      <c r="AU119" s="918"/>
      <c r="AV119" s="919"/>
      <c r="AW119" s="919"/>
      <c r="AX119" s="919"/>
      <c r="AY119" s="919"/>
      <c r="AZ119" s="251" t="s">
        <v>191</v>
      </c>
      <c r="BA119" s="251"/>
      <c r="BB119" s="251"/>
      <c r="BC119" s="251"/>
      <c r="BD119" s="251"/>
      <c r="BE119" s="251"/>
      <c r="BF119" s="251"/>
      <c r="BG119" s="251"/>
      <c r="BH119" s="251"/>
      <c r="BI119" s="251"/>
      <c r="BJ119" s="251"/>
      <c r="BK119" s="251"/>
      <c r="BL119" s="251"/>
      <c r="BM119" s="251"/>
      <c r="BN119" s="251"/>
      <c r="BO119" s="985" t="s">
        <v>468</v>
      </c>
      <c r="BP119" s="1013"/>
      <c r="BQ119" s="1007">
        <v>29443941</v>
      </c>
      <c r="BR119" s="1008"/>
      <c r="BS119" s="1008"/>
      <c r="BT119" s="1008"/>
      <c r="BU119" s="1008"/>
      <c r="BV119" s="1008">
        <v>28647304</v>
      </c>
      <c r="BW119" s="1008"/>
      <c r="BX119" s="1008"/>
      <c r="BY119" s="1008"/>
      <c r="BZ119" s="1008"/>
      <c r="CA119" s="1008">
        <v>27264230</v>
      </c>
      <c r="CB119" s="1008"/>
      <c r="CC119" s="1008"/>
      <c r="CD119" s="1008"/>
      <c r="CE119" s="1008"/>
      <c r="CF119" s="1009"/>
      <c r="CG119" s="1010"/>
      <c r="CH119" s="1010"/>
      <c r="CI119" s="1010"/>
      <c r="CJ119" s="1011"/>
      <c r="CK119" s="958"/>
      <c r="CL119" s="959"/>
      <c r="CM119" s="981" t="s">
        <v>469</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v>44698</v>
      </c>
      <c r="DH119" s="994"/>
      <c r="DI119" s="994"/>
      <c r="DJ119" s="994"/>
      <c r="DK119" s="995"/>
      <c r="DL119" s="993">
        <v>26258</v>
      </c>
      <c r="DM119" s="994"/>
      <c r="DN119" s="994"/>
      <c r="DO119" s="994"/>
      <c r="DP119" s="995"/>
      <c r="DQ119" s="993">
        <v>16579</v>
      </c>
      <c r="DR119" s="994"/>
      <c r="DS119" s="994"/>
      <c r="DT119" s="994"/>
      <c r="DU119" s="995"/>
      <c r="DV119" s="996">
        <v>0.3</v>
      </c>
      <c r="DW119" s="997"/>
      <c r="DX119" s="997"/>
      <c r="DY119" s="997"/>
      <c r="DZ119" s="998"/>
    </row>
    <row r="120" spans="1:130" s="230" customFormat="1" ht="26.25" customHeight="1" x14ac:dyDescent="0.2">
      <c r="A120" s="1065"/>
      <c r="B120" s="957"/>
      <c r="C120" s="930" t="s">
        <v>446</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238</v>
      </c>
      <c r="AB120" s="967"/>
      <c r="AC120" s="967"/>
      <c r="AD120" s="967"/>
      <c r="AE120" s="968"/>
      <c r="AF120" s="969" t="s">
        <v>396</v>
      </c>
      <c r="AG120" s="967"/>
      <c r="AH120" s="967"/>
      <c r="AI120" s="967"/>
      <c r="AJ120" s="968"/>
      <c r="AK120" s="969" t="s">
        <v>238</v>
      </c>
      <c r="AL120" s="967"/>
      <c r="AM120" s="967"/>
      <c r="AN120" s="967"/>
      <c r="AO120" s="968"/>
      <c r="AP120" s="970" t="s">
        <v>396</v>
      </c>
      <c r="AQ120" s="971"/>
      <c r="AR120" s="971"/>
      <c r="AS120" s="971"/>
      <c r="AT120" s="972"/>
      <c r="AU120" s="999" t="s">
        <v>470</v>
      </c>
      <c r="AV120" s="1000"/>
      <c r="AW120" s="1000"/>
      <c r="AX120" s="1000"/>
      <c r="AY120" s="1001"/>
      <c r="AZ120" s="937" t="s">
        <v>471</v>
      </c>
      <c r="BA120" s="905"/>
      <c r="BB120" s="905"/>
      <c r="BC120" s="905"/>
      <c r="BD120" s="905"/>
      <c r="BE120" s="905"/>
      <c r="BF120" s="905"/>
      <c r="BG120" s="905"/>
      <c r="BH120" s="905"/>
      <c r="BI120" s="905"/>
      <c r="BJ120" s="905"/>
      <c r="BK120" s="905"/>
      <c r="BL120" s="905"/>
      <c r="BM120" s="905"/>
      <c r="BN120" s="905"/>
      <c r="BO120" s="905"/>
      <c r="BP120" s="906"/>
      <c r="BQ120" s="938">
        <v>762868</v>
      </c>
      <c r="BR120" s="939"/>
      <c r="BS120" s="939"/>
      <c r="BT120" s="939"/>
      <c r="BU120" s="939"/>
      <c r="BV120" s="939">
        <v>1073143</v>
      </c>
      <c r="BW120" s="939"/>
      <c r="BX120" s="939"/>
      <c r="BY120" s="939"/>
      <c r="BZ120" s="939"/>
      <c r="CA120" s="939">
        <v>1874662</v>
      </c>
      <c r="CB120" s="939"/>
      <c r="CC120" s="939"/>
      <c r="CD120" s="939"/>
      <c r="CE120" s="939"/>
      <c r="CF120" s="952">
        <v>34.9</v>
      </c>
      <c r="CG120" s="953"/>
      <c r="CH120" s="953"/>
      <c r="CI120" s="953"/>
      <c r="CJ120" s="953"/>
      <c r="CK120" s="1014" t="s">
        <v>472</v>
      </c>
      <c r="CL120" s="1015"/>
      <c r="CM120" s="1015"/>
      <c r="CN120" s="1015"/>
      <c r="CO120" s="1016"/>
      <c r="CP120" s="1022" t="s">
        <v>473</v>
      </c>
      <c r="CQ120" s="1023"/>
      <c r="CR120" s="1023"/>
      <c r="CS120" s="1023"/>
      <c r="CT120" s="1023"/>
      <c r="CU120" s="1023"/>
      <c r="CV120" s="1023"/>
      <c r="CW120" s="1023"/>
      <c r="CX120" s="1023"/>
      <c r="CY120" s="1023"/>
      <c r="CZ120" s="1023"/>
      <c r="DA120" s="1023"/>
      <c r="DB120" s="1023"/>
      <c r="DC120" s="1023"/>
      <c r="DD120" s="1023"/>
      <c r="DE120" s="1023"/>
      <c r="DF120" s="1024"/>
      <c r="DG120" s="938">
        <v>9203627</v>
      </c>
      <c r="DH120" s="939"/>
      <c r="DI120" s="939"/>
      <c r="DJ120" s="939"/>
      <c r="DK120" s="939"/>
      <c r="DL120" s="939">
        <v>9038832</v>
      </c>
      <c r="DM120" s="939"/>
      <c r="DN120" s="939"/>
      <c r="DO120" s="939"/>
      <c r="DP120" s="939"/>
      <c r="DQ120" s="939">
        <v>8429854</v>
      </c>
      <c r="DR120" s="939"/>
      <c r="DS120" s="939"/>
      <c r="DT120" s="939"/>
      <c r="DU120" s="939"/>
      <c r="DV120" s="940">
        <v>156.80000000000001</v>
      </c>
      <c r="DW120" s="940"/>
      <c r="DX120" s="940"/>
      <c r="DY120" s="940"/>
      <c r="DZ120" s="941"/>
    </row>
    <row r="121" spans="1:130" s="230" customFormat="1" ht="26.25" customHeight="1" x14ac:dyDescent="0.2">
      <c r="A121" s="1065"/>
      <c r="B121" s="957"/>
      <c r="C121" s="982" t="s">
        <v>474</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238</v>
      </c>
      <c r="AB121" s="967"/>
      <c r="AC121" s="967"/>
      <c r="AD121" s="967"/>
      <c r="AE121" s="968"/>
      <c r="AF121" s="969" t="s">
        <v>238</v>
      </c>
      <c r="AG121" s="967"/>
      <c r="AH121" s="967"/>
      <c r="AI121" s="967"/>
      <c r="AJ121" s="968"/>
      <c r="AK121" s="969" t="s">
        <v>238</v>
      </c>
      <c r="AL121" s="967"/>
      <c r="AM121" s="967"/>
      <c r="AN121" s="967"/>
      <c r="AO121" s="968"/>
      <c r="AP121" s="970" t="s">
        <v>238</v>
      </c>
      <c r="AQ121" s="971"/>
      <c r="AR121" s="971"/>
      <c r="AS121" s="971"/>
      <c r="AT121" s="972"/>
      <c r="AU121" s="1002"/>
      <c r="AV121" s="1003"/>
      <c r="AW121" s="1003"/>
      <c r="AX121" s="1003"/>
      <c r="AY121" s="1004"/>
      <c r="AZ121" s="930" t="s">
        <v>475</v>
      </c>
      <c r="BA121" s="931"/>
      <c r="BB121" s="931"/>
      <c r="BC121" s="931"/>
      <c r="BD121" s="931"/>
      <c r="BE121" s="931"/>
      <c r="BF121" s="931"/>
      <c r="BG121" s="931"/>
      <c r="BH121" s="931"/>
      <c r="BI121" s="931"/>
      <c r="BJ121" s="931"/>
      <c r="BK121" s="931"/>
      <c r="BL121" s="931"/>
      <c r="BM121" s="931"/>
      <c r="BN121" s="931"/>
      <c r="BO121" s="931"/>
      <c r="BP121" s="932"/>
      <c r="BQ121" s="933">
        <v>2124990</v>
      </c>
      <c r="BR121" s="934"/>
      <c r="BS121" s="934"/>
      <c r="BT121" s="934"/>
      <c r="BU121" s="934"/>
      <c r="BV121" s="934">
        <v>2132325</v>
      </c>
      <c r="BW121" s="934"/>
      <c r="BX121" s="934"/>
      <c r="BY121" s="934"/>
      <c r="BZ121" s="934"/>
      <c r="CA121" s="934">
        <v>2042191</v>
      </c>
      <c r="CB121" s="934"/>
      <c r="CC121" s="934"/>
      <c r="CD121" s="934"/>
      <c r="CE121" s="934"/>
      <c r="CF121" s="928">
        <v>38</v>
      </c>
      <c r="CG121" s="929"/>
      <c r="CH121" s="929"/>
      <c r="CI121" s="929"/>
      <c r="CJ121" s="929"/>
      <c r="CK121" s="1017"/>
      <c r="CL121" s="1018"/>
      <c r="CM121" s="1018"/>
      <c r="CN121" s="1018"/>
      <c r="CO121" s="1019"/>
      <c r="CP121" s="1027" t="s">
        <v>476</v>
      </c>
      <c r="CQ121" s="1028"/>
      <c r="CR121" s="1028"/>
      <c r="CS121" s="1028"/>
      <c r="CT121" s="1028"/>
      <c r="CU121" s="1028"/>
      <c r="CV121" s="1028"/>
      <c r="CW121" s="1028"/>
      <c r="CX121" s="1028"/>
      <c r="CY121" s="1028"/>
      <c r="CZ121" s="1028"/>
      <c r="DA121" s="1028"/>
      <c r="DB121" s="1028"/>
      <c r="DC121" s="1028"/>
      <c r="DD121" s="1028"/>
      <c r="DE121" s="1028"/>
      <c r="DF121" s="1029"/>
      <c r="DG121" s="933">
        <v>987375</v>
      </c>
      <c r="DH121" s="934"/>
      <c r="DI121" s="934"/>
      <c r="DJ121" s="934"/>
      <c r="DK121" s="934"/>
      <c r="DL121" s="934">
        <v>1025971</v>
      </c>
      <c r="DM121" s="934"/>
      <c r="DN121" s="934"/>
      <c r="DO121" s="934"/>
      <c r="DP121" s="934"/>
      <c r="DQ121" s="934">
        <v>1132042</v>
      </c>
      <c r="DR121" s="934"/>
      <c r="DS121" s="934"/>
      <c r="DT121" s="934"/>
      <c r="DU121" s="934"/>
      <c r="DV121" s="935">
        <v>21.1</v>
      </c>
      <c r="DW121" s="935"/>
      <c r="DX121" s="935"/>
      <c r="DY121" s="935"/>
      <c r="DZ121" s="936"/>
    </row>
    <row r="122" spans="1:130" s="230" customFormat="1" ht="26.25" customHeight="1" x14ac:dyDescent="0.2">
      <c r="A122" s="1065"/>
      <c r="B122" s="957"/>
      <c r="C122" s="930" t="s">
        <v>456</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238</v>
      </c>
      <c r="AB122" s="967"/>
      <c r="AC122" s="967"/>
      <c r="AD122" s="967"/>
      <c r="AE122" s="968"/>
      <c r="AF122" s="969" t="s">
        <v>238</v>
      </c>
      <c r="AG122" s="967"/>
      <c r="AH122" s="967"/>
      <c r="AI122" s="967"/>
      <c r="AJ122" s="968"/>
      <c r="AK122" s="969" t="s">
        <v>238</v>
      </c>
      <c r="AL122" s="967"/>
      <c r="AM122" s="967"/>
      <c r="AN122" s="967"/>
      <c r="AO122" s="968"/>
      <c r="AP122" s="970" t="s">
        <v>396</v>
      </c>
      <c r="AQ122" s="971"/>
      <c r="AR122" s="971"/>
      <c r="AS122" s="971"/>
      <c r="AT122" s="972"/>
      <c r="AU122" s="1002"/>
      <c r="AV122" s="1003"/>
      <c r="AW122" s="1003"/>
      <c r="AX122" s="1003"/>
      <c r="AY122" s="1004"/>
      <c r="AZ122" s="981" t="s">
        <v>477</v>
      </c>
      <c r="BA122" s="973"/>
      <c r="BB122" s="973"/>
      <c r="BC122" s="973"/>
      <c r="BD122" s="973"/>
      <c r="BE122" s="973"/>
      <c r="BF122" s="973"/>
      <c r="BG122" s="973"/>
      <c r="BH122" s="973"/>
      <c r="BI122" s="973"/>
      <c r="BJ122" s="973"/>
      <c r="BK122" s="973"/>
      <c r="BL122" s="973"/>
      <c r="BM122" s="973"/>
      <c r="BN122" s="973"/>
      <c r="BO122" s="973"/>
      <c r="BP122" s="974"/>
      <c r="BQ122" s="1007">
        <v>15483597</v>
      </c>
      <c r="BR122" s="1008"/>
      <c r="BS122" s="1008"/>
      <c r="BT122" s="1008"/>
      <c r="BU122" s="1008"/>
      <c r="BV122" s="1008">
        <v>15412911</v>
      </c>
      <c r="BW122" s="1008"/>
      <c r="BX122" s="1008"/>
      <c r="BY122" s="1008"/>
      <c r="BZ122" s="1008"/>
      <c r="CA122" s="1008">
        <v>14820758</v>
      </c>
      <c r="CB122" s="1008"/>
      <c r="CC122" s="1008"/>
      <c r="CD122" s="1008"/>
      <c r="CE122" s="1008"/>
      <c r="CF122" s="1025">
        <v>275.7</v>
      </c>
      <c r="CG122" s="1026"/>
      <c r="CH122" s="1026"/>
      <c r="CI122" s="1026"/>
      <c r="CJ122" s="1026"/>
      <c r="CK122" s="1017"/>
      <c r="CL122" s="1018"/>
      <c r="CM122" s="1018"/>
      <c r="CN122" s="1018"/>
      <c r="CO122" s="1019"/>
      <c r="CP122" s="1027" t="s">
        <v>415</v>
      </c>
      <c r="CQ122" s="1028"/>
      <c r="CR122" s="1028"/>
      <c r="CS122" s="1028"/>
      <c r="CT122" s="1028"/>
      <c r="CU122" s="1028"/>
      <c r="CV122" s="1028"/>
      <c r="CW122" s="1028"/>
      <c r="CX122" s="1028"/>
      <c r="CY122" s="1028"/>
      <c r="CZ122" s="1028"/>
      <c r="DA122" s="1028"/>
      <c r="DB122" s="1028"/>
      <c r="DC122" s="1028"/>
      <c r="DD122" s="1028"/>
      <c r="DE122" s="1028"/>
      <c r="DF122" s="1029"/>
      <c r="DG122" s="933" t="s">
        <v>238</v>
      </c>
      <c r="DH122" s="934"/>
      <c r="DI122" s="934"/>
      <c r="DJ122" s="934"/>
      <c r="DK122" s="934"/>
      <c r="DL122" s="934" t="s">
        <v>238</v>
      </c>
      <c r="DM122" s="934"/>
      <c r="DN122" s="934"/>
      <c r="DO122" s="934"/>
      <c r="DP122" s="934"/>
      <c r="DQ122" s="934" t="s">
        <v>238</v>
      </c>
      <c r="DR122" s="934"/>
      <c r="DS122" s="934"/>
      <c r="DT122" s="934"/>
      <c r="DU122" s="934"/>
      <c r="DV122" s="935" t="s">
        <v>238</v>
      </c>
      <c r="DW122" s="935"/>
      <c r="DX122" s="935"/>
      <c r="DY122" s="935"/>
      <c r="DZ122" s="936"/>
    </row>
    <row r="123" spans="1:130" s="230" customFormat="1" ht="26.25" customHeight="1" x14ac:dyDescent="0.2">
      <c r="A123" s="1065"/>
      <c r="B123" s="957"/>
      <c r="C123" s="930" t="s">
        <v>462</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8667</v>
      </c>
      <c r="AB123" s="967"/>
      <c r="AC123" s="967"/>
      <c r="AD123" s="967"/>
      <c r="AE123" s="968"/>
      <c r="AF123" s="969">
        <v>8668</v>
      </c>
      <c r="AG123" s="967"/>
      <c r="AH123" s="967"/>
      <c r="AI123" s="967"/>
      <c r="AJ123" s="968"/>
      <c r="AK123" s="969">
        <v>7501</v>
      </c>
      <c r="AL123" s="967"/>
      <c r="AM123" s="967"/>
      <c r="AN123" s="967"/>
      <c r="AO123" s="968"/>
      <c r="AP123" s="970">
        <v>0.1</v>
      </c>
      <c r="AQ123" s="971"/>
      <c r="AR123" s="971"/>
      <c r="AS123" s="971"/>
      <c r="AT123" s="972"/>
      <c r="AU123" s="1005"/>
      <c r="AV123" s="1006"/>
      <c r="AW123" s="1006"/>
      <c r="AX123" s="1006"/>
      <c r="AY123" s="1006"/>
      <c r="AZ123" s="251" t="s">
        <v>191</v>
      </c>
      <c r="BA123" s="251"/>
      <c r="BB123" s="251"/>
      <c r="BC123" s="251"/>
      <c r="BD123" s="251"/>
      <c r="BE123" s="251"/>
      <c r="BF123" s="251"/>
      <c r="BG123" s="251"/>
      <c r="BH123" s="251"/>
      <c r="BI123" s="251"/>
      <c r="BJ123" s="251"/>
      <c r="BK123" s="251"/>
      <c r="BL123" s="251"/>
      <c r="BM123" s="251"/>
      <c r="BN123" s="251"/>
      <c r="BO123" s="985" t="s">
        <v>478</v>
      </c>
      <c r="BP123" s="1013"/>
      <c r="BQ123" s="1071">
        <v>18371455</v>
      </c>
      <c r="BR123" s="1072"/>
      <c r="BS123" s="1072"/>
      <c r="BT123" s="1072"/>
      <c r="BU123" s="1072"/>
      <c r="BV123" s="1072">
        <v>18618379</v>
      </c>
      <c r="BW123" s="1072"/>
      <c r="BX123" s="1072"/>
      <c r="BY123" s="1072"/>
      <c r="BZ123" s="1072"/>
      <c r="CA123" s="1072">
        <v>18737611</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5">
      <c r="A124" s="1065"/>
      <c r="B124" s="957"/>
      <c r="C124" s="930" t="s">
        <v>465</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396</v>
      </c>
      <c r="AB124" s="967"/>
      <c r="AC124" s="967"/>
      <c r="AD124" s="967"/>
      <c r="AE124" s="968"/>
      <c r="AF124" s="969" t="s">
        <v>238</v>
      </c>
      <c r="AG124" s="967"/>
      <c r="AH124" s="967"/>
      <c r="AI124" s="967"/>
      <c r="AJ124" s="968"/>
      <c r="AK124" s="969" t="s">
        <v>238</v>
      </c>
      <c r="AL124" s="967"/>
      <c r="AM124" s="967"/>
      <c r="AN124" s="967"/>
      <c r="AO124" s="968"/>
      <c r="AP124" s="970" t="s">
        <v>396</v>
      </c>
      <c r="AQ124" s="971"/>
      <c r="AR124" s="971"/>
      <c r="AS124" s="971"/>
      <c r="AT124" s="972"/>
      <c r="AU124" s="1067" t="s">
        <v>479</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210.1</v>
      </c>
      <c r="BR124" s="1035"/>
      <c r="BS124" s="1035"/>
      <c r="BT124" s="1035"/>
      <c r="BU124" s="1035"/>
      <c r="BV124" s="1035">
        <v>178.2</v>
      </c>
      <c r="BW124" s="1035"/>
      <c r="BX124" s="1035"/>
      <c r="BY124" s="1035"/>
      <c r="BZ124" s="1035"/>
      <c r="CA124" s="1035">
        <v>158.6</v>
      </c>
      <c r="CB124" s="1035"/>
      <c r="CC124" s="1035"/>
      <c r="CD124" s="1035"/>
      <c r="CE124" s="1035"/>
      <c r="CF124" s="1036"/>
      <c r="CG124" s="1037"/>
      <c r="CH124" s="1037"/>
      <c r="CI124" s="1037"/>
      <c r="CJ124" s="1038"/>
      <c r="CK124" s="1020"/>
      <c r="CL124" s="1020"/>
      <c r="CM124" s="1020"/>
      <c r="CN124" s="1020"/>
      <c r="CO124" s="1021"/>
      <c r="CP124" s="1027" t="s">
        <v>480</v>
      </c>
      <c r="CQ124" s="1028"/>
      <c r="CR124" s="1028"/>
      <c r="CS124" s="1028"/>
      <c r="CT124" s="1028"/>
      <c r="CU124" s="1028"/>
      <c r="CV124" s="1028"/>
      <c r="CW124" s="1028"/>
      <c r="CX124" s="1028"/>
      <c r="CY124" s="1028"/>
      <c r="CZ124" s="1028"/>
      <c r="DA124" s="1028"/>
      <c r="DB124" s="1028"/>
      <c r="DC124" s="1028"/>
      <c r="DD124" s="1028"/>
      <c r="DE124" s="1028"/>
      <c r="DF124" s="1029"/>
      <c r="DG124" s="1012" t="s">
        <v>238</v>
      </c>
      <c r="DH124" s="994"/>
      <c r="DI124" s="994"/>
      <c r="DJ124" s="994"/>
      <c r="DK124" s="995"/>
      <c r="DL124" s="993" t="s">
        <v>238</v>
      </c>
      <c r="DM124" s="994"/>
      <c r="DN124" s="994"/>
      <c r="DO124" s="994"/>
      <c r="DP124" s="995"/>
      <c r="DQ124" s="993" t="s">
        <v>238</v>
      </c>
      <c r="DR124" s="994"/>
      <c r="DS124" s="994"/>
      <c r="DT124" s="994"/>
      <c r="DU124" s="995"/>
      <c r="DV124" s="996" t="s">
        <v>396</v>
      </c>
      <c r="DW124" s="997"/>
      <c r="DX124" s="997"/>
      <c r="DY124" s="997"/>
      <c r="DZ124" s="998"/>
    </row>
    <row r="125" spans="1:130" s="230" customFormat="1" ht="26.25" customHeight="1" x14ac:dyDescent="0.2">
      <c r="A125" s="1065"/>
      <c r="B125" s="957"/>
      <c r="C125" s="930" t="s">
        <v>467</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238</v>
      </c>
      <c r="AB125" s="967"/>
      <c r="AC125" s="967"/>
      <c r="AD125" s="967"/>
      <c r="AE125" s="968"/>
      <c r="AF125" s="969" t="s">
        <v>238</v>
      </c>
      <c r="AG125" s="967"/>
      <c r="AH125" s="967"/>
      <c r="AI125" s="967"/>
      <c r="AJ125" s="968"/>
      <c r="AK125" s="969" t="s">
        <v>238</v>
      </c>
      <c r="AL125" s="967"/>
      <c r="AM125" s="967"/>
      <c r="AN125" s="967"/>
      <c r="AO125" s="968"/>
      <c r="AP125" s="970" t="s">
        <v>238</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481</v>
      </c>
      <c r="CL125" s="1015"/>
      <c r="CM125" s="1015"/>
      <c r="CN125" s="1015"/>
      <c r="CO125" s="1016"/>
      <c r="CP125" s="937" t="s">
        <v>482</v>
      </c>
      <c r="CQ125" s="905"/>
      <c r="CR125" s="905"/>
      <c r="CS125" s="905"/>
      <c r="CT125" s="905"/>
      <c r="CU125" s="905"/>
      <c r="CV125" s="905"/>
      <c r="CW125" s="905"/>
      <c r="CX125" s="905"/>
      <c r="CY125" s="905"/>
      <c r="CZ125" s="905"/>
      <c r="DA125" s="905"/>
      <c r="DB125" s="905"/>
      <c r="DC125" s="905"/>
      <c r="DD125" s="905"/>
      <c r="DE125" s="905"/>
      <c r="DF125" s="906"/>
      <c r="DG125" s="938" t="s">
        <v>238</v>
      </c>
      <c r="DH125" s="939"/>
      <c r="DI125" s="939"/>
      <c r="DJ125" s="939"/>
      <c r="DK125" s="939"/>
      <c r="DL125" s="939" t="s">
        <v>396</v>
      </c>
      <c r="DM125" s="939"/>
      <c r="DN125" s="939"/>
      <c r="DO125" s="939"/>
      <c r="DP125" s="939"/>
      <c r="DQ125" s="939" t="s">
        <v>238</v>
      </c>
      <c r="DR125" s="939"/>
      <c r="DS125" s="939"/>
      <c r="DT125" s="939"/>
      <c r="DU125" s="939"/>
      <c r="DV125" s="940" t="s">
        <v>238</v>
      </c>
      <c r="DW125" s="940"/>
      <c r="DX125" s="940"/>
      <c r="DY125" s="940"/>
      <c r="DZ125" s="941"/>
    </row>
    <row r="126" spans="1:130" s="230" customFormat="1" ht="26.25" customHeight="1" thickBot="1" x14ac:dyDescent="0.25">
      <c r="A126" s="1065"/>
      <c r="B126" s="957"/>
      <c r="C126" s="930" t="s">
        <v>469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8620</v>
      </c>
      <c r="AB126" s="967"/>
      <c r="AC126" s="967"/>
      <c r="AD126" s="967"/>
      <c r="AE126" s="968"/>
      <c r="AF126" s="969">
        <v>8630</v>
      </c>
      <c r="AG126" s="967"/>
      <c r="AH126" s="967"/>
      <c r="AI126" s="967"/>
      <c r="AJ126" s="968"/>
      <c r="AK126" s="969" t="s">
        <v>396</v>
      </c>
      <c r="AL126" s="967"/>
      <c r="AM126" s="967"/>
      <c r="AN126" s="967"/>
      <c r="AO126" s="968"/>
      <c r="AP126" s="970" t="s">
        <v>238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483</v>
      </c>
      <c r="CQ126" s="931"/>
      <c r="CR126" s="931"/>
      <c r="CS126" s="931"/>
      <c r="CT126" s="931"/>
      <c r="CU126" s="931"/>
      <c r="CV126" s="931"/>
      <c r="CW126" s="931"/>
      <c r="CX126" s="931"/>
      <c r="CY126" s="931"/>
      <c r="CZ126" s="931"/>
      <c r="DA126" s="931"/>
      <c r="DB126" s="931"/>
      <c r="DC126" s="931"/>
      <c r="DD126" s="931"/>
      <c r="DE126" s="931"/>
      <c r="DF126" s="932"/>
      <c r="DG126" s="933" t="s">
        <v>238</v>
      </c>
      <c r="DH126" s="934"/>
      <c r="DI126" s="934"/>
      <c r="DJ126" s="934"/>
      <c r="DK126" s="934"/>
      <c r="DL126" s="934" t="s">
        <v>238</v>
      </c>
      <c r="DM126" s="934"/>
      <c r="DN126" s="934"/>
      <c r="DO126" s="934"/>
      <c r="DP126" s="934"/>
      <c r="DQ126" s="934" t="s">
        <v>396</v>
      </c>
      <c r="DR126" s="934"/>
      <c r="DS126" s="934"/>
      <c r="DT126" s="934"/>
      <c r="DU126" s="934"/>
      <c r="DV126" s="935" t="s">
        <v>238</v>
      </c>
      <c r="DW126" s="935"/>
      <c r="DX126" s="935"/>
      <c r="DY126" s="935"/>
      <c r="DZ126" s="936"/>
    </row>
    <row r="127" spans="1:130" s="230" customFormat="1" ht="26.25" customHeight="1" x14ac:dyDescent="0.2">
      <c r="A127" s="1066"/>
      <c r="B127" s="959"/>
      <c r="C127" s="981" t="s">
        <v>484</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v>957</v>
      </c>
      <c r="AB127" s="967"/>
      <c r="AC127" s="967"/>
      <c r="AD127" s="967"/>
      <c r="AE127" s="968"/>
      <c r="AF127" s="969">
        <v>655</v>
      </c>
      <c r="AG127" s="967"/>
      <c r="AH127" s="967"/>
      <c r="AI127" s="967"/>
      <c r="AJ127" s="968"/>
      <c r="AK127" s="969">
        <v>393</v>
      </c>
      <c r="AL127" s="967"/>
      <c r="AM127" s="967"/>
      <c r="AN127" s="967"/>
      <c r="AO127" s="968"/>
      <c r="AP127" s="970">
        <v>0</v>
      </c>
      <c r="AQ127" s="971"/>
      <c r="AR127" s="971"/>
      <c r="AS127" s="971"/>
      <c r="AT127" s="972"/>
      <c r="AU127" s="232"/>
      <c r="AV127" s="232"/>
      <c r="AW127" s="232"/>
      <c r="AX127" s="1039" t="s">
        <v>485</v>
      </c>
      <c r="AY127" s="1040"/>
      <c r="AZ127" s="1040"/>
      <c r="BA127" s="1040"/>
      <c r="BB127" s="1040"/>
      <c r="BC127" s="1040"/>
      <c r="BD127" s="1040"/>
      <c r="BE127" s="1041"/>
      <c r="BF127" s="1042" t="s">
        <v>486</v>
      </c>
      <c r="BG127" s="1040"/>
      <c r="BH127" s="1040"/>
      <c r="BI127" s="1040"/>
      <c r="BJ127" s="1040"/>
      <c r="BK127" s="1040"/>
      <c r="BL127" s="1041"/>
      <c r="BM127" s="1042" t="s">
        <v>487</v>
      </c>
      <c r="BN127" s="1040"/>
      <c r="BO127" s="1040"/>
      <c r="BP127" s="1040"/>
      <c r="BQ127" s="1040"/>
      <c r="BR127" s="1040"/>
      <c r="BS127" s="1041"/>
      <c r="BT127" s="1042" t="s">
        <v>488</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489</v>
      </c>
      <c r="CQ127" s="931"/>
      <c r="CR127" s="931"/>
      <c r="CS127" s="931"/>
      <c r="CT127" s="931"/>
      <c r="CU127" s="931"/>
      <c r="CV127" s="931"/>
      <c r="CW127" s="931"/>
      <c r="CX127" s="931"/>
      <c r="CY127" s="931"/>
      <c r="CZ127" s="931"/>
      <c r="DA127" s="931"/>
      <c r="DB127" s="931"/>
      <c r="DC127" s="931"/>
      <c r="DD127" s="931"/>
      <c r="DE127" s="931"/>
      <c r="DF127" s="932"/>
      <c r="DG127" s="933" t="s">
        <v>238</v>
      </c>
      <c r="DH127" s="934"/>
      <c r="DI127" s="934"/>
      <c r="DJ127" s="934"/>
      <c r="DK127" s="934"/>
      <c r="DL127" s="934" t="s">
        <v>238</v>
      </c>
      <c r="DM127" s="934"/>
      <c r="DN127" s="934"/>
      <c r="DO127" s="934"/>
      <c r="DP127" s="934"/>
      <c r="DQ127" s="934" t="s">
        <v>238</v>
      </c>
      <c r="DR127" s="934"/>
      <c r="DS127" s="934"/>
      <c r="DT127" s="934"/>
      <c r="DU127" s="934"/>
      <c r="DV127" s="935" t="s">
        <v>238</v>
      </c>
      <c r="DW127" s="935"/>
      <c r="DX127" s="935"/>
      <c r="DY127" s="935"/>
      <c r="DZ127" s="936"/>
    </row>
    <row r="128" spans="1:130" s="230" customFormat="1" ht="26.25" customHeight="1" thickBot="1" x14ac:dyDescent="0.25">
      <c r="A128" s="1049" t="s">
        <v>490</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491</v>
      </c>
      <c r="X128" s="1051"/>
      <c r="Y128" s="1051"/>
      <c r="Z128" s="1052"/>
      <c r="AA128" s="1053">
        <v>140123</v>
      </c>
      <c r="AB128" s="1054"/>
      <c r="AC128" s="1054"/>
      <c r="AD128" s="1054"/>
      <c r="AE128" s="1055"/>
      <c r="AF128" s="1056">
        <v>125604</v>
      </c>
      <c r="AG128" s="1054"/>
      <c r="AH128" s="1054"/>
      <c r="AI128" s="1054"/>
      <c r="AJ128" s="1055"/>
      <c r="AK128" s="1056">
        <v>121568</v>
      </c>
      <c r="AL128" s="1054"/>
      <c r="AM128" s="1054"/>
      <c r="AN128" s="1054"/>
      <c r="AO128" s="1055"/>
      <c r="AP128" s="1057"/>
      <c r="AQ128" s="1058"/>
      <c r="AR128" s="1058"/>
      <c r="AS128" s="1058"/>
      <c r="AT128" s="1059"/>
      <c r="AU128" s="232"/>
      <c r="AV128" s="232"/>
      <c r="AW128" s="232"/>
      <c r="AX128" s="904" t="s">
        <v>492</v>
      </c>
      <c r="AY128" s="905"/>
      <c r="AZ128" s="905"/>
      <c r="BA128" s="905"/>
      <c r="BB128" s="905"/>
      <c r="BC128" s="905"/>
      <c r="BD128" s="905"/>
      <c r="BE128" s="906"/>
      <c r="BF128" s="1060" t="s">
        <v>238</v>
      </c>
      <c r="BG128" s="1061"/>
      <c r="BH128" s="1061"/>
      <c r="BI128" s="1061"/>
      <c r="BJ128" s="1061"/>
      <c r="BK128" s="1061"/>
      <c r="BL128" s="1062"/>
      <c r="BM128" s="1060">
        <v>14.18</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493</v>
      </c>
      <c r="CQ128" s="726"/>
      <c r="CR128" s="726"/>
      <c r="CS128" s="726"/>
      <c r="CT128" s="726"/>
      <c r="CU128" s="726"/>
      <c r="CV128" s="726"/>
      <c r="CW128" s="726"/>
      <c r="CX128" s="726"/>
      <c r="CY128" s="726"/>
      <c r="CZ128" s="726"/>
      <c r="DA128" s="726"/>
      <c r="DB128" s="726"/>
      <c r="DC128" s="726"/>
      <c r="DD128" s="726"/>
      <c r="DE128" s="726"/>
      <c r="DF128" s="1044"/>
      <c r="DG128" s="1045" t="s">
        <v>396</v>
      </c>
      <c r="DH128" s="1046"/>
      <c r="DI128" s="1046"/>
      <c r="DJ128" s="1046"/>
      <c r="DK128" s="1046"/>
      <c r="DL128" s="1046" t="s">
        <v>396</v>
      </c>
      <c r="DM128" s="1046"/>
      <c r="DN128" s="1046"/>
      <c r="DO128" s="1046"/>
      <c r="DP128" s="1046"/>
      <c r="DQ128" s="1046" t="s">
        <v>238</v>
      </c>
      <c r="DR128" s="1046"/>
      <c r="DS128" s="1046"/>
      <c r="DT128" s="1046"/>
      <c r="DU128" s="1046"/>
      <c r="DV128" s="1047" t="s">
        <v>238</v>
      </c>
      <c r="DW128" s="1047"/>
      <c r="DX128" s="1047"/>
      <c r="DY128" s="1047"/>
      <c r="DZ128" s="1048"/>
    </row>
    <row r="129" spans="1:131" s="230" customFormat="1" ht="26.25" customHeight="1" x14ac:dyDescent="0.2">
      <c r="A129" s="942" t="s">
        <v>107</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494</v>
      </c>
      <c r="X129" s="1079"/>
      <c r="Y129" s="1079"/>
      <c r="Z129" s="1080"/>
      <c r="AA129" s="966">
        <v>6206195</v>
      </c>
      <c r="AB129" s="967"/>
      <c r="AC129" s="967"/>
      <c r="AD129" s="967"/>
      <c r="AE129" s="968"/>
      <c r="AF129" s="969">
        <v>6689791</v>
      </c>
      <c r="AG129" s="967"/>
      <c r="AH129" s="967"/>
      <c r="AI129" s="967"/>
      <c r="AJ129" s="968"/>
      <c r="AK129" s="969">
        <v>6620878</v>
      </c>
      <c r="AL129" s="967"/>
      <c r="AM129" s="967"/>
      <c r="AN129" s="967"/>
      <c r="AO129" s="968"/>
      <c r="AP129" s="1081"/>
      <c r="AQ129" s="1082"/>
      <c r="AR129" s="1082"/>
      <c r="AS129" s="1082"/>
      <c r="AT129" s="1083"/>
      <c r="AU129" s="233"/>
      <c r="AV129" s="233"/>
      <c r="AW129" s="233"/>
      <c r="AX129" s="1073" t="s">
        <v>495</v>
      </c>
      <c r="AY129" s="931"/>
      <c r="AZ129" s="931"/>
      <c r="BA129" s="931"/>
      <c r="BB129" s="931"/>
      <c r="BC129" s="931"/>
      <c r="BD129" s="931"/>
      <c r="BE129" s="932"/>
      <c r="BF129" s="1074" t="s">
        <v>396</v>
      </c>
      <c r="BG129" s="1075"/>
      <c r="BH129" s="1075"/>
      <c r="BI129" s="1075"/>
      <c r="BJ129" s="1075"/>
      <c r="BK129" s="1075"/>
      <c r="BL129" s="1076"/>
      <c r="BM129" s="1074">
        <v>19.18</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496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497</v>
      </c>
      <c r="X130" s="1079"/>
      <c r="Y130" s="1079"/>
      <c r="Z130" s="1080"/>
      <c r="AA130" s="966">
        <v>937731</v>
      </c>
      <c r="AB130" s="967"/>
      <c r="AC130" s="967"/>
      <c r="AD130" s="967"/>
      <c r="AE130" s="968"/>
      <c r="AF130" s="969">
        <v>1064503</v>
      </c>
      <c r="AG130" s="967"/>
      <c r="AH130" s="967"/>
      <c r="AI130" s="967"/>
      <c r="AJ130" s="968"/>
      <c r="AK130" s="969">
        <v>1245822</v>
      </c>
      <c r="AL130" s="967"/>
      <c r="AM130" s="967"/>
      <c r="AN130" s="967"/>
      <c r="AO130" s="968"/>
      <c r="AP130" s="1081"/>
      <c r="AQ130" s="1082"/>
      <c r="AR130" s="1082"/>
      <c r="AS130" s="1082"/>
      <c r="AT130" s="1083"/>
      <c r="AU130" s="233"/>
      <c r="AV130" s="233"/>
      <c r="AW130" s="233"/>
      <c r="AX130" s="1073" t="s">
        <v>498</v>
      </c>
      <c r="AY130" s="931"/>
      <c r="AZ130" s="931"/>
      <c r="BA130" s="931"/>
      <c r="BB130" s="931"/>
      <c r="BC130" s="931"/>
      <c r="BD130" s="931"/>
      <c r="BE130" s="932"/>
      <c r="BF130" s="1109">
        <v>14.9</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499</v>
      </c>
      <c r="X131" s="1116"/>
      <c r="Y131" s="1116"/>
      <c r="Z131" s="1117"/>
      <c r="AA131" s="1012">
        <v>5268464</v>
      </c>
      <c r="AB131" s="994"/>
      <c r="AC131" s="994"/>
      <c r="AD131" s="994"/>
      <c r="AE131" s="995"/>
      <c r="AF131" s="993">
        <v>5625288</v>
      </c>
      <c r="AG131" s="994"/>
      <c r="AH131" s="994"/>
      <c r="AI131" s="994"/>
      <c r="AJ131" s="995"/>
      <c r="AK131" s="993">
        <v>5375056</v>
      </c>
      <c r="AL131" s="994"/>
      <c r="AM131" s="994"/>
      <c r="AN131" s="994"/>
      <c r="AO131" s="995"/>
      <c r="AP131" s="1118"/>
      <c r="AQ131" s="1119"/>
      <c r="AR131" s="1119"/>
      <c r="AS131" s="1119"/>
      <c r="AT131" s="1120"/>
      <c r="AU131" s="233"/>
      <c r="AV131" s="233"/>
      <c r="AW131" s="233"/>
      <c r="AX131" s="1091" t="s">
        <v>500</v>
      </c>
      <c r="AY131" s="726"/>
      <c r="AZ131" s="726"/>
      <c r="BA131" s="726"/>
      <c r="BB131" s="726"/>
      <c r="BC131" s="726"/>
      <c r="BD131" s="726"/>
      <c r="BE131" s="1044"/>
      <c r="BF131" s="1092">
        <v>158.6</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501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502</v>
      </c>
      <c r="W132" s="1102"/>
      <c r="X132" s="1102"/>
      <c r="Y132" s="1102"/>
      <c r="Z132" s="1103"/>
      <c r="AA132" s="1104">
        <v>14.92827891</v>
      </c>
      <c r="AB132" s="1105"/>
      <c r="AC132" s="1105"/>
      <c r="AD132" s="1105"/>
      <c r="AE132" s="1106"/>
      <c r="AF132" s="1107">
        <v>15.00106306</v>
      </c>
      <c r="AG132" s="1105"/>
      <c r="AH132" s="1105"/>
      <c r="AI132" s="1105"/>
      <c r="AJ132" s="1106"/>
      <c r="AK132" s="1107">
        <v>14.952551189999999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503</v>
      </c>
      <c r="W133" s="1085"/>
      <c r="X133" s="1085"/>
      <c r="Y133" s="1085"/>
      <c r="Z133" s="1086"/>
      <c r="AA133" s="1087">
        <v>17.899999999999999</v>
      </c>
      <c r="AB133" s="1088"/>
      <c r="AC133" s="1088"/>
      <c r="AD133" s="1088"/>
      <c r="AE133" s="1089"/>
      <c r="AF133" s="1087">
        <v>16.100000000000001</v>
      </c>
      <c r="AG133" s="1088"/>
      <c r="AH133" s="1088"/>
      <c r="AI133" s="1088"/>
      <c r="AJ133" s="1089"/>
      <c r="AK133" s="1087">
        <v>14.9</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J95eBGvoT2HFeOix5bEYyUeQc77tBLtZP0mJ7ZyWjfA6EKh3uwzv0Uxxc5En4Ki4pnx+2bVjNe1nXEIeptEvQ==" saltValue="Ps5FAZ9EwB8yVMaRQL9C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0F37-7192-4E1C-A574-ABAE39665BFA}">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xug6JgE7B/klznz9OOg1ewlzt9SWqWkpy1S4LwkQccqGP5i0wNgP72mMRmRZdBJsXa9oc5O/6nlHfjC8NEYNA==" saltValue="8KuOsSfqC8u4pxcyYISi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TUjPArxLEaAcCnyUiJRqbxADrJSV2r54fI5wQryaLlBc9mh2eglOKHQcVgTq5xnZ3VmTvmGTpZD3eLNIS6XXQ==" saltValue="nkG/bW8NocWtPdsV05YHJ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512</v>
      </c>
      <c r="AL9" s="1125"/>
      <c r="AM9" s="1125"/>
      <c r="AN9" s="1126"/>
      <c r="AO9" s="281">
        <v>1872267</v>
      </c>
      <c r="AP9" s="281">
        <v>111971</v>
      </c>
      <c r="AQ9" s="282">
        <v>90021</v>
      </c>
      <c r="AR9" s="283">
        <v>24.4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513</v>
      </c>
      <c r="AL10" s="1125"/>
      <c r="AM10" s="1125"/>
      <c r="AN10" s="1126"/>
      <c r="AO10" s="284">
        <v>235112</v>
      </c>
      <c r="AP10" s="284">
        <v>14061</v>
      </c>
      <c r="AQ10" s="285">
        <v>11562</v>
      </c>
      <c r="AR10" s="286">
        <v>21.6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514</v>
      </c>
      <c r="AL11" s="1125"/>
      <c r="AM11" s="1125"/>
      <c r="AN11" s="1126"/>
      <c r="AO11" s="284">
        <v>3088</v>
      </c>
      <c r="AP11" s="284">
        <v>185</v>
      </c>
      <c r="AQ11" s="285">
        <v>947</v>
      </c>
      <c r="AR11" s="286">
        <v>-80.5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515</v>
      </c>
      <c r="AL12" s="1125"/>
      <c r="AM12" s="1125"/>
      <c r="AN12" s="1126"/>
      <c r="AO12" s="284" t="s">
        <v>516</v>
      </c>
      <c r="AP12" s="284" t="s">
        <v>516</v>
      </c>
      <c r="AQ12" s="285">
        <v>11</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517</v>
      </c>
      <c r="AL13" s="1125"/>
      <c r="AM13" s="1125"/>
      <c r="AN13" s="1126"/>
      <c r="AO13" s="284">
        <v>64418</v>
      </c>
      <c r="AP13" s="284">
        <v>3853</v>
      </c>
      <c r="AQ13" s="285">
        <v>3606</v>
      </c>
      <c r="AR13" s="286">
        <v>6.8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518</v>
      </c>
      <c r="AL14" s="1125"/>
      <c r="AM14" s="1125"/>
      <c r="AN14" s="1126"/>
      <c r="AO14" s="284">
        <v>19610</v>
      </c>
      <c r="AP14" s="284">
        <v>1173</v>
      </c>
      <c r="AQ14" s="285">
        <v>1599</v>
      </c>
      <c r="AR14" s="286">
        <v>-26.6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519</v>
      </c>
      <c r="AL15" s="1128"/>
      <c r="AM15" s="1128"/>
      <c r="AN15" s="1129"/>
      <c r="AO15" s="284">
        <v>-137024</v>
      </c>
      <c r="AP15" s="284">
        <v>-8195</v>
      </c>
      <c r="AQ15" s="285">
        <v>-6463</v>
      </c>
      <c r="AR15" s="286">
        <v>26.8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191</v>
      </c>
      <c r="AL16" s="1128"/>
      <c r="AM16" s="1128"/>
      <c r="AN16" s="1129"/>
      <c r="AO16" s="284">
        <v>2057471</v>
      </c>
      <c r="AP16" s="284">
        <v>123047</v>
      </c>
      <c r="AQ16" s="285">
        <v>101283</v>
      </c>
      <c r="AR16" s="286">
        <v>21.5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524</v>
      </c>
      <c r="AL21" s="1131"/>
      <c r="AM21" s="1131"/>
      <c r="AN21" s="1132"/>
      <c r="AO21" s="297">
        <v>10.65</v>
      </c>
      <c r="AP21" s="298">
        <v>9.14</v>
      </c>
      <c r="AQ21" s="299">
        <v>1.51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525</v>
      </c>
      <c r="AL22" s="1131"/>
      <c r="AM22" s="1131"/>
      <c r="AN22" s="1132"/>
      <c r="AO22" s="302">
        <v>96.9</v>
      </c>
      <c r="AP22" s="303">
        <v>97.6</v>
      </c>
      <c r="AQ22" s="304">
        <v>-0.7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526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529</v>
      </c>
      <c r="AL32" s="1139"/>
      <c r="AM32" s="1139"/>
      <c r="AN32" s="1140"/>
      <c r="AO32" s="312">
        <v>1574985</v>
      </c>
      <c r="AP32" s="312">
        <v>94192</v>
      </c>
      <c r="AQ32" s="313">
        <v>58458</v>
      </c>
      <c r="AR32" s="314">
        <v>61.1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530</v>
      </c>
      <c r="AL33" s="1139"/>
      <c r="AM33" s="1139"/>
      <c r="AN33" s="1140"/>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531</v>
      </c>
      <c r="AL34" s="1139"/>
      <c r="AM34" s="1139"/>
      <c r="AN34" s="1140"/>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532</v>
      </c>
      <c r="AL35" s="1139"/>
      <c r="AM35" s="1139"/>
      <c r="AN35" s="1140"/>
      <c r="AO35" s="312">
        <v>565964</v>
      </c>
      <c r="AP35" s="312">
        <v>33847</v>
      </c>
      <c r="AQ35" s="313">
        <v>14034</v>
      </c>
      <c r="AR35" s="314">
        <v>141.19999999999999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533</v>
      </c>
      <c r="AL36" s="1139"/>
      <c r="AM36" s="1139"/>
      <c r="AN36" s="1140"/>
      <c r="AO36" s="312">
        <v>22189</v>
      </c>
      <c r="AP36" s="312">
        <v>1327</v>
      </c>
      <c r="AQ36" s="313">
        <v>2546</v>
      </c>
      <c r="AR36" s="314">
        <v>-47.9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534</v>
      </c>
      <c r="AL37" s="1139"/>
      <c r="AM37" s="1139"/>
      <c r="AN37" s="1140"/>
      <c r="AO37" s="312">
        <v>7894</v>
      </c>
      <c r="AP37" s="312">
        <v>472</v>
      </c>
      <c r="AQ37" s="313">
        <v>290</v>
      </c>
      <c r="AR37" s="314">
        <v>62.8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535</v>
      </c>
      <c r="AL38" s="1142"/>
      <c r="AM38" s="1142"/>
      <c r="AN38" s="1143"/>
      <c r="AO38" s="315">
        <v>66</v>
      </c>
      <c r="AP38" s="315">
        <v>4</v>
      </c>
      <c r="AQ38" s="316">
        <v>1</v>
      </c>
      <c r="AR38" s="304">
        <v>300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536</v>
      </c>
      <c r="AL39" s="1142"/>
      <c r="AM39" s="1142"/>
      <c r="AN39" s="1143"/>
      <c r="AO39" s="312">
        <v>-121568</v>
      </c>
      <c r="AP39" s="312">
        <v>-7270</v>
      </c>
      <c r="AQ39" s="313">
        <v>-4639</v>
      </c>
      <c r="AR39" s="314">
        <v>56.7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537</v>
      </c>
      <c r="AL40" s="1139"/>
      <c r="AM40" s="1139"/>
      <c r="AN40" s="1140"/>
      <c r="AO40" s="312">
        <v>-1245822</v>
      </c>
      <c r="AP40" s="312">
        <v>-74506</v>
      </c>
      <c r="AQ40" s="313">
        <v>-48753</v>
      </c>
      <c r="AR40" s="314">
        <v>52.8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304</v>
      </c>
      <c r="AL41" s="1145"/>
      <c r="AM41" s="1145"/>
      <c r="AN41" s="1146"/>
      <c r="AO41" s="312">
        <v>803708</v>
      </c>
      <c r="AP41" s="312">
        <v>48066</v>
      </c>
      <c r="AQ41" s="313">
        <v>21939</v>
      </c>
      <c r="AR41" s="314">
        <v>119.1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507</v>
      </c>
      <c r="AN49" s="1135" t="s">
        <v>541</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1648900</v>
      </c>
      <c r="AN51" s="334">
        <v>91453</v>
      </c>
      <c r="AO51" s="335">
        <v>-51.3</v>
      </c>
      <c r="AP51" s="336">
        <v>85173</v>
      </c>
      <c r="AQ51" s="337">
        <v>-4.3</v>
      </c>
      <c r="AR51" s="338">
        <v>-47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838523</v>
      </c>
      <c r="AN52" s="342">
        <v>46507</v>
      </c>
      <c r="AO52" s="343">
        <v>-24.9</v>
      </c>
      <c r="AP52" s="344">
        <v>43913</v>
      </c>
      <c r="AQ52" s="345">
        <v>-3.4</v>
      </c>
      <c r="AR52" s="346">
        <v>-21.5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1627078</v>
      </c>
      <c r="AN53" s="334">
        <v>91754</v>
      </c>
      <c r="AO53" s="335">
        <v>0.3</v>
      </c>
      <c r="AP53" s="336">
        <v>94081</v>
      </c>
      <c r="AQ53" s="337">
        <v>10.5</v>
      </c>
      <c r="AR53" s="338">
        <v>-10.199999999999999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501047</v>
      </c>
      <c r="AN54" s="342">
        <v>28255</v>
      </c>
      <c r="AO54" s="343">
        <v>-39.200000000000003</v>
      </c>
      <c r="AP54" s="344">
        <v>48949</v>
      </c>
      <c r="AQ54" s="345">
        <v>11.5</v>
      </c>
      <c r="AR54" s="346">
        <v>-50.7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1516273</v>
      </c>
      <c r="AN55" s="334">
        <v>87157</v>
      </c>
      <c r="AO55" s="335">
        <v>-5</v>
      </c>
      <c r="AP55" s="336">
        <v>92632</v>
      </c>
      <c r="AQ55" s="337">
        <v>-1.5</v>
      </c>
      <c r="AR55" s="338">
        <v>-3.5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478485</v>
      </c>
      <c r="AN56" s="342">
        <v>27504</v>
      </c>
      <c r="AO56" s="343">
        <v>-2.7</v>
      </c>
      <c r="AP56" s="344">
        <v>47978</v>
      </c>
      <c r="AQ56" s="345">
        <v>-2</v>
      </c>
      <c r="AR56" s="346">
        <v>-0.7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994002</v>
      </c>
      <c r="AN57" s="334">
        <v>58385</v>
      </c>
      <c r="AO57" s="335">
        <v>-33</v>
      </c>
      <c r="AP57" s="336">
        <v>71279</v>
      </c>
      <c r="AQ57" s="337">
        <v>-23.1</v>
      </c>
      <c r="AR57" s="338">
        <v>-9.9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461269</v>
      </c>
      <c r="AN58" s="342">
        <v>27094</v>
      </c>
      <c r="AO58" s="343">
        <v>-1.5</v>
      </c>
      <c r="AP58" s="344">
        <v>36731</v>
      </c>
      <c r="AQ58" s="345">
        <v>-23.4</v>
      </c>
      <c r="AR58" s="346">
        <v>21.9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759304</v>
      </c>
      <c r="AN59" s="334">
        <v>45410</v>
      </c>
      <c r="AO59" s="335">
        <v>-22.2</v>
      </c>
      <c r="AP59" s="336">
        <v>74994</v>
      </c>
      <c r="AQ59" s="337">
        <v>5.2</v>
      </c>
      <c r="AR59" s="338">
        <v>-27.4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537864</v>
      </c>
      <c r="AN60" s="342">
        <v>32167</v>
      </c>
      <c r="AO60" s="343">
        <v>18.7</v>
      </c>
      <c r="AP60" s="344">
        <v>36188</v>
      </c>
      <c r="AQ60" s="345">
        <v>-1.5</v>
      </c>
      <c r="AR60" s="346">
        <v>20.2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1309111</v>
      </c>
      <c r="AN61" s="349">
        <v>74832</v>
      </c>
      <c r="AO61" s="350">
        <v>-22.2</v>
      </c>
      <c r="AP61" s="351">
        <v>83632</v>
      </c>
      <c r="AQ61" s="352">
        <v>-2.6</v>
      </c>
      <c r="AR61" s="338">
        <v>-19.600000000000001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563438</v>
      </c>
      <c r="AN62" s="342">
        <v>32305</v>
      </c>
      <c r="AO62" s="343">
        <v>-9.9</v>
      </c>
      <c r="AP62" s="344">
        <v>42752</v>
      </c>
      <c r="AQ62" s="345">
        <v>-3.8</v>
      </c>
      <c r="AR62" s="346">
        <v>-6.1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qzoDwy73DeVACRLluM87n9G+yNRQKc+1rZdbbpmVvo5Xuaz7+a5x6iHWrTE2qopeOoQwxCmCPQpMe4f/+fi5w==" saltValue="HNC3xAdev7vfobL3Nyw7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JsYJqiC1ygDaL84xkNp7PmTR5OoaPMp/qE7yegRzBohcbtZ+0farzutipmyrCJYgK87XNgW3ANmM0jB7BrVHdw==" saltValue="ORTH1P95yY/t3Gu/TmCP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3Pgyqa9zv33HbEuLGG5KlPc+g9GRXU8TogDFfshP1mgw62W93E4e7sMWIdrWj3x7l2WOILov2cVdm/vIFLqm1Q==" saltValue="gKQG3mgctGiB4WlAl9Zh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7" t="s">
        <v>3</v>
      </c>
      <c r="D47" s="1147"/>
      <c r="E47" s="1148"/>
      <c r="F47" s="11">
        <v>1.79</v>
      </c>
      <c r="G47" s="12">
        <v>1.22</v>
      </c>
      <c r="H47" s="12">
        <v>1.65</v>
      </c>
      <c r="I47" s="12">
        <v>3.17</v>
      </c>
      <c r="J47" s="13">
        <v>9.82</v>
      </c>
    </row>
    <row r="48" spans="2:10" ht="57.75" customHeight="1" x14ac:dyDescent="0.2">
      <c r="B48" s="14"/>
      <c r="C48" s="1149" t="s">
        <v>4</v>
      </c>
      <c r="D48" s="1149"/>
      <c r="E48" s="1150"/>
      <c r="F48" s="15">
        <v>0.43</v>
      </c>
      <c r="G48" s="16">
        <v>1.1499999999999999</v>
      </c>
      <c r="H48" s="16">
        <v>2.11</v>
      </c>
      <c r="I48" s="16">
        <v>7.22</v>
      </c>
      <c r="J48" s="17">
        <v>4.33</v>
      </c>
    </row>
    <row r="49" spans="2:10" ht="57.75" customHeight="1" thickBot="1" x14ac:dyDescent="0.25">
      <c r="B49" s="18"/>
      <c r="C49" s="1151" t="s">
        <v>5</v>
      </c>
      <c r="D49" s="1151"/>
      <c r="E49" s="1152"/>
      <c r="F49" s="19" t="s">
        <v>562</v>
      </c>
      <c r="G49" s="20">
        <v>0.14000000000000001</v>
      </c>
      <c r="H49" s="20">
        <v>1.46</v>
      </c>
      <c r="I49" s="20">
        <v>6.46</v>
      </c>
      <c r="J49" s="21" t="s">
        <v>563</v>
      </c>
    </row>
    <row r="50" spans="2:10" ht="13.2" x14ac:dyDescent="0.2"/>
  </sheetData>
  <sheetProtection algorithmName="SHA-512" hashValue="Mew8uQD0cnhV3ljNZE5d93AMPFlYBgmURtbkuYjEnamEenBeCQ7JcjuF/LtdsCRID441XmAipEy8Hh1UYrnG2w==" saltValue="8KbftYMDiA58EcayTgY6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modified xsi:type="dcterms:W3CDTF">2024-03-22T01:22:51Z</dcterms:modified>
</cp:coreProperties>
</file>