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AU63" i="11" l="1"/>
  <c r="AP63" i="11" l="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BE40" i="9"/>
  <c r="AM40" i="9"/>
  <c r="U40" i="9"/>
  <c r="C40" i="9"/>
  <c r="BE39" i="9"/>
  <c r="AM39" i="9"/>
  <c r="U39" i="9"/>
  <c r="C39" i="9"/>
  <c r="BE38" i="9"/>
  <c r="AM38" i="9"/>
  <c r="U38" i="9"/>
  <c r="C38" i="9"/>
  <c r="BE37" i="9"/>
  <c r="AM37" i="9"/>
  <c r="U37" i="9"/>
  <c r="BE36" i="9"/>
  <c r="CO34" i="9"/>
  <c r="CO35" i="9" s="1"/>
  <c r="CO36" i="9" s="1"/>
  <c r="CO37" i="9" s="1"/>
  <c r="CO38" i="9" s="1"/>
  <c r="CO39" i="9" s="1"/>
  <c r="CO40" i="9" s="1"/>
  <c r="BW34" i="9"/>
  <c r="BW35" i="9" s="1"/>
  <c r="BW36" i="9" s="1"/>
  <c r="BW37" i="9" s="1"/>
  <c r="BW38" i="9" s="1"/>
  <c r="BW39" i="9" s="1"/>
  <c r="BW40" i="9" s="1"/>
  <c r="BW41"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<sst xmlns="http://schemas.openxmlformats.org/spreadsheetml/2006/main" count="1026" uniqueCount="569">
  <si>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</si>
  <si>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</si>
  <si>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</si>
  <si>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</si>
  <si>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</si>
  <si>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</si>
  <si>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</si>
  <si>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</si>
  <si>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</si>
  <si>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</si>
  <si>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</si>
  <si>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</si>
  <si>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</si>
  <si>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</si>
  <si>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</si>
  <si>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</si>
  <si>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</si>
  <si>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</si>
  <si>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</si>
  <si>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</si>
  <si>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</si>
  <si>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</si>
  <si>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</si>
  <si>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</si>
  <si>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</si>
  <si>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</si>
  <si>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</si>
  <si>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</si>
  <si>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</si>
  <si>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</si>
  <si>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</si>
  <si>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</si>
  <si>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</si>
  <si>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</si>
  <si>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</si>
  <si>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</si>
  <si>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</si>
  <si>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</si>
  <si>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</si>
  <si>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</si>
  <si>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</si>
  <si>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</si>
  <si>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</si>
  <si>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</si>
  <si>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</si>
  <si>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</si>
  <si>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</si>
  <si>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</si>
  <si>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</si>
  <si>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</si>
  <si>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</si>
  <si>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</si>
  <si>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</si>
  <si>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</si>
  <si>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</si>
  <si>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</si>
  <si>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</si>
  <si>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</si>
  <si>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</si>
  <si>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</si>
  <si>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</si>
  <si>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</si>
  <si>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</si>
  <si>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</si>
  <si>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</si>
  <si>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</si>
  <si>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</si>
  <si>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</si>
  <si>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</si>
  <si>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</si>
  <si>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</si>
  <si>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</si>
  <si>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</si>
  <si>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</si>
  <si>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</si>
  <si>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</si>
  <si>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</si>
  <si>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</si>
  <si>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</si>
  <si>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</si>
  <si>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</si>
  <si>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</si>
  <si>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</si>
  <si>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</si>
  <si>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</si>
  <si>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</si>
  <si>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</si>
  <si>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</si>
  <si>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</si>
  <si>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</si>
  <si>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</si>
  <si>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</si>
  <si>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</si>
  <si>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</si>
  <si>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</si>
  <si>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</si>
  <si>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</si>
  <si>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</si>
  <si>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</si>
  <si>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</si>
  <si>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</si>
  <si>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</si>
  <si>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</si>
  <si>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</si>
  <si>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</si>
  <si>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</si>
  <si>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</si>
  <si>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</si>
  <si>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</si>
  <si>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</si>
  <si>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</si>
  <si>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</si>
  <si>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</si>
  <si>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</si>
  <si>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</si>
  <si>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</si>
  <si>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</si>
  <si>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</si>
  <si>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</si>
  <si>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</si>
  <si>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</si>
  <si>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</si>
  <si>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</si>
  <si>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</si>
  <si>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</si>
  <si>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</si>
  <si>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</si>
  <si>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</si>
  <si>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</si>
  <si>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</si>
  <si>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</si>
  <si>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</si>
  <si>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</si>
  <si>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</si>
  <si>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</si>
  <si>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</si>
  <si>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</si>
  <si>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</si>
  <si>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</si>
  <si>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</si>
  <si>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</si>
  <si>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</si>
  <si>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</si>
  <si>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</si>
  <si>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</si>
  <si>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</si>
  <si>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</si>
  <si>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</si>
  <si>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</si>
  <si>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</si>
  <si>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</si>
  <si>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</si>
  <si>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</si>
  <si>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</si>
  <si>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</si>
  <si>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</si>
  <si>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</si>
  <si>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</si>
  <si>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</si>
  <si>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</si>
  <si>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</si>
  <si>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</si>
  <si>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</si>
  <si>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</si>
  <si>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</si>
  <si>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</si>
  <si>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</si>
  <si>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</si>
  <si>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</si>
  <si>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</si>
  <si>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</si>
  <si>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</si>
  <si>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</si>
  <si>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</si>
  <si>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</si>
  <si>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</si>
  <si>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</si>
  <si>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</si>
  <si>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</si>
  <si>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</si>
  <si>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</si>
  <si>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</si>
  <si>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</si>
  <si>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</si>
  <si>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</si>
  <si>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</si>
  <si>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</si>
  <si>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</si>
  <si>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</si>
  <si>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</si>
  <si>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</si>
  <si>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</si>
  <si>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京都府亀岡市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</si>
  <si>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</si>
  <si>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</si>
  <si>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</si>
  <si>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</si>
  <si>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</si>
  <si>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</si>
  <si>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</si>
  <si>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</si>
  <si>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</si>
  <si>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</si>
  <si>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</si>
  <si>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</si>
  <si>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</si>
  <si>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</si>
  <si>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</si>
  <si>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</si>
  <si>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</si>
  <si>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</si>
  <si>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</si>
  <si>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</si>
  <si>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</si>
  <si>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</si>
  <si>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</si>
  <si>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</si>
  <si>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</si>
  <si>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</si>
  <si>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</si>
  <si>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</si>
  <si>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</si>
  <si>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</si>
  <si>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</si>
  <si>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</si>
  <si>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</si>
  <si>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</si>
  <si>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</si>
  <si>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</si>
  <si>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</si>
  <si>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</si>
  <si>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</si>
  <si>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</si>
  <si>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</si>
  <si>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</si>
  <si>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</si>
  <si>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</si>
  <si>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</si>
  <si>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</si>
  <si>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</si>
  <si>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</si>
  <si>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</si>
  <si>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</si>
  <si>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</si>
  <si>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</si>
  <si>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</si>
  <si>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</si>
  <si>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</si>
  <si>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</si>
  <si>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</si>
  <si>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</si>
  <si>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</si>
  <si>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</si>
  <si>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</si>
  <si>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</si>
  <si>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</si>
  <si>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</si>
  <si>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</si>
  <si>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</si>
  <si>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</si>
  <si>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</si>
  <si>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</si>
  <si>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</si>
  <si>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</si>
  <si>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</si>
  <si>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</si>
  <si>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</si>
  <si>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</si>
  <si>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</si>
  <si>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</si>
  <si>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</si>
  <si>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</si>
  <si>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</si>
  <si>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</si>
  <si>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</si>
  <si>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</si>
  <si>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</si>
  <si>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</si>
  <si>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</si>
  <si>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</si>
  <si>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</si>
  <si>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</si>
  <si>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</si>
  <si>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</si>
  <si>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</si>
  <si>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</si>
  <si>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</si>
  <si>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</si>
  <si>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</si>
  <si>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</si>
  <si>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</si>
  <si>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</si>
  <si>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</si>
  <si>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</si>
  <si>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</si>
  <si>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</si>
  <si>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</si>
  <si>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</si>
  <si>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</si>
  <si>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</si>
  <si>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</si>
  <si>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</si>
  <si>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</si>
  <si>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</si>
  <si>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</si>
  <si>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</si>
  <si>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</si>
  <si>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</si>
  <si>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</si>
  <si>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</si>
  <si>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</si>
  <si>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</si>
  <si>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</si>
  <si>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</si>
  <si>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</si>
  <si>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</si>
  <si>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</si>
  <si>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</si>
  <si>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</si>
  <si>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</si>
  <si>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</si>
  <si>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</si>
  <si>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</si>
  <si>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</si>
  <si>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</si>
  <si>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</si>
  <si>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</si>
  <si>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</si>
  <si>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</si>
  <si>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</si>
  <si>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</si>
  <si>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</si>
  <si>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</si>
  <si>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</si>
  <si>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</si>
  <si>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</si>
  <si>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</si>
  <si>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</si>
  <si>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</si>
  <si>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</si>
  <si>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京都府亀岡市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</si>
  <si>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</si>
  <si>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</si>
  <si>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</si>
  <si>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</si>
  <si>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</si>
  <si>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</si>
  <si>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</si>
  <si>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</si>
  <si>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</si>
  <si>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</si>
  <si>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</si>
  <si>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</si>
  <si>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</si>
  <si>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</si>
  <si>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</si>
  <si>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</si>
  <si>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</si>
  <si>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</si>
  <si>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</si>
  <si>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</si>
  <si>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</si>
  <si>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</si>
  <si>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</si>
  <si>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</si>
  <si>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</si>
  <si>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</si>
  <si>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</si>
  <si>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</si>
  <si>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</si>
  <si>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</si>
  <si>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</si>
  <si>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</si>
  <si>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</si>
  <si>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</si>
  <si>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</si>
  <si>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</si>
  <si>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</si>
  <si>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</si>
  <si>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</si>
  <si>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</si>
  <si>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</si>
  <si>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下水道事業会計</t>
    <phoneticPr fontId="5"/>
  </si>
  <si>
    <t>病院事業会計</t>
    <phoneticPr fontId="5"/>
  </si>
  <si>
    <t>簡易水道事業特別会計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</si>
  <si>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</si>
  <si>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</si>
  <si>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</si>
  <si>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</si>
  <si>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</si>
  <si>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</si>
  <si>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</si>
  <si>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</si>
  <si>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</si>
  <si>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</si>
  <si>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</si>
  <si>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</si>
  <si>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</si>
  <si>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</si>
  <si>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</si>
  <si>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</si>
  <si>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</si>
  <si>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</si>
  <si>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</si>
  <si>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</si>
  <si>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</si>
  <si>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</si>
  <si>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</si>
  <si>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</si>
  <si>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</si>
  <si>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</si>
  <si>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</si>
  <si>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</si>
  <si>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</si>
  <si>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</si>
  <si>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</si>
  <si>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</si>
  <si>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</si>
  <si>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</si>
  <si>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</si>
  <si>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</si>
  <si>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</si>
  <si>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</si>
  <si>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</si>
  <si>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</si>
  <si>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</si>
  <si>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</si>
  <si>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</si>
  <si>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</si>
  <si>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</si>
  <si>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</si>
  <si>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</si>
  <si>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</si>
  <si>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</si>
  <si>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</si>
  <si>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</si>
  <si>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</si>
  <si>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</si>
  <si>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</si>
  <si>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</si>
  <si>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</si>
  <si>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</si>
  <si>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</si>
  <si>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</si>
  <si>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</si>
  <si>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</si>
  <si>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</si>
  <si>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</si>
  <si>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</si>
  <si>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</si>
  <si>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</si>
  <si>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</si>
  <si>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</si>
  <si>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</si>
  <si>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</si>
  <si>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</si>
  <si>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</si>
  <si>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</si>
  <si>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</si>
  <si>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</si>
  <si>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</si>
  <si>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</si>
  <si>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</si>
  <si>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</si>
  <si>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</si>
  <si>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</si>
  <si>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</si>
  <si>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</si>
  <si>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</si>
  <si>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</si>
  <si>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</si>
  <si>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</si>
  <si>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</si>
  <si>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</si>
  <si>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</si>
  <si>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</si>
  <si>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</si>
  <si>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</si>
  <si>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</si>
  <si>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</si>
  <si>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</si>
  <si>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</si>
  <si>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</si>
  <si>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</si>
  <si>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</si>
  <si>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</si>
  <si>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</si>
  <si>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</si>
  <si>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</si>
  <si>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</si>
  <si>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</si>
  <si>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</si>
  <si>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</si>
  <si>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</si>
  <si>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</si>
  <si>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</si>
  <si>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</si>
  <si>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</si>
  <si>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</si>
  <si>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</si>
  <si>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</si>
  <si>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</si>
  <si>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</si>
  <si>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</si>
  <si>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</si>
  <si>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</si>
  <si>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</si>
  <si>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</si>
  <si>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</si>
  <si>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</si>
  <si>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</si>
  <si>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</si>
  <si>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</si>
  <si>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</si>
  <si>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</si>
  <si>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</si>
  <si>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</si>
  <si>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</si>
  <si>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</si>
  <si>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</si>
  <si>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</si>
  <si>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1.43</t>
  </si>
  <si>
    <t>▲ 2.46</t>
  </si>
  <si>
    <t>▲ 3.53</t>
  </si>
  <si>
    <t>▲ 0.30</t>
  </si>
  <si>
    <t>上水道事業会計</t>
  </si>
  <si>
    <t>病院事業会計</t>
  </si>
  <si>
    <t>一般会計</t>
  </si>
  <si>
    <t>介護保険事業特別会計</t>
  </si>
  <si>
    <t>国民健康保険事業特別会計</t>
  </si>
  <si>
    <t>後期高齢者医療事業特別会計</t>
  </si>
  <si>
    <t>簡易水道事業特別会計</t>
  </si>
  <si>
    <t>休日診療事業特別会計</t>
  </si>
  <si>
    <t>その他会計（赤字）</t>
  </si>
  <si>
    <t>その他会計（黒字）</t>
  </si>
  <si>
    <t>-</t>
    <phoneticPr fontId="2"/>
  </si>
  <si>
    <t>-</t>
    <phoneticPr fontId="5"/>
  </si>
  <si>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</si>
  <si>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</si>
  <si>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</si>
  <si>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</si>
  <si>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</si>
  <si>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</si>
  <si>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</si>
  <si>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</si>
  <si>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t>
    <phoneticPr fontId="2"/>
  </si>
  <si>
    <t>亀岡市土地開発公社</t>
    <phoneticPr fontId="2"/>
  </si>
  <si>
    <t>亀岡市環境事業公社</t>
    <phoneticPr fontId="2"/>
  </si>
  <si>
    <t>亀岡市福祉事業団</t>
    <phoneticPr fontId="2"/>
  </si>
  <si>
    <t>亀岡市体育協会</t>
    <phoneticPr fontId="2"/>
  </si>
  <si>
    <t>亀岡市都市緑花協会</t>
    <phoneticPr fontId="2"/>
  </si>
  <si>
    <t>生涯学習かめおか財団</t>
    <phoneticPr fontId="2"/>
  </si>
  <si>
    <t>亀岡市農業公社</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</si>
  <si>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</si>
  <si>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</si>
  <si>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</si>
  <si>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</si>
  <si>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</si>
  <si>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</si>
  <si>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有形固定資産減価償却率は類似団体平均よりも下回っているが、将来負担比率は大きく上回っている。これは、老朽化した公共施設の更新等に係る市債残高が増加する一方、適切に更新等を進めた
結果である。今後も、平成２８年９月に策定した亀岡市公共施設等総合管理計画に基づき、長期的な視点でもって計画的な施設の維持管理に努める。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21" eb="23">
      <t>シタマワ</t>
    </rPh>
    <rPh sb="29" eb="31">
      <t>ショウライ</t>
    </rPh>
    <rPh sb="31" eb="33">
      <t>フタン</t>
    </rPh>
    <rPh sb="33" eb="35">
      <t>ヒリツ</t>
    </rPh>
    <rPh sb="36" eb="37">
      <t>オオ</t>
    </rPh>
    <rPh sb="39" eb="41">
      <t>ウワマワ</t>
    </rPh>
    <rPh sb="50" eb="53">
      <t>ロウキュウカ</t>
    </rPh>
    <rPh sb="55" eb="57">
      <t>コウキョウ</t>
    </rPh>
    <rPh sb="57" eb="59">
      <t>シセツ</t>
    </rPh>
    <rPh sb="60" eb="62">
      <t>コウシン</t>
    </rPh>
    <rPh sb="62" eb="63">
      <t>トウ</t>
    </rPh>
    <rPh sb="64" eb="65">
      <t>カカ</t>
    </rPh>
    <rPh sb="66" eb="68">
      <t>シサイ</t>
    </rPh>
    <rPh sb="68" eb="70">
      <t>ザンダカ</t>
    </rPh>
    <rPh sb="71" eb="73">
      <t>ゾウカ</t>
    </rPh>
    <rPh sb="75" eb="77">
      <t>イッポウ</t>
    </rPh>
    <rPh sb="78" eb="80">
      <t>テキセツ</t>
    </rPh>
    <rPh sb="81" eb="83">
      <t>コウシン</t>
    </rPh>
    <rPh sb="83" eb="84">
      <t>トウ</t>
    </rPh>
    <rPh sb="85" eb="86">
      <t>スス</t>
    </rPh>
    <rPh sb="89" eb="91">
      <t>ケッカ</t>
    </rPh>
    <rPh sb="95" eb="97">
      <t>コンゴ</t>
    </rPh>
    <rPh sb="99" eb="101">
      <t>ヘイセイ</t>
    </rPh>
    <rPh sb="103" eb="104">
      <t>ネン</t>
    </rPh>
    <rPh sb="105" eb="106">
      <t>ガツ</t>
    </rPh>
    <rPh sb="107" eb="109">
      <t>サクテイ</t>
    </rPh>
    <rPh sb="111" eb="114">
      <t>カメオカシ</t>
    </rPh>
    <rPh sb="114" eb="116">
      <t>コウキョウ</t>
    </rPh>
    <rPh sb="116" eb="118">
      <t>シセツ</t>
    </rPh>
    <rPh sb="118" eb="119">
      <t>トウ</t>
    </rPh>
    <rPh sb="119" eb="121">
      <t>ソウゴウ</t>
    </rPh>
    <rPh sb="121" eb="123">
      <t>カンリ</t>
    </rPh>
    <rPh sb="123" eb="125">
      <t>ケイカク</t>
    </rPh>
    <rPh sb="126" eb="127">
      <t>モト</t>
    </rPh>
    <rPh sb="130" eb="133">
      <t>チョウキテキ</t>
    </rPh>
    <rPh sb="134" eb="136">
      <t>シテン</t>
    </rPh>
    <rPh sb="140" eb="143">
      <t>ケイカクテキ</t>
    </rPh>
    <rPh sb="144" eb="146">
      <t>シセツ</t>
    </rPh>
    <rPh sb="147" eb="149">
      <t>イジ</t>
    </rPh>
    <rPh sb="149" eb="151">
      <t>カンリ</t>
    </rPh>
    <rPh sb="152" eb="153">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</si>
  <si>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</si>
  <si>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</si>
  <si>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</si>
  <si>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</si>
  <si>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</si>
  <si>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</si>
  <si>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将来負担比率・実質公債費比率ともに類似団体平均を上回っている。老朽化した施設の更新に係る市債の発行及び償還等に伴うものであるが、平成２７年度については、市債発行額の抑制と、
元利償還額等が前年度に比べ減少したため、数値は改善した。今後もより一層財政健全化に努める。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1" eb="23">
      <t>ヘイキン</t>
    </rPh>
    <rPh sb="24" eb="26">
      <t>ウワマワ</t>
    </rPh>
    <rPh sb="31" eb="34">
      <t>ロウキュウカ</t>
    </rPh>
    <rPh sb="36" eb="38">
      <t>シセツ</t>
    </rPh>
    <rPh sb="39" eb="41">
      <t>コウシン</t>
    </rPh>
    <rPh sb="42" eb="43">
      <t>カカ</t>
    </rPh>
    <rPh sb="44" eb="46">
      <t>シサイ</t>
    </rPh>
    <rPh sb="47" eb="49">
      <t>ハッコウ</t>
    </rPh>
    <rPh sb="49" eb="50">
      <t>オヨ</t>
    </rPh>
    <rPh sb="51" eb="53">
      <t>ショウカン</t>
    </rPh>
    <rPh sb="53" eb="54">
      <t>トウ</t>
    </rPh>
    <rPh sb="55" eb="56">
      <t>トモナ</t>
    </rPh>
    <rPh sb="64" eb="66">
      <t>ヘイセイ</t>
    </rPh>
    <rPh sb="68" eb="70">
      <t>ネンド</t>
    </rPh>
    <rPh sb="76" eb="78">
      <t>シサイ</t>
    </rPh>
    <rPh sb="78" eb="81">
      <t>ハッコウガク</t>
    </rPh>
    <rPh sb="82" eb="84">
      <t>ヨクセイ</t>
    </rPh>
    <rPh sb="87" eb="89">
      <t>ガンリ</t>
    </rPh>
    <rPh sb="89" eb="91">
      <t>ショウカン</t>
    </rPh>
    <rPh sb="91" eb="92">
      <t>ガク</t>
    </rPh>
    <rPh sb="92" eb="93">
      <t>トウ</t>
    </rPh>
    <rPh sb="94" eb="97">
      <t>ゼンネンド</t>
    </rPh>
    <rPh sb="98" eb="99">
      <t>クラ</t>
    </rPh>
    <rPh sb="100" eb="102">
      <t>ゲンショウ</t>
    </rPh>
    <rPh sb="107" eb="109">
      <t>スウチ</t>
    </rPh>
    <rPh sb="110" eb="112">
      <t>カイゼン</t>
    </rPh>
    <rPh sb="115" eb="117">
      <t>コンゴ</t>
    </rPh>
    <rPh sb="120" eb="122">
      <t>イッソウ</t>
    </rPh>
    <rPh sb="122" eb="124">
      <t>ザイセイ</t>
    </rPh>
    <rPh sb="124" eb="127">
      <t>ケンゼンカ</t>
    </rPh>
    <rPh sb="128" eb="129">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</si>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</sst>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4" xfId="32" applyNumberFormat="1" applyFont="1" applyBorder="1" applyAlignment="1" applyProtection="1">
      <alignment horizontal="right" vertical="center" shrinkToFit="1"/>
      <protection locked="0"/>
    </xf>
    <xf numFmtId="177" fontId="26" fillId="0" borderId="184"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9"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5" xfId="32" applyNumberFormat="1" applyFont="1" applyFill="1" applyBorder="1" applyAlignment="1" applyProtection="1">
      <alignment horizontal="right" vertical="center" shrinkToFit="1"/>
    </xf>
    <xf numFmtId="177" fontId="26" fillId="5" borderId="166"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55871</c:v>
                </c:pt>
                <c:pt idx="1">
                  <c:v>76758</c:v>
                </c:pt>
                <c:pt idx="2">
                  <c:v>57375</c:v>
                </c:pt>
                <c:pt idx="3">
                  <c:v>77506</c:v>
                </c:pt>
                <c:pt idx="4">
                  <c:v>50427</c:v>
                </c:pt>
              </c:numCache>
            </c:numRef>
          </c:val>
          <c:smooth val="0"/>
        </c:ser>
        <c:dLbls>
          <c:showLegendKey val="0"/>
          <c:showVal val="0"/>
          <c:showCatName val="0"/>
          <c:showSerName val="0"/>
          <c:showPercent val="0"/>
          <c:showBubbleSize val="0"/>
        </c:dLbls>
        <c:marker val="1"/>
        <c:smooth val="0"/>
        <c:axId val="99677312"/>
        <c:axId val="99679232"/>
      </c:lineChart>
      <c:catAx>
        <c:axId val="9967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79232"/>
        <c:crosses val="autoZero"/>
        <c:auto val="1"/>
        <c:lblAlgn val="ctr"/>
        <c:lblOffset val="100"/>
        <c:tickLblSkip val="1"/>
        <c:tickMarkSkip val="1"/>
        <c:noMultiLvlLbl val="0"/>
      </c:catAx>
      <c:valAx>
        <c:axId val="996792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7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5.07</c:v>
                </c:pt>
                <c:pt idx="1">
                  <c:v>3.39</c:v>
                </c:pt>
                <c:pt idx="2">
                  <c:v>2.52</c:v>
                </c:pt>
                <c:pt idx="3">
                  <c:v>2.09</c:v>
                </c:pt>
                <c:pt idx="4">
                  <c:v>2.1800000000000002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13.68</c:v>
                </c:pt>
                <c:pt idx="1">
                  <c:v>16.739999999999998</c:v>
                </c:pt>
                <c:pt idx="2">
                  <c:v>16.809999999999999</c:v>
                </c:pt>
                <c:pt idx="3">
                  <c:v>13.78</c:v>
                </c:pt>
                <c:pt idx="4">
                  <c:v>11.77</c:v>
                </c:pt>
              </c:numCache>
            </c:numRef>
          </c:val>
        </c:ser>
        <c:dLbls>
          <c:showLegendKey val="0"/>
          <c:showVal val="0"/>
          <c:showCatName val="0"/>
          <c:showSerName val="0"/>
          <c:showPercent val="0"/>
          <c:showBubbleSize val="0"/>
        </c:dLbls>
        <c:gapWidth val="250"/>
        <c:overlap val="100"/>
        <c:axId val="107717376"/>
        <c:axId val="10771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1.76</c:v>
                </c:pt>
                <c:pt idx="1">
                  <c:v>-1.43</c:v>
                </c:pt>
                <c:pt idx="2">
                  <c:v>-2.46</c:v>
                </c:pt>
                <c:pt idx="3">
                  <c:v>-3.53</c:v>
                </c:pt>
                <c:pt idx="4">
                  <c:v>-0.3</c:v>
                </c:pt>
              </c:numCache>
            </c:numRef>
          </c:val>
          <c:smooth val="0"/>
        </c:ser>
        <c:dLbls>
          <c:showLegendKey val="0"/>
          <c:showVal val="0"/>
          <c:showCatName val="0"/>
          <c:showSerName val="0"/>
          <c:showPercent val="0"/>
          <c:showBubbleSize val="0"/>
        </c:dLbls>
        <c:marker val="1"/>
        <c:smooth val="0"/>
        <c:axId val="107717376"/>
        <c:axId val="107719296"/>
      </c:lineChart>
      <c:catAx>
        <c:axId val="1077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19296"/>
        <c:crosses val="autoZero"/>
        <c:auto val="1"/>
        <c:lblAlgn val="ctr"/>
        <c:lblOffset val="100"/>
        <c:tickLblSkip val="1"/>
        <c:tickMarkSkip val="1"/>
        <c:noMultiLvlLbl val="0"/>
      </c:catAx>
      <c:valAx>
        <c:axId val="10771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0.53</c:v>
                </c:pt>
                <c:pt idx="2">
                  <c:v>#N/A</c:v>
                </c:pt>
                <c:pt idx="3">
                  <c:v>0.2</c:v>
                </c:pt>
                <c:pt idx="4">
                  <c:v>#N/A</c:v>
                </c:pt>
                <c:pt idx="5">
                  <c:v>0.34</c:v>
                </c:pt>
                <c:pt idx="6">
                  <c:v>#N/A</c:v>
                </c:pt>
                <c:pt idx="7">
                  <c:v>0.21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休日診療事業特別会計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0.19</c:v>
                </c:pt>
                <c:pt idx="2">
                  <c:v>#N/A</c:v>
                </c:pt>
                <c:pt idx="3">
                  <c:v>0.05</c:v>
                </c:pt>
                <c:pt idx="4">
                  <c:v>#N/A</c:v>
                </c:pt>
                <c:pt idx="5">
                  <c:v>0.04</c:v>
                </c:pt>
                <c:pt idx="6">
                  <c:v>#N/A</c:v>
                </c:pt>
                <c:pt idx="7">
                  <c:v>0.06</c:v>
                </c:pt>
                <c:pt idx="8">
                  <c:v>#N/A</c:v>
                </c:pt>
                <c:pt idx="9">
                  <c:v>0.09</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0.14000000000000001</c:v>
                </c:pt>
                <c:pt idx="4">
                  <c:v>#N/A</c:v>
                </c:pt>
                <c:pt idx="5">
                  <c:v>0.1</c:v>
                </c:pt>
                <c:pt idx="6">
                  <c:v>#N/A</c:v>
                </c:pt>
                <c:pt idx="7">
                  <c:v>0.09</c:v>
                </c:pt>
                <c:pt idx="8">
                  <c:v>#N/A</c:v>
                </c:pt>
                <c:pt idx="9">
                  <c:v>0.09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0.94</c:v>
                </c:pt>
                <c:pt idx="4">
                  <c:v>#N/A</c:v>
                </c:pt>
                <c:pt idx="5">
                  <c:v>0.53</c:v>
                </c:pt>
                <c:pt idx="6">
                  <c:v>#N/A</c:v>
                </c:pt>
                <c:pt idx="7">
                  <c:v>0.2</c:v>
                </c:pt>
                <c:pt idx="8">
                  <c:v>#N/A</c:v>
                </c:pt>
                <c:pt idx="9">
                  <c:v>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1.01</c:v>
                </c:pt>
                <c:pt idx="4">
                  <c:v>#N/A</c:v>
                </c:pt>
                <c:pt idx="5">
                  <c:v>1.08</c:v>
                </c:pt>
                <c:pt idx="6">
                  <c:v>#N/A</c:v>
                </c:pt>
                <c:pt idx="7">
                  <c:v>0.73</c:v>
                </c:pt>
                <c:pt idx="8">
                  <c:v>#N/A</c:v>
                </c:pt>
                <c:pt idx="9">
                  <c:v>0.48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5.0199999999999996</c:v>
                </c:pt>
                <c:pt idx="2">
                  <c:v>#N/A</c:v>
                </c:pt>
                <c:pt idx="3">
                  <c:v>3.34</c:v>
                </c:pt>
                <c:pt idx="4">
                  <c:v>#N/A</c:v>
                </c:pt>
                <c:pt idx="5">
                  <c:v>2.4500000000000002</c:v>
                </c:pt>
                <c:pt idx="6">
                  <c:v>#N/A</c:v>
                </c:pt>
                <c:pt idx="7">
                  <c:v>2.0499999999999998</c:v>
                </c:pt>
                <c:pt idx="8">
                  <c:v>#N/A</c:v>
                </c:pt>
                <c:pt idx="9">
                  <c:v>2.13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5.97</c:v>
                </c:pt>
                <c:pt idx="2">
                  <c:v>#N/A</c:v>
                </c:pt>
                <c:pt idx="3">
                  <c:v>6.14</c:v>
                </c:pt>
                <c:pt idx="4">
                  <c:v>#N/A</c:v>
                </c:pt>
                <c:pt idx="5">
                  <c:v>6.24</c:v>
                </c:pt>
                <c:pt idx="6">
                  <c:v>#N/A</c:v>
                </c:pt>
                <c:pt idx="7">
                  <c:v>4.72</c:v>
                </c:pt>
                <c:pt idx="8">
                  <c:v>#N/A</c:v>
                </c:pt>
                <c:pt idx="9">
                  <c:v>2.19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17.21</c:v>
                </c:pt>
                <c:pt idx="2">
                  <c:v>#N/A</c:v>
                </c:pt>
                <c:pt idx="3">
                  <c:v>15.51</c:v>
                </c:pt>
                <c:pt idx="4">
                  <c:v>#N/A</c:v>
                </c:pt>
                <c:pt idx="5">
                  <c:v>15.92</c:v>
                </c:pt>
                <c:pt idx="6">
                  <c:v>#N/A</c:v>
                </c:pt>
                <c:pt idx="7">
                  <c:v>15.79</c:v>
                </c:pt>
                <c:pt idx="8">
                  <c:v>#N/A</c:v>
                </c:pt>
                <c:pt idx="9">
                  <c:v>15.21</c:v>
                </c:pt>
              </c:numCache>
            </c:numRef>
          </c:val>
        </c:ser>
        <c:dLbls>
          <c:showLegendKey val="0"/>
          <c:showVal val="0"/>
          <c:showCatName val="0"/>
          <c:showSerName val="0"/>
          <c:showPercent val="0"/>
          <c:showBubbleSize val="0"/>
        </c:dLbls>
        <c:gapWidth val="150"/>
        <c:overlap val="100"/>
        <c:axId val="107747968"/>
        <c:axId val="107753856"/>
      </c:barChart>
      <c:catAx>
        <c:axId val="1077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53856"/>
        <c:crosses val="autoZero"/>
        <c:auto val="1"/>
        <c:lblAlgn val="ctr"/>
        <c:lblOffset val="100"/>
        <c:tickLblSkip val="1"/>
        <c:tickMarkSkip val="1"/>
        <c:noMultiLvlLbl val="0"/>
      </c:catAx>
      <c:valAx>
        <c:axId val="10775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4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3480</c:v>
                </c:pt>
                <c:pt idx="5">
                  <c:v>3413</c:v>
                </c:pt>
                <c:pt idx="8">
                  <c:v>3467</c:v>
                </c:pt>
                <c:pt idx="11">
                  <c:v>3574</c:v>
                </c:pt>
                <c:pt idx="14">
                  <c:v>3586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131</c:v>
                </c:pt>
                <c:pt idx="3">
                  <c:v>319</c:v>
                </c:pt>
                <c:pt idx="6">
                  <c:v>132</c:v>
                </c:pt>
                <c:pt idx="9">
                  <c:v>132</c:v>
                </c:pt>
                <c:pt idx="12">
                  <c:v>132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42</c:v>
                </c:pt>
                <c:pt idx="6">
                  <c:v>49</c:v>
                </c:pt>
                <c:pt idx="9">
                  <c:v>52</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1360</c:v>
                </c:pt>
                <c:pt idx="3">
                  <c:v>1330</c:v>
                </c:pt>
                <c:pt idx="6">
                  <c:v>1358</c:v>
                </c:pt>
                <c:pt idx="9">
                  <c:v>1261</c:v>
                </c:pt>
                <c:pt idx="12">
                  <c:v>1309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3813</c:v>
                </c:pt>
                <c:pt idx="3">
                  <c:v>3662</c:v>
                </c:pt>
                <c:pt idx="6">
                  <c:v>3605</c:v>
                </c:pt>
                <c:pt idx="9">
                  <c:v>3735</c:v>
                </c:pt>
                <c:pt idx="12">
                  <c:v>4000</c:v>
                </c:pt>
              </c:numCache>
            </c:numRef>
          </c:val>
        </c:ser>
        <c:dLbls>
          <c:showLegendKey val="0"/>
          <c:showVal val="0"/>
          <c:showCatName val="0"/>
          <c:showSerName val="0"/>
          <c:showPercent val="0"/>
          <c:showBubbleSize val="0"/>
        </c:dLbls>
        <c:gapWidth val="100"/>
        <c:overlap val="100"/>
        <c:axId val="107837696"/>
        <c:axId val="10784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1867</c:v>
                </c:pt>
                <c:pt idx="2">
                  <c:v>#N/A</c:v>
                </c:pt>
                <c:pt idx="3">
                  <c:v>#N/A</c:v>
                </c:pt>
                <c:pt idx="4">
                  <c:v>1940</c:v>
                </c:pt>
                <c:pt idx="5">
                  <c:v>#N/A</c:v>
                </c:pt>
                <c:pt idx="6">
                  <c:v>#N/A</c:v>
                </c:pt>
                <c:pt idx="7">
                  <c:v>1677</c:v>
                </c:pt>
                <c:pt idx="8">
                  <c:v>#N/A</c:v>
                </c:pt>
                <c:pt idx="9">
                  <c:v>#N/A</c:v>
                </c:pt>
                <c:pt idx="10">
                  <c:v>1606</c:v>
                </c:pt>
                <c:pt idx="11">
                  <c:v>#N/A</c:v>
                </c:pt>
                <c:pt idx="12">
                  <c:v>#N/A</c:v>
                </c:pt>
                <c:pt idx="13">
                  <c:v>1916</c:v>
                </c:pt>
                <c:pt idx="14">
                  <c:v>#N/A</c:v>
                </c:pt>
              </c:numCache>
            </c:numRef>
          </c:val>
          <c:smooth val="0"/>
        </c:ser>
        <c:dLbls>
          <c:showLegendKey val="0"/>
          <c:showVal val="0"/>
          <c:showCatName val="0"/>
          <c:showSerName val="0"/>
          <c:showPercent val="0"/>
          <c:showBubbleSize val="0"/>
        </c:dLbls>
        <c:marker val="1"/>
        <c:smooth val="0"/>
        <c:axId val="107837696"/>
        <c:axId val="107843968"/>
      </c:lineChart>
      <c:catAx>
        <c:axId val="10783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43968"/>
        <c:crosses val="autoZero"/>
        <c:auto val="1"/>
        <c:lblAlgn val="ctr"/>
        <c:lblOffset val="100"/>
        <c:tickLblSkip val="1"/>
        <c:tickMarkSkip val="1"/>
        <c:noMultiLvlLbl val="0"/>
      </c:catAx>
      <c:valAx>
        <c:axId val="10784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3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37452</c:v>
                </c:pt>
                <c:pt idx="5">
                  <c:v>38000</c:v>
                </c:pt>
                <c:pt idx="8">
                  <c:v>37776</c:v>
                </c:pt>
                <c:pt idx="11">
                  <c:v>37509</c:v>
                </c:pt>
                <c:pt idx="14">
                  <c:v>37078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2541</c:v>
                </c:pt>
                <c:pt idx="5">
                  <c:v>2342</c:v>
                </c:pt>
                <c:pt idx="8">
                  <c:v>2718</c:v>
                </c:pt>
                <c:pt idx="11">
                  <c:v>2674</c:v>
                </c:pt>
                <c:pt idx="14">
                  <c:v>2240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4190</c:v>
                </c:pt>
                <c:pt idx="5">
                  <c:v>4651</c:v>
                </c:pt>
                <c:pt idx="8">
                  <c:v>4703</c:v>
                </c:pt>
                <c:pt idx="11">
                  <c:v>4151</c:v>
                </c:pt>
                <c:pt idx="14">
                  <c:v>3670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5118</c:v>
                </c:pt>
                <c:pt idx="3">
                  <c:v>5142</c:v>
                </c:pt>
                <c:pt idx="6">
                  <c:v>4859</c:v>
                </c:pt>
                <c:pt idx="9">
                  <c:v>4613</c:v>
                </c:pt>
                <c:pt idx="12">
                  <c:v>3927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1200</c:v>
                </c:pt>
                <c:pt idx="3">
                  <c:v>1158</c:v>
                </c:pt>
                <c:pt idx="6">
                  <c:v>1289</c:v>
                </c:pt>
                <c:pt idx="9">
                  <c:v>1428</c:v>
                </c:pt>
                <c:pt idx="12">
                  <c:v>1521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19952</c:v>
                </c:pt>
                <c:pt idx="3">
                  <c:v>19720</c:v>
                </c:pt>
                <c:pt idx="6">
                  <c:v>19657</c:v>
                </c:pt>
                <c:pt idx="9">
                  <c:v>18331</c:v>
                </c:pt>
                <c:pt idx="12">
                  <c:v>17235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3250</c:v>
                </c:pt>
                <c:pt idx="3">
                  <c:v>1074</c:v>
                </c:pt>
                <c:pt idx="6">
                  <c:v>892</c:v>
                </c:pt>
                <c:pt idx="9">
                  <c:v>764</c:v>
                </c:pt>
                <c:pt idx="12">
                  <c:v>204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37671</c:v>
                </c:pt>
                <c:pt idx="3">
                  <c:v>40205</c:v>
                </c:pt>
                <c:pt idx="6">
                  <c:v>40769</c:v>
                </c:pt>
                <c:pt idx="9">
                  <c:v>42884</c:v>
                </c:pt>
                <c:pt idx="12">
                  <c:v>43281</c:v>
                </c:pt>
              </c:numCache>
            </c:numRef>
          </c:val>
        </c:ser>
        <c:dLbls>
          <c:showLegendKey val="0"/>
          <c:showVal val="0"/>
          <c:showCatName val="0"/>
          <c:showSerName val="0"/>
          <c:showPercent val="0"/>
          <c:showBubbleSize val="0"/>
        </c:dLbls>
        <c:gapWidth val="100"/>
        <c:overlap val="100"/>
        <c:axId val="108003712"/>
        <c:axId val="108005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23009</c:v>
                </c:pt>
                <c:pt idx="2">
                  <c:v>#N/A</c:v>
                </c:pt>
                <c:pt idx="3">
                  <c:v>#N/A</c:v>
                </c:pt>
                <c:pt idx="4">
                  <c:v>22307</c:v>
                </c:pt>
                <c:pt idx="5">
                  <c:v>#N/A</c:v>
                </c:pt>
                <c:pt idx="6">
                  <c:v>#N/A</c:v>
                </c:pt>
                <c:pt idx="7">
                  <c:v>22269</c:v>
                </c:pt>
                <c:pt idx="8">
                  <c:v>#N/A</c:v>
                </c:pt>
                <c:pt idx="9">
                  <c:v>#N/A</c:v>
                </c:pt>
                <c:pt idx="10">
                  <c:v>23686</c:v>
                </c:pt>
                <c:pt idx="11">
                  <c:v>#N/A</c:v>
                </c:pt>
                <c:pt idx="12">
                  <c:v>#N/A</c:v>
                </c:pt>
                <c:pt idx="13">
                  <c:v>23181</c:v>
                </c:pt>
                <c:pt idx="14">
                  <c:v>#N/A</c:v>
                </c:pt>
              </c:numCache>
            </c:numRef>
          </c:val>
          <c:smooth val="0"/>
        </c:ser>
        <c:dLbls>
          <c:showLegendKey val="0"/>
          <c:showVal val="0"/>
          <c:showCatName val="0"/>
          <c:showSerName val="0"/>
          <c:showPercent val="0"/>
          <c:showBubbleSize val="0"/>
        </c:dLbls>
        <c:marker val="1"/>
        <c:smooth val="0"/>
        <c:axId val="108003712"/>
        <c:axId val="108005632"/>
      </c:lineChart>
      <c:catAx>
        <c:axId val="1080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005632"/>
        <c:crosses val="autoZero"/>
        <c:auto val="1"/>
        <c:lblAlgn val="ctr"/>
        <c:lblOffset val="100"/>
        <c:tickLblSkip val="1"/>
        <c:tickMarkSkip val="1"/>
        <c:noMultiLvlLbl val="0"/>
      </c:catAx>
      <c:valAx>
        <c:axId val="10800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48.7</c:v>
                </c:pt>
              </c:numCache>
            </c:numRef>
          </c:xVal>
          <c:yVal>
            <c:numRef>
              <c:f>公会計指標分析・財政指標組合せ分析表!$K$51:$O$51</c:f>
              <c:numCache>
                <c:formatCode>#,##0.0;"▲ "#,##0.0</c:formatCode>
                <c:ptCount val="5"/>
                <c:pt idx="4">
                  <c:v>149.19999999999999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50.8</c:v>
                </c:pt>
              </c:numCache>
            </c:numRef>
          </c:xVal>
          <c:yVal>
            <c:numRef>
              <c:f>公会計指標分析・財政指標組合せ分析表!$K$55:$O$55</c:f>
              <c:numCache>
                <c:formatCode>#,##0.0;"▲ "#,##0.0</c:formatCode>
                <c:ptCount val="5"/>
                <c:pt idx="4">
                  <c:v>39</c:v>
                </c:pt>
              </c:numCache>
            </c:numRef>
          </c:yVal>
          <c:smooth val="0"/>
        </c:ser>
        <c:dLbls>
          <c:showLegendKey val="0"/>
          <c:showVal val="0"/>
          <c:showCatName val="0"/>
          <c:showSerName val="0"/>
          <c:showPercent val="0"/>
          <c:showBubbleSize val="0"/>
        </c:dLbls>
        <c:axId val="131393408"/>
        <c:axId val="131024768"/>
      </c:scatterChart>
      <c:valAx>
        <c:axId val="131393408"/>
        <c:scaling>
          <c:orientation val="minMax"/>
          <c:max val="51"/>
          <c:min val="4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024768"/>
        <c:crosses val="autoZero"/>
        <c:crossBetween val="midCat"/>
      </c:valAx>
      <c:valAx>
        <c:axId val="13102476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93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14.1</c:v>
                </c:pt>
                <c:pt idx="1">
                  <c:v>13.3</c:v>
                </c:pt>
                <c:pt idx="2">
                  <c:v>12</c:v>
                </c:pt>
                <c:pt idx="3">
                  <c:v>11.4</c:v>
                </c:pt>
                <c:pt idx="4">
                  <c:v>11.3</c:v>
                </c:pt>
              </c:numCache>
            </c:numRef>
          </c:xVal>
          <c:yVal>
            <c:numRef>
              <c:f>公会計指標分析・財政指標組合せ分析表!$K$73:$O$73</c:f>
              <c:numCache>
                <c:formatCode>#,##0.0;"▲ "#,##0.0</c:formatCode>
                <c:ptCount val="5"/>
                <c:pt idx="0">
                  <c:v>151.4</c:v>
                </c:pt>
                <c:pt idx="1">
                  <c:v>146.80000000000001</c:v>
                </c:pt>
                <c:pt idx="2">
                  <c:v>146.5</c:v>
                </c:pt>
                <c:pt idx="3">
                  <c:v>157.69999999999999</c:v>
                </c:pt>
                <c:pt idx="4">
                  <c:v>149.19999999999999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31185664"/>
        <c:axId val="131290240"/>
      </c:scatterChart>
      <c:valAx>
        <c:axId val="131185664"/>
        <c:scaling>
          <c:orientation val="minMax"/>
          <c:max val="14.6"/>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90240"/>
        <c:crosses val="autoZero"/>
        <c:crossBetween val="midCat"/>
      </c:valAx>
      <c:valAx>
        <c:axId val="131290240"/>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85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学校建設事業に係る市債の償還等に伴い、類似団体平均よりやや下回っている。平成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年度については、標準財政規模が増加し、元利償還額等が減少したため、平成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年度に比べ減少した。今後も普通建設事業に係る起債の発行を伴うが、起債発行額の抑制に努める。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が前年度数値より下回った原因としては、下水道事業会計・地域下水道事業会計等の既発債の償還が終了したことにより、公営企業債等繰入見込額が減少したこと、また普通交付税等収入が増加し、標準財政規模が増加したことが挙げられる。</a:t>
          </a:r>
          <a:endParaRPr lang="ja-JP" altLang="ja-JP" sz="1800">
            <a:effectLst/>
          </a:endParaRPr>
        </a:p>
        <a:p>
          <a:r>
            <a:rPr kumimoji="1" lang="ja-JP" altLang="ja-JP" sz="1400">
              <a:solidFill>
                <a:schemeClr val="dk1"/>
              </a:solidFill>
              <a:effectLst/>
              <a:latin typeface="+mn-lt"/>
              <a:ea typeface="+mn-ea"/>
              <a:cs typeface="+mn-cs"/>
            </a:rPr>
            <a:t>類似団体平均と比べて下回っているため、今後もより一層財政健全化に努める。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90,931
90,157
224.80
35,206,926
34,752,918
410,458
18,835,642
43,281,384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老朽化した公共施設の更新等により、全国平均・類似団体平均に比べ低い状況にある。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２８</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９月</a:t>
          </a:r>
          <a:r>
            <a:rPr kumimoji="1" lang="ja-JP" altLang="ja-JP" sz="1200">
              <a:solidFill>
                <a:schemeClr val="dk1"/>
              </a:solidFill>
              <a:effectLst/>
              <a:latin typeface="+mn-lt"/>
              <a:ea typeface="+mn-ea"/>
              <a:cs typeface="+mn-cs"/>
            </a:rPr>
            <a:t>に策定した亀岡市公共施設等総合管理計画</a:t>
          </a:r>
          <a:r>
            <a:rPr kumimoji="1" lang="ja-JP" altLang="en-US" sz="1200">
              <a:solidFill>
                <a:schemeClr val="dk1"/>
              </a:solidFill>
              <a:effectLst/>
              <a:latin typeface="+mn-lt"/>
              <a:ea typeface="+mn-ea"/>
              <a:cs typeface="+mn-cs"/>
            </a:rPr>
            <a:t>に基づき、</a:t>
          </a:r>
          <a:r>
            <a:rPr kumimoji="1" lang="ja-JP" altLang="en-US" sz="1200">
              <a:latin typeface="ＭＳ Ｐゴシック"/>
            </a:rPr>
            <a:t>公共施設の更新・統廃合・長寿命化などを長期的な視点でもって計画的に行い、適切な管理に努める。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34</xdr:row>
      <xdr:rowOff>121255</xdr:rowOff>
    </xdr:to>
    <xdr:cxnSp macro="">
      <xdr:nvCxnSpPr>
        <xdr:cNvPr id="66" name="直線コネクタ 65"/>
        <xdr:cNvCxnSpPr/>
      </xdr:nvCxnSpPr>
      <xdr:spPr>
        <a:xfrm flipV="1">
          <a:off x="4760595" y="5415643"/>
          <a:ext cx="1270" cy="131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125082</xdr:rowOff>
    </xdr:from>
    <xdr:ext cx="405111" cy="259045"/>
    <xdr:sp macro="" textlink="">
      <xdr:nvSpPr>
        <xdr:cNvPr id="67" name="有形固定資産減価償却率最小値テキスト"/>
        <xdr:cNvSpPr txBox="1"/>
      </xdr:nvSpPr>
      <xdr:spPr>
        <a:xfrm>
          <a:off x="4813300" y="673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121255</xdr:rowOff>
    </xdr:from>
    <xdr:to>
      <xdr:col>3</xdr:col>
      <xdr:colOff>1260475</xdr:colOff>
      <xdr:row>34</xdr:row>
      <xdr:rowOff>121255</xdr:rowOff>
    </xdr:to>
    <xdr:cxnSp macro="">
      <xdr:nvCxnSpPr>
        <xdr:cNvPr id="68" name="直線コネクタ 67"/>
        <xdr:cNvCxnSpPr/>
      </xdr:nvCxnSpPr>
      <xdr:spPr>
        <a:xfrm>
          <a:off x="4673600" y="6731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69"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0" name="直線コネクタ 69"/>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83353</xdr:rowOff>
    </xdr:from>
    <xdr:ext cx="405111" cy="259045"/>
    <xdr:sp macro="" textlink="">
      <xdr:nvSpPr>
        <xdr:cNvPr id="71" name="有形固定資産減価償却率平均値テキスト"/>
        <xdr:cNvSpPr txBox="1"/>
      </xdr:nvSpPr>
      <xdr:spPr>
        <a:xfrm>
          <a:off x="4813300" y="60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60476</xdr:rowOff>
    </xdr:from>
    <xdr:to>
      <xdr:col>3</xdr:col>
      <xdr:colOff>1222375</xdr:colOff>
      <xdr:row>31</xdr:row>
      <xdr:rowOff>162076</xdr:rowOff>
    </xdr:to>
    <xdr:sp macro="" textlink="">
      <xdr:nvSpPr>
        <xdr:cNvPr id="72" name="フローチャート : 判断 71"/>
        <xdr:cNvSpPr/>
      </xdr:nvSpPr>
      <xdr:spPr>
        <a:xfrm>
          <a:off x="4711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104926</xdr:rowOff>
    </xdr:from>
    <xdr:to>
      <xdr:col>3</xdr:col>
      <xdr:colOff>1222375</xdr:colOff>
      <xdr:row>33</xdr:row>
      <xdr:rowOff>35076</xdr:rowOff>
    </xdr:to>
    <xdr:sp macro="" textlink="">
      <xdr:nvSpPr>
        <xdr:cNvPr id="78" name="円/楕円 77"/>
        <xdr:cNvSpPr/>
      </xdr:nvSpPr>
      <xdr:spPr>
        <a:xfrm>
          <a:off x="4711700" y="63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83353</xdr:rowOff>
    </xdr:from>
    <xdr:ext cx="405111" cy="259045"/>
    <xdr:sp macro="" textlink="">
      <xdr:nvSpPr>
        <xdr:cNvPr id="79" name="有形固定資産減価償却率該当値テキスト"/>
        <xdr:cNvSpPr txBox="1"/>
      </xdr:nvSpPr>
      <xdr:spPr>
        <a:xfrm>
          <a:off x="4813300" y="63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90,931
90,157
224.80
35,206,926
34,752,918
410,458
18,835,642
43,281,384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55626</xdr:rowOff>
    </xdr:from>
    <xdr:to>
      <xdr:col>6</xdr:col>
      <xdr:colOff>510540</xdr:colOff>
      <xdr:row>41</xdr:row>
      <xdr:rowOff>124206</xdr:rowOff>
    </xdr:to>
    <xdr:cxnSp macro="">
      <xdr:nvCxnSpPr>
        <xdr:cNvPr id="55" name="直線コネクタ 54"/>
        <xdr:cNvCxnSpPr/>
      </xdr:nvCxnSpPr>
      <xdr:spPr>
        <a:xfrm flipV="1">
          <a:off x="4634865" y="571347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128033</xdr:rowOff>
    </xdr:from>
    <xdr:ext cx="405111" cy="259045"/>
    <xdr:sp macro="" textlink="">
      <xdr:nvSpPr>
        <xdr:cNvPr id="56" name="【道路】&#10;有形固定資産減価償却率最小値テキスト"/>
        <xdr:cNvSpPr txBox="1"/>
      </xdr:nvSpPr>
      <xdr:spPr>
        <a:xfrm>
          <a:off x="4724400" y="715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6</xdr:col>
      <xdr:colOff>422275</xdr:colOff>
      <xdr:row>41</xdr:row>
      <xdr:rowOff>124206</xdr:rowOff>
    </xdr:from>
    <xdr:to>
      <xdr:col>6</xdr:col>
      <xdr:colOff>600075</xdr:colOff>
      <xdr:row>41</xdr:row>
      <xdr:rowOff>124206</xdr:rowOff>
    </xdr:to>
    <xdr:cxnSp macro="">
      <xdr:nvCxnSpPr>
        <xdr:cNvPr id="57" name="直線コネクタ 56"/>
        <xdr:cNvCxnSpPr/>
      </xdr:nvCxnSpPr>
      <xdr:spPr>
        <a:xfrm>
          <a:off x="4546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2303</xdr:rowOff>
    </xdr:from>
    <xdr:ext cx="405111" cy="259045"/>
    <xdr:sp macro="" textlink="">
      <xdr:nvSpPr>
        <xdr:cNvPr id="58" name="【道路】&#10;有形固定資産減価償却率最大値テキスト"/>
        <xdr:cNvSpPr txBox="1"/>
      </xdr:nvSpPr>
      <xdr:spPr>
        <a:xfrm>
          <a:off x="47244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6</xdr:col>
      <xdr:colOff>422275</xdr:colOff>
      <xdr:row>33</xdr:row>
      <xdr:rowOff>55626</xdr:rowOff>
    </xdr:from>
    <xdr:to>
      <xdr:col>6</xdr:col>
      <xdr:colOff>600075</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120413</xdr:rowOff>
    </xdr:from>
    <xdr:ext cx="405111" cy="259045"/>
    <xdr:sp macro="" textlink="">
      <xdr:nvSpPr>
        <xdr:cNvPr id="60" name="【道路】&#10;有形固定資産減価償却率平均値テキスト"/>
        <xdr:cNvSpPr txBox="1"/>
      </xdr:nvSpPr>
      <xdr:spPr>
        <a:xfrm>
          <a:off x="4724400" y="646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141986</xdr:rowOff>
    </xdr:from>
    <xdr:to>
      <xdr:col>6</xdr:col>
      <xdr:colOff>561975</xdr:colOff>
      <xdr:row>38</xdr:row>
      <xdr:rowOff>72136</xdr:rowOff>
    </xdr:to>
    <xdr:sp macro="" textlink="">
      <xdr:nvSpPr>
        <xdr:cNvPr id="61" name="フローチャート : 判断 60"/>
        <xdr:cNvSpPr/>
      </xdr:nvSpPr>
      <xdr:spPr>
        <a:xfrm>
          <a:off x="4584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7" name="円/楕円 66"/>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71137</xdr:rowOff>
    </xdr:from>
    <xdr:ext cx="405111" cy="259045"/>
    <xdr:sp macro="" textlink="">
      <xdr:nvSpPr>
        <xdr:cNvPr id="68" name="【道路】&#10;有形固定資産減価償却率該当値テキスト"/>
        <xdr:cNvSpPr txBox="1"/>
      </xdr:nvSpPr>
      <xdr:spPr>
        <a:xfrm>
          <a:off x="47244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58049</xdr:rowOff>
    </xdr:from>
    <xdr:to>
      <xdr:col>15</xdr:col>
      <xdr:colOff>180340</xdr:colOff>
      <xdr:row>39</xdr:row>
      <xdr:rowOff>135773</xdr:rowOff>
    </xdr:to>
    <xdr:cxnSp macro="">
      <xdr:nvCxnSpPr>
        <xdr:cNvPr id="90" name="直線コネクタ 89"/>
        <xdr:cNvCxnSpPr/>
      </xdr:nvCxnSpPr>
      <xdr:spPr>
        <a:xfrm flipV="1">
          <a:off x="10476865" y="5887349"/>
          <a:ext cx="0" cy="93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139600</xdr:rowOff>
    </xdr:from>
    <xdr:ext cx="469744" cy="259045"/>
    <xdr:sp macro="" textlink="">
      <xdr:nvSpPr>
        <xdr:cNvPr id="91" name="【道路】&#10;一人当たり延長最小値テキスト"/>
        <xdr:cNvSpPr txBox="1"/>
      </xdr:nvSpPr>
      <xdr:spPr>
        <a:xfrm>
          <a:off x="10566400" y="68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a:t>
          </a:r>
          <a:endParaRPr kumimoji="1" lang="ja-JP" altLang="en-US" sz="1000" b="1">
            <a:latin typeface="ＭＳ Ｐゴシック"/>
          </a:endParaRPr>
        </a:p>
      </xdr:txBody>
    </xdr:sp>
    <xdr:clientData/>
  </xdr:oneCellAnchor>
  <xdr:twoCellAnchor>
    <xdr:from>
      <xdr:col>15</xdr:col>
      <xdr:colOff>92075</xdr:colOff>
      <xdr:row>39</xdr:row>
      <xdr:rowOff>135773</xdr:rowOff>
    </xdr:from>
    <xdr:to>
      <xdr:col>15</xdr:col>
      <xdr:colOff>269875</xdr:colOff>
      <xdr:row>39</xdr:row>
      <xdr:rowOff>135773</xdr:rowOff>
    </xdr:to>
    <xdr:cxnSp macro="">
      <xdr:nvCxnSpPr>
        <xdr:cNvPr id="92" name="直線コネクタ 91"/>
        <xdr:cNvCxnSpPr/>
      </xdr:nvCxnSpPr>
      <xdr:spPr>
        <a:xfrm>
          <a:off x="10388600" y="682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4726</xdr:rowOff>
    </xdr:from>
    <xdr:ext cx="534377" cy="259045"/>
    <xdr:sp macro="" textlink="">
      <xdr:nvSpPr>
        <xdr:cNvPr id="93" name="【道路】&#10;一人当たり延長最大値テキスト"/>
        <xdr:cNvSpPr txBox="1"/>
      </xdr:nvSpPr>
      <xdr:spPr>
        <a:xfrm>
          <a:off x="10566400" y="56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27.897</a:t>
          </a:r>
          <a:endParaRPr kumimoji="1" lang="ja-JP" altLang="en-US" sz="1000" b="1">
            <a:latin typeface="ＭＳ Ｐゴシック"/>
          </a:endParaRPr>
        </a:p>
      </xdr:txBody>
    </xdr:sp>
    <xdr:clientData/>
  </xdr:oneCellAnchor>
  <xdr:twoCellAnchor>
    <xdr:from>
      <xdr:col>15</xdr:col>
      <xdr:colOff>92075</xdr:colOff>
      <xdr:row>34</xdr:row>
      <xdr:rowOff>58049</xdr:rowOff>
    </xdr:from>
    <xdr:to>
      <xdr:col>15</xdr:col>
      <xdr:colOff>269875</xdr:colOff>
      <xdr:row>34</xdr:row>
      <xdr:rowOff>58049</xdr:rowOff>
    </xdr:to>
    <xdr:cxnSp macro="">
      <xdr:nvCxnSpPr>
        <xdr:cNvPr id="94" name="直線コネクタ 93"/>
        <xdr:cNvCxnSpPr/>
      </xdr:nvCxnSpPr>
      <xdr:spPr>
        <a:xfrm>
          <a:off x="10388600" y="588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87459</xdr:rowOff>
    </xdr:from>
    <xdr:ext cx="534377" cy="259045"/>
    <xdr:sp macro="" textlink="">
      <xdr:nvSpPr>
        <xdr:cNvPr id="95" name="【道路】&#10;一人当たり延長平均値テキスト"/>
        <xdr:cNvSpPr txBox="1"/>
      </xdr:nvSpPr>
      <xdr:spPr>
        <a:xfrm>
          <a:off x="10566400" y="608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64582</xdr:rowOff>
    </xdr:from>
    <xdr:to>
      <xdr:col>15</xdr:col>
      <xdr:colOff>231775</xdr:colOff>
      <xdr:row>36</xdr:row>
      <xdr:rowOff>166182</xdr:rowOff>
    </xdr:to>
    <xdr:sp macro="" textlink="">
      <xdr:nvSpPr>
        <xdr:cNvPr id="96" name="フローチャート : 判断 95"/>
        <xdr:cNvSpPr/>
      </xdr:nvSpPr>
      <xdr:spPr>
        <a:xfrm>
          <a:off x="10426700" y="623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7" name="テキスト ボックス 9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8" name="テキスト ボックス 9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9" name="テキスト ボックス 9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0" name="テキスト ボックス 9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1" name="テキスト ボックス 10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84973</xdr:rowOff>
    </xdr:from>
    <xdr:to>
      <xdr:col>15</xdr:col>
      <xdr:colOff>231775</xdr:colOff>
      <xdr:row>40</xdr:row>
      <xdr:rowOff>15123</xdr:rowOff>
    </xdr:to>
    <xdr:sp macro="" textlink="">
      <xdr:nvSpPr>
        <xdr:cNvPr id="102" name="円/楕円 101"/>
        <xdr:cNvSpPr/>
      </xdr:nvSpPr>
      <xdr:spPr>
        <a:xfrm>
          <a:off x="10426700" y="67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171350</xdr:rowOff>
    </xdr:from>
    <xdr:ext cx="469744" cy="259045"/>
    <xdr:sp macro="" textlink="">
      <xdr:nvSpPr>
        <xdr:cNvPr id="103" name="【道路】&#10;一人当たり延長該当値テキスト"/>
        <xdr:cNvSpPr txBox="1"/>
      </xdr:nvSpPr>
      <xdr:spPr>
        <a:xfrm>
          <a:off x="10566400" y="66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4" name="正方形/長方形 10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5" name="正方形/長方形 10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6" name="正方形/長方形 10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7" name="正方形/長方形 10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8" name="正方形/長方形 10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9" name="正方形/長方形 10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0" name="正方形/長方形 10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1" name="正方形/長方形 11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2" name="テキスト ボックス 11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3" name="直線コネクタ 11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4" name="テキスト ボックス 11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5" name="直線コネクタ 11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6" name="テキスト ボックス 11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7" name="直線コネクタ 11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8" name="テキスト ボックス 11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19" name="直線コネクタ 11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0" name="テキスト ボックス 11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1" name="直線コネクタ 12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2" name="テキスト ボックス 12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3" name="直線コネクタ 12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4" name="テキスト ボックス 12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6" name="テキスト ボックス 12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7"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64770</xdr:rowOff>
    </xdr:from>
    <xdr:to>
      <xdr:col>6</xdr:col>
      <xdr:colOff>510540</xdr:colOff>
      <xdr:row>64</xdr:row>
      <xdr:rowOff>95250</xdr:rowOff>
    </xdr:to>
    <xdr:cxnSp macro="">
      <xdr:nvCxnSpPr>
        <xdr:cNvPr id="128" name="直線コネクタ 127"/>
        <xdr:cNvCxnSpPr/>
      </xdr:nvCxnSpPr>
      <xdr:spPr>
        <a:xfrm flipV="1">
          <a:off x="4634865" y="949452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99077</xdr:rowOff>
    </xdr:from>
    <xdr:ext cx="405111" cy="259045"/>
    <xdr:sp macro="" textlink="">
      <xdr:nvSpPr>
        <xdr:cNvPr id="129" name="【橋りょう・トンネル】&#10;有形固定資産減価償却率最小値テキスト"/>
        <xdr:cNvSpPr txBox="1"/>
      </xdr:nvSpPr>
      <xdr:spPr>
        <a:xfrm>
          <a:off x="47244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95250</xdr:rowOff>
    </xdr:from>
    <xdr:to>
      <xdr:col>6</xdr:col>
      <xdr:colOff>600075</xdr:colOff>
      <xdr:row>64</xdr:row>
      <xdr:rowOff>95250</xdr:rowOff>
    </xdr:to>
    <xdr:cxnSp macro="">
      <xdr:nvCxnSpPr>
        <xdr:cNvPr id="130" name="直線コネクタ 129"/>
        <xdr:cNvCxnSpPr/>
      </xdr:nvCxnSpPr>
      <xdr:spPr>
        <a:xfrm>
          <a:off x="4546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11447</xdr:rowOff>
    </xdr:from>
    <xdr:ext cx="405111" cy="259045"/>
    <xdr:sp macro="" textlink="">
      <xdr:nvSpPr>
        <xdr:cNvPr id="131" name="【橋りょう・トンネル】&#10;有形固定資産減価償却率最大値テキスト"/>
        <xdr:cNvSpPr txBox="1"/>
      </xdr:nvSpPr>
      <xdr:spPr>
        <a:xfrm>
          <a:off x="4724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6</xdr:col>
      <xdr:colOff>422275</xdr:colOff>
      <xdr:row>55</xdr:row>
      <xdr:rowOff>64770</xdr:rowOff>
    </xdr:from>
    <xdr:to>
      <xdr:col>6</xdr:col>
      <xdr:colOff>600075</xdr:colOff>
      <xdr:row>55</xdr:row>
      <xdr:rowOff>64770</xdr:rowOff>
    </xdr:to>
    <xdr:cxnSp macro="">
      <xdr:nvCxnSpPr>
        <xdr:cNvPr id="132" name="直線コネクタ 131"/>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55897</xdr:rowOff>
    </xdr:from>
    <xdr:ext cx="405111" cy="259045"/>
    <xdr:sp macro="" textlink="">
      <xdr:nvSpPr>
        <xdr:cNvPr id="133" name="【橋りょう・トンネル】&#10;有形固定資産減価償却率平均値テキスト"/>
        <xdr:cNvSpPr txBox="1"/>
      </xdr:nvSpPr>
      <xdr:spPr>
        <a:xfrm>
          <a:off x="4724400" y="9485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33020</xdr:rowOff>
    </xdr:from>
    <xdr:to>
      <xdr:col>6</xdr:col>
      <xdr:colOff>561975</xdr:colOff>
      <xdr:row>56</xdr:row>
      <xdr:rowOff>134620</xdr:rowOff>
    </xdr:to>
    <xdr:sp macro="" textlink="">
      <xdr:nvSpPr>
        <xdr:cNvPr id="134" name="フローチャート : 判断 133"/>
        <xdr:cNvSpPr/>
      </xdr:nvSpPr>
      <xdr:spPr>
        <a:xfrm>
          <a:off x="4584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5" name="テキスト ボックス 13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6" name="テキスト ボックス 13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7" name="テキスト ボックス 13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8" name="テキスト ボックス 13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9" name="テキスト ボックス 13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139700</xdr:rowOff>
    </xdr:from>
    <xdr:to>
      <xdr:col>6</xdr:col>
      <xdr:colOff>561975</xdr:colOff>
      <xdr:row>61</xdr:row>
      <xdr:rowOff>69850</xdr:rowOff>
    </xdr:to>
    <xdr:sp macro="" textlink="">
      <xdr:nvSpPr>
        <xdr:cNvPr id="140" name="円/楕円 139"/>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118127</xdr:rowOff>
    </xdr:from>
    <xdr:ext cx="405111" cy="259045"/>
    <xdr:sp macro="" textlink="">
      <xdr:nvSpPr>
        <xdr:cNvPr id="141" name="【橋りょう・トンネル】&#10;有形固定資産減価償却率該当値テキスト"/>
        <xdr:cNvSpPr txBox="1"/>
      </xdr:nvSpPr>
      <xdr:spPr>
        <a:xfrm>
          <a:off x="47244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2" name="正方形/長方形 141"/>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3" name="正方形/長方形 14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4" name="正方形/長方形 14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5" name="正方形/長方形 14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6" name="正方形/長方形 14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7" name="正方形/長方形 14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8" name="正方形/長方形 14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264,189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9" name="正方形/長方形 148"/>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0" name="テキスト ボックス 14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1" name="直線コネクタ 15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2" name="直線コネクタ 15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3" name="テキスト ボックス 15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4" name="直線コネクタ 15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5" name="テキスト ボックス 15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6" name="直線コネクタ 15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7" name="テキスト ボックス 15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8" name="直線コネクタ 15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59" name="テキスト ボックス 15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0" name="直線コネクタ 15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1" name="テキスト ボックス 16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2" name="直線コネクタ 16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63" name="テキスト ボックス 16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75369</xdr:rowOff>
    </xdr:from>
    <xdr:to>
      <xdr:col>15</xdr:col>
      <xdr:colOff>180340</xdr:colOff>
      <xdr:row>64</xdr:row>
      <xdr:rowOff>100558</xdr:rowOff>
    </xdr:to>
    <xdr:cxnSp macro="">
      <xdr:nvCxnSpPr>
        <xdr:cNvPr id="167" name="直線コネクタ 166"/>
        <xdr:cNvCxnSpPr/>
      </xdr:nvCxnSpPr>
      <xdr:spPr>
        <a:xfrm flipV="1">
          <a:off x="10476865" y="9676569"/>
          <a:ext cx="0" cy="139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104385</xdr:rowOff>
    </xdr:from>
    <xdr:ext cx="469744" cy="259045"/>
    <xdr:sp macro="" textlink="">
      <xdr:nvSpPr>
        <xdr:cNvPr id="168" name="【橋りょう・トンネル】&#10;一人当たり有形固定資産（償却資産）額最小値テキスト"/>
        <xdr:cNvSpPr txBox="1"/>
      </xdr:nvSpPr>
      <xdr:spPr>
        <a:xfrm>
          <a:off x="10566400" y="1107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9,208</a:t>
          </a:r>
          <a:endParaRPr kumimoji="1" lang="ja-JP" altLang="en-US" sz="1000" b="1">
            <a:latin typeface="ＭＳ Ｐゴシック"/>
          </a:endParaRPr>
        </a:p>
      </xdr:txBody>
    </xdr:sp>
    <xdr:clientData/>
  </xdr:oneCellAnchor>
  <xdr:twoCellAnchor>
    <xdr:from>
      <xdr:col>15</xdr:col>
      <xdr:colOff>92075</xdr:colOff>
      <xdr:row>64</xdr:row>
      <xdr:rowOff>100558</xdr:rowOff>
    </xdr:from>
    <xdr:to>
      <xdr:col>15</xdr:col>
      <xdr:colOff>269875</xdr:colOff>
      <xdr:row>64</xdr:row>
      <xdr:rowOff>100558</xdr:rowOff>
    </xdr:to>
    <xdr:cxnSp macro="">
      <xdr:nvCxnSpPr>
        <xdr:cNvPr id="169" name="直線コネクタ 168"/>
        <xdr:cNvCxnSpPr/>
      </xdr:nvCxnSpPr>
      <xdr:spPr>
        <a:xfrm>
          <a:off x="10388600" y="110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22046</xdr:rowOff>
    </xdr:from>
    <xdr:ext cx="599010" cy="259045"/>
    <xdr:sp macro="" textlink="">
      <xdr:nvSpPr>
        <xdr:cNvPr id="170" name="【橋りょう・トンネル】&#10;一人当たり有形固定資産（償却資産）額最大値テキスト"/>
        <xdr:cNvSpPr txBox="1"/>
      </xdr:nvSpPr>
      <xdr:spPr>
        <a:xfrm>
          <a:off x="10566400" y="945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436,921</a:t>
          </a:r>
          <a:endParaRPr kumimoji="1" lang="ja-JP" altLang="en-US" sz="1000" b="1">
            <a:latin typeface="ＭＳ Ｐゴシック"/>
          </a:endParaRPr>
        </a:p>
      </xdr:txBody>
    </xdr:sp>
    <xdr:clientData/>
  </xdr:oneCellAnchor>
  <xdr:twoCellAnchor>
    <xdr:from>
      <xdr:col>15</xdr:col>
      <xdr:colOff>92075</xdr:colOff>
      <xdr:row>56</xdr:row>
      <xdr:rowOff>75369</xdr:rowOff>
    </xdr:from>
    <xdr:to>
      <xdr:col>15</xdr:col>
      <xdr:colOff>269875</xdr:colOff>
      <xdr:row>56</xdr:row>
      <xdr:rowOff>75369</xdr:rowOff>
    </xdr:to>
    <xdr:cxnSp macro="">
      <xdr:nvCxnSpPr>
        <xdr:cNvPr id="171" name="直線コネクタ 170"/>
        <xdr:cNvCxnSpPr/>
      </xdr:nvCxnSpPr>
      <xdr:spPr>
        <a:xfrm>
          <a:off x="10388600" y="967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167119</xdr:rowOff>
    </xdr:from>
    <xdr:ext cx="599010" cy="259045"/>
    <xdr:sp macro="" textlink="">
      <xdr:nvSpPr>
        <xdr:cNvPr id="172" name="【橋りょう・トンネル】&#10;一人当たり有形固定資産（償却資産）額平均値テキスト"/>
        <xdr:cNvSpPr txBox="1"/>
      </xdr:nvSpPr>
      <xdr:spPr>
        <a:xfrm>
          <a:off x="10566400" y="10282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190,276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144242</xdr:rowOff>
    </xdr:from>
    <xdr:to>
      <xdr:col>15</xdr:col>
      <xdr:colOff>231775</xdr:colOff>
      <xdr:row>61</xdr:row>
      <xdr:rowOff>74392</xdr:rowOff>
    </xdr:to>
    <xdr:sp macro="" textlink="">
      <xdr:nvSpPr>
        <xdr:cNvPr id="173" name="フローチャート : 判断 172"/>
        <xdr:cNvSpPr/>
      </xdr:nvSpPr>
      <xdr:spPr>
        <a:xfrm>
          <a:off x="10426700" y="1043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155626</xdr:rowOff>
    </xdr:from>
    <xdr:to>
      <xdr:col>15</xdr:col>
      <xdr:colOff>231775</xdr:colOff>
      <xdr:row>63</xdr:row>
      <xdr:rowOff>85776</xdr:rowOff>
    </xdr:to>
    <xdr:sp macro="" textlink="">
      <xdr:nvSpPr>
        <xdr:cNvPr id="179" name="円/楕円 178"/>
        <xdr:cNvSpPr/>
      </xdr:nvSpPr>
      <xdr:spPr>
        <a:xfrm>
          <a:off x="10426700" y="107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134053</xdr:rowOff>
    </xdr:from>
    <xdr:ext cx="534377" cy="259045"/>
    <xdr:sp macro="" textlink="">
      <xdr:nvSpPr>
        <xdr:cNvPr id="180" name="【橋りょう・トンネル】&#10;一人当たり有形固定資産（償却資産）額該当値テキスト"/>
        <xdr:cNvSpPr txBox="1"/>
      </xdr:nvSpPr>
      <xdr:spPr>
        <a:xfrm>
          <a:off x="10566400" y="107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1" name="テキスト ボックス 19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1" name="テキスト ボックス 20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108586</xdr:rowOff>
    </xdr:from>
    <xdr:to>
      <xdr:col>6</xdr:col>
      <xdr:colOff>510540</xdr:colOff>
      <xdr:row>85</xdr:row>
      <xdr:rowOff>76200</xdr:rowOff>
    </xdr:to>
    <xdr:cxnSp macro="">
      <xdr:nvCxnSpPr>
        <xdr:cNvPr id="205" name="直線コネクタ 204"/>
        <xdr:cNvCxnSpPr/>
      </xdr:nvCxnSpPr>
      <xdr:spPr>
        <a:xfrm flipV="1">
          <a:off x="4634865" y="13481686"/>
          <a:ext cx="0" cy="11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80027</xdr:rowOff>
    </xdr:from>
    <xdr:ext cx="405111" cy="259045"/>
    <xdr:sp macro="" textlink="">
      <xdr:nvSpPr>
        <xdr:cNvPr id="206" name="【公営住宅】&#10;有形固定資産減価償却率最小値テキスト"/>
        <xdr:cNvSpPr txBox="1"/>
      </xdr:nvSpPr>
      <xdr:spPr>
        <a:xfrm>
          <a:off x="47244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85</xdr:row>
      <xdr:rowOff>76200</xdr:rowOff>
    </xdr:from>
    <xdr:to>
      <xdr:col>6</xdr:col>
      <xdr:colOff>600075</xdr:colOff>
      <xdr:row>85</xdr:row>
      <xdr:rowOff>76200</xdr:rowOff>
    </xdr:to>
    <xdr:cxnSp macro="">
      <xdr:nvCxnSpPr>
        <xdr:cNvPr id="207" name="直線コネクタ 206"/>
        <xdr:cNvCxnSpPr/>
      </xdr:nvCxnSpPr>
      <xdr:spPr>
        <a:xfrm>
          <a:off x="4546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55263</xdr:rowOff>
    </xdr:from>
    <xdr:ext cx="405111" cy="259045"/>
    <xdr:sp macro="" textlink="">
      <xdr:nvSpPr>
        <xdr:cNvPr id="208" name="【公営住宅】&#10;有形固定資産減価償却率最大値テキスト"/>
        <xdr:cNvSpPr txBox="1"/>
      </xdr:nvSpPr>
      <xdr:spPr>
        <a:xfrm>
          <a:off x="47244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6</xdr:col>
      <xdr:colOff>422275</xdr:colOff>
      <xdr:row>78</xdr:row>
      <xdr:rowOff>108586</xdr:rowOff>
    </xdr:from>
    <xdr:to>
      <xdr:col>6</xdr:col>
      <xdr:colOff>600075</xdr:colOff>
      <xdr:row>78</xdr:row>
      <xdr:rowOff>108586</xdr:rowOff>
    </xdr:to>
    <xdr:cxnSp macro="">
      <xdr:nvCxnSpPr>
        <xdr:cNvPr id="209" name="直線コネクタ 20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92091</xdr:rowOff>
    </xdr:from>
    <xdr:ext cx="405111" cy="259045"/>
    <xdr:sp macro="" textlink="">
      <xdr:nvSpPr>
        <xdr:cNvPr id="210" name="【公営住宅】&#10;有形固定資産減価償却率平均値テキスト"/>
        <xdr:cNvSpPr txBox="1"/>
      </xdr:nvSpPr>
      <xdr:spPr>
        <a:xfrm>
          <a:off x="47244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69214</xdr:rowOff>
    </xdr:from>
    <xdr:to>
      <xdr:col>6</xdr:col>
      <xdr:colOff>561975</xdr:colOff>
      <xdr:row>83</xdr:row>
      <xdr:rowOff>170814</xdr:rowOff>
    </xdr:to>
    <xdr:sp macro="" textlink="">
      <xdr:nvSpPr>
        <xdr:cNvPr id="211" name="フローチャート : 判断 210"/>
        <xdr:cNvSpPr/>
      </xdr:nvSpPr>
      <xdr:spPr>
        <a:xfrm>
          <a:off x="4584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25400</xdr:rowOff>
    </xdr:from>
    <xdr:to>
      <xdr:col>6</xdr:col>
      <xdr:colOff>561975</xdr:colOff>
      <xdr:row>85</xdr:row>
      <xdr:rowOff>127000</xdr:rowOff>
    </xdr:to>
    <xdr:sp macro="" textlink="">
      <xdr:nvSpPr>
        <xdr:cNvPr id="217" name="円/楕円 216"/>
        <xdr:cNvSpPr/>
      </xdr:nvSpPr>
      <xdr:spPr>
        <a:xfrm>
          <a:off x="4584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111777</xdr:rowOff>
    </xdr:from>
    <xdr:ext cx="405111" cy="259045"/>
    <xdr:sp macro="" textlink="">
      <xdr:nvSpPr>
        <xdr:cNvPr id="218" name="【公営住宅】&#10;有形固定資産減価償却率該当値テキスト"/>
        <xdr:cNvSpPr txBox="1"/>
      </xdr:nvSpPr>
      <xdr:spPr>
        <a:xfrm>
          <a:off x="4724400" y="1451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9" name="直線コネクタ 2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0" name="テキスト ボックス 2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1" name="直線コネクタ 2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2" name="テキスト ボックス 2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3" name="直線コネクタ 2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4" name="テキスト ボックス 2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5" name="直線コネクタ 2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6" name="テキスト ボックス 2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7" name="直線コネクタ 2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8" name="テキスト ボックス 2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97537</xdr:rowOff>
    </xdr:from>
    <xdr:to>
      <xdr:col>15</xdr:col>
      <xdr:colOff>180340</xdr:colOff>
      <xdr:row>85</xdr:row>
      <xdr:rowOff>85344</xdr:rowOff>
    </xdr:to>
    <xdr:cxnSp macro="">
      <xdr:nvCxnSpPr>
        <xdr:cNvPr id="242" name="直線コネクタ 241"/>
        <xdr:cNvCxnSpPr/>
      </xdr:nvCxnSpPr>
      <xdr:spPr>
        <a:xfrm flipV="1">
          <a:off x="10476865" y="13470637"/>
          <a:ext cx="0" cy="11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89171</xdr:rowOff>
    </xdr:from>
    <xdr:ext cx="469744" cy="259045"/>
    <xdr:sp macro="" textlink="">
      <xdr:nvSpPr>
        <xdr:cNvPr id="243" name="【公営住宅】&#10;一人当たり面積最小値テキスト"/>
        <xdr:cNvSpPr txBox="1"/>
      </xdr:nvSpPr>
      <xdr:spPr>
        <a:xfrm>
          <a:off x="10566400"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85</xdr:row>
      <xdr:rowOff>85344</xdr:rowOff>
    </xdr:from>
    <xdr:to>
      <xdr:col>15</xdr:col>
      <xdr:colOff>269875</xdr:colOff>
      <xdr:row>85</xdr:row>
      <xdr:rowOff>85344</xdr:rowOff>
    </xdr:to>
    <xdr:cxnSp macro="">
      <xdr:nvCxnSpPr>
        <xdr:cNvPr id="244" name="直線コネクタ 243"/>
        <xdr:cNvCxnSpPr/>
      </xdr:nvCxnSpPr>
      <xdr:spPr>
        <a:xfrm>
          <a:off x="10388600" y="1465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44214</xdr:rowOff>
    </xdr:from>
    <xdr:ext cx="469744" cy="259045"/>
    <xdr:sp macro="" textlink="">
      <xdr:nvSpPr>
        <xdr:cNvPr id="245" name="【公営住宅】&#10;一人当たり面積最大値テキスト"/>
        <xdr:cNvSpPr txBox="1"/>
      </xdr:nvSpPr>
      <xdr:spPr>
        <a:xfrm>
          <a:off x="105664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a:t>
          </a:r>
          <a:endParaRPr kumimoji="1" lang="ja-JP" altLang="en-US" sz="1000" b="1">
            <a:latin typeface="ＭＳ Ｐゴシック"/>
          </a:endParaRPr>
        </a:p>
      </xdr:txBody>
    </xdr:sp>
    <xdr:clientData/>
  </xdr:oneCellAnchor>
  <xdr:twoCellAnchor>
    <xdr:from>
      <xdr:col>15</xdr:col>
      <xdr:colOff>92075</xdr:colOff>
      <xdr:row>78</xdr:row>
      <xdr:rowOff>97537</xdr:rowOff>
    </xdr:from>
    <xdr:to>
      <xdr:col>15</xdr:col>
      <xdr:colOff>269875</xdr:colOff>
      <xdr:row>78</xdr:row>
      <xdr:rowOff>97537</xdr:rowOff>
    </xdr:to>
    <xdr:cxnSp macro="">
      <xdr:nvCxnSpPr>
        <xdr:cNvPr id="246" name="直線コネクタ 245"/>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158005</xdr:rowOff>
    </xdr:from>
    <xdr:ext cx="469744" cy="259045"/>
    <xdr:sp macro="" textlink="">
      <xdr:nvSpPr>
        <xdr:cNvPr id="247" name="【公営住宅】&#10;一人当たり面積平均値テキスト"/>
        <xdr:cNvSpPr txBox="1"/>
      </xdr:nvSpPr>
      <xdr:spPr>
        <a:xfrm>
          <a:off x="10566400" y="1404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0.806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135128</xdr:rowOff>
    </xdr:from>
    <xdr:to>
      <xdr:col>15</xdr:col>
      <xdr:colOff>231775</xdr:colOff>
      <xdr:row>83</xdr:row>
      <xdr:rowOff>65278</xdr:rowOff>
    </xdr:to>
    <xdr:sp macro="" textlink="">
      <xdr:nvSpPr>
        <xdr:cNvPr id="248" name="フローチャート : 判断 247"/>
        <xdr:cNvSpPr/>
      </xdr:nvSpPr>
      <xdr:spPr>
        <a:xfrm>
          <a:off x="10426700" y="141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107696</xdr:rowOff>
    </xdr:from>
    <xdr:to>
      <xdr:col>15</xdr:col>
      <xdr:colOff>231775</xdr:colOff>
      <xdr:row>85</xdr:row>
      <xdr:rowOff>37846</xdr:rowOff>
    </xdr:to>
    <xdr:sp macro="" textlink="">
      <xdr:nvSpPr>
        <xdr:cNvPr id="254" name="円/楕円 253"/>
        <xdr:cNvSpPr/>
      </xdr:nvSpPr>
      <xdr:spPr>
        <a:xfrm>
          <a:off x="10426700" y="145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22623</xdr:rowOff>
    </xdr:from>
    <xdr:ext cx="469744" cy="259045"/>
    <xdr:sp macro="" textlink="">
      <xdr:nvSpPr>
        <xdr:cNvPr id="255" name="【公営住宅】&#10;一人当たり面積該当値テキスト"/>
        <xdr:cNvSpPr txBox="1"/>
      </xdr:nvSpPr>
      <xdr:spPr>
        <a:xfrm>
          <a:off x="10566400" y="1442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7" name="正方形/長方形 25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8" name="正方形/長方形 25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9" name="正方形/長方形 25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0" name="正方形/長方形 25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1" name="正方形/長方形 260"/>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2" name="正方形/長方形 26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3" name="正方形/長方形 26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4" name="正方形/長方形 26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5" name="正方形/長方形 26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6" name="正方形/長方形 26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8" name="テキスト ボックス 27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9" name="直線コネクタ 27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0" name="テキスト ボックス 27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1" name="直線コネクタ 28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2" name="テキスト ボックス 28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3" name="直線コネクタ 28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4" name="テキスト ボックス 28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5" name="直線コネクタ 28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6" name="テキスト ボックス 28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167640</xdr:rowOff>
    </xdr:from>
    <xdr:to>
      <xdr:col>23</xdr:col>
      <xdr:colOff>516889</xdr:colOff>
      <xdr:row>40</xdr:row>
      <xdr:rowOff>112776</xdr:rowOff>
    </xdr:to>
    <xdr:cxnSp macro="">
      <xdr:nvCxnSpPr>
        <xdr:cNvPr id="290" name="直線コネクタ 289"/>
        <xdr:cNvCxnSpPr/>
      </xdr:nvCxnSpPr>
      <xdr:spPr>
        <a:xfrm flipV="1">
          <a:off x="16318864" y="56540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116603</xdr:rowOff>
    </xdr:from>
    <xdr:ext cx="405111" cy="259045"/>
    <xdr:sp macro="" textlink="">
      <xdr:nvSpPr>
        <xdr:cNvPr id="291" name="【認定こども園・幼稚園・保育所】&#10;有形固定資産減価償却率最小値テキスト"/>
        <xdr:cNvSpPr txBox="1"/>
      </xdr:nvSpPr>
      <xdr:spPr>
        <a:xfrm>
          <a:off x="16408400" y="697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40</xdr:row>
      <xdr:rowOff>112776</xdr:rowOff>
    </xdr:from>
    <xdr:to>
      <xdr:col>23</xdr:col>
      <xdr:colOff>606425</xdr:colOff>
      <xdr:row>40</xdr:row>
      <xdr:rowOff>112776</xdr:rowOff>
    </xdr:to>
    <xdr:cxnSp macro="">
      <xdr:nvCxnSpPr>
        <xdr:cNvPr id="292" name="直線コネクタ 291"/>
        <xdr:cNvCxnSpPr/>
      </xdr:nvCxnSpPr>
      <xdr:spPr>
        <a:xfrm>
          <a:off x="16230600" y="697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114317</xdr:rowOff>
    </xdr:from>
    <xdr:ext cx="405111" cy="259045"/>
    <xdr:sp macro="" textlink="">
      <xdr:nvSpPr>
        <xdr:cNvPr id="293" name="【認定こども園・幼稚園・保育所】&#10;有形固定資産減価償却率最大値テキスト"/>
        <xdr:cNvSpPr txBox="1"/>
      </xdr:nvSpPr>
      <xdr:spPr>
        <a:xfrm>
          <a:off x="164084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428625</xdr:colOff>
      <xdr:row>32</xdr:row>
      <xdr:rowOff>167640</xdr:rowOff>
    </xdr:from>
    <xdr:to>
      <xdr:col>23</xdr:col>
      <xdr:colOff>606425</xdr:colOff>
      <xdr:row>32</xdr:row>
      <xdr:rowOff>167640</xdr:rowOff>
    </xdr:to>
    <xdr:cxnSp macro="">
      <xdr:nvCxnSpPr>
        <xdr:cNvPr id="294" name="直線コネクタ 293"/>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114571</xdr:rowOff>
    </xdr:from>
    <xdr:ext cx="405111" cy="259045"/>
    <xdr:sp macro="" textlink="">
      <xdr:nvSpPr>
        <xdr:cNvPr id="295" name="【認定こども園・幼稚園・保育所】&#10;有形固定資産減価償却率平均値テキスト"/>
        <xdr:cNvSpPr txBox="1"/>
      </xdr:nvSpPr>
      <xdr:spPr>
        <a:xfrm>
          <a:off x="16408400" y="6286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91694</xdr:rowOff>
    </xdr:from>
    <xdr:to>
      <xdr:col>23</xdr:col>
      <xdr:colOff>568325</xdr:colOff>
      <xdr:row>38</xdr:row>
      <xdr:rowOff>21844</xdr:rowOff>
    </xdr:to>
    <xdr:sp macro="" textlink="">
      <xdr:nvSpPr>
        <xdr:cNvPr id="296" name="フローチャート : 判断 295"/>
        <xdr:cNvSpPr/>
      </xdr:nvSpPr>
      <xdr:spPr>
        <a:xfrm>
          <a:off x="16268700" y="64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61976</xdr:rowOff>
    </xdr:from>
    <xdr:to>
      <xdr:col>23</xdr:col>
      <xdr:colOff>568325</xdr:colOff>
      <xdr:row>40</xdr:row>
      <xdr:rowOff>163576</xdr:rowOff>
    </xdr:to>
    <xdr:sp macro="" textlink="">
      <xdr:nvSpPr>
        <xdr:cNvPr id="302" name="円/楕円 301"/>
        <xdr:cNvSpPr/>
      </xdr:nvSpPr>
      <xdr:spPr>
        <a:xfrm>
          <a:off x="16268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148353</xdr:rowOff>
    </xdr:from>
    <xdr:ext cx="405111" cy="259045"/>
    <xdr:sp macro="" textlink="">
      <xdr:nvSpPr>
        <xdr:cNvPr id="303" name="【認定こども園・幼稚園・保育所】&#10;有形固定資産減価償却率該当値テキスト"/>
        <xdr:cNvSpPr txBox="1"/>
      </xdr:nvSpPr>
      <xdr:spPr>
        <a:xfrm>
          <a:off x="16408400" y="6834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4" name="正方形/長方形 30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1" name="正方形/長方形 31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4" name="テキスト ボックス 31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5" name="直線コネクタ 3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6" name="テキスト ボックス 31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17" name="直線コネクタ 3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18" name="テキスト ボックス 31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19" name="直線コネクタ 3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0" name="テキスト ボックス 31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1" name="直線コネクタ 3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2" name="テキスト ボックス 32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3" name="直線コネクタ 3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4" name="テキスト ボックス 32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5" name="直線コネクタ 3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6" name="テキスト ボックス 32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76200</xdr:rowOff>
    </xdr:from>
    <xdr:to>
      <xdr:col>32</xdr:col>
      <xdr:colOff>186689</xdr:colOff>
      <xdr:row>41</xdr:row>
      <xdr:rowOff>89807</xdr:rowOff>
    </xdr:to>
    <xdr:cxnSp macro="">
      <xdr:nvCxnSpPr>
        <xdr:cNvPr id="330" name="直線コネクタ 329"/>
        <xdr:cNvCxnSpPr/>
      </xdr:nvCxnSpPr>
      <xdr:spPr>
        <a:xfrm flipV="1">
          <a:off x="22160864" y="55626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93634</xdr:rowOff>
    </xdr:from>
    <xdr:ext cx="469744" cy="259045"/>
    <xdr:sp macro="" textlink="">
      <xdr:nvSpPr>
        <xdr:cNvPr id="331" name="【認定こども園・幼稚園・保育所】&#10;一人当たり面積最小値テキスト"/>
        <xdr:cNvSpPr txBox="1"/>
      </xdr:nvSpPr>
      <xdr:spPr>
        <a:xfrm>
          <a:off x="22250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0.076</a:t>
          </a:r>
          <a:endParaRPr kumimoji="1" lang="ja-JP" altLang="en-US" sz="1000" b="1">
            <a:latin typeface="ＭＳ Ｐゴシック"/>
          </a:endParaRPr>
        </a:p>
      </xdr:txBody>
    </xdr:sp>
    <xdr:clientData/>
  </xdr:oneCellAnchor>
  <xdr:twoCellAnchor>
    <xdr:from>
      <xdr:col>32</xdr:col>
      <xdr:colOff>98425</xdr:colOff>
      <xdr:row>41</xdr:row>
      <xdr:rowOff>89807</xdr:rowOff>
    </xdr:from>
    <xdr:to>
      <xdr:col>32</xdr:col>
      <xdr:colOff>276225</xdr:colOff>
      <xdr:row>41</xdr:row>
      <xdr:rowOff>89807</xdr:rowOff>
    </xdr:to>
    <xdr:cxnSp macro="">
      <xdr:nvCxnSpPr>
        <xdr:cNvPr id="332" name="直線コネクタ 331"/>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22877</xdr:rowOff>
    </xdr:from>
    <xdr:ext cx="469744" cy="259045"/>
    <xdr:sp macro="" textlink="">
      <xdr:nvSpPr>
        <xdr:cNvPr id="333" name="【認定こども園・幼稚園・保育所】&#10;一人当たり面積最大値テキスト"/>
        <xdr:cNvSpPr txBox="1"/>
      </xdr:nvSpPr>
      <xdr:spPr>
        <a:xfrm>
          <a:off x="22250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32</xdr:col>
      <xdr:colOff>98425</xdr:colOff>
      <xdr:row>32</xdr:row>
      <xdr:rowOff>76200</xdr:rowOff>
    </xdr:from>
    <xdr:to>
      <xdr:col>32</xdr:col>
      <xdr:colOff>276225</xdr:colOff>
      <xdr:row>32</xdr:row>
      <xdr:rowOff>76200</xdr:rowOff>
    </xdr:to>
    <xdr:cxnSp macro="">
      <xdr:nvCxnSpPr>
        <xdr:cNvPr id="334" name="直線コネクタ 333"/>
        <xdr:cNvCxnSpPr/>
      </xdr:nvCxnSpPr>
      <xdr:spPr>
        <a:xfrm>
          <a:off x="22072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45555</xdr:rowOff>
    </xdr:from>
    <xdr:ext cx="469744" cy="259045"/>
    <xdr:sp macro="" textlink="">
      <xdr:nvSpPr>
        <xdr:cNvPr id="335" name="【認定こども園・幼稚園・保育所】&#10;一人当たり面積平均値テキスト"/>
        <xdr:cNvSpPr txBox="1"/>
      </xdr:nvSpPr>
      <xdr:spPr>
        <a:xfrm>
          <a:off x="22250400" y="6560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22678</xdr:rowOff>
    </xdr:from>
    <xdr:to>
      <xdr:col>32</xdr:col>
      <xdr:colOff>238125</xdr:colOff>
      <xdr:row>39</xdr:row>
      <xdr:rowOff>124278</xdr:rowOff>
    </xdr:to>
    <xdr:sp macro="" textlink="">
      <xdr:nvSpPr>
        <xdr:cNvPr id="336" name="フローチャート : 判断 335"/>
        <xdr:cNvSpPr/>
      </xdr:nvSpPr>
      <xdr:spPr>
        <a:xfrm>
          <a:off x="2211070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17235</xdr:rowOff>
    </xdr:from>
    <xdr:to>
      <xdr:col>32</xdr:col>
      <xdr:colOff>238125</xdr:colOff>
      <xdr:row>41</xdr:row>
      <xdr:rowOff>118835</xdr:rowOff>
    </xdr:to>
    <xdr:sp macro="" textlink="">
      <xdr:nvSpPr>
        <xdr:cNvPr id="342" name="円/楕円 341"/>
        <xdr:cNvSpPr/>
      </xdr:nvSpPr>
      <xdr:spPr>
        <a:xfrm>
          <a:off x="22110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103612</xdr:rowOff>
    </xdr:from>
    <xdr:ext cx="469744" cy="259045"/>
    <xdr:sp macro="" textlink="">
      <xdr:nvSpPr>
        <xdr:cNvPr id="343" name="【認定こども園・幼稚園・保育所】&#10;一人当たり面積該当値テキスト"/>
        <xdr:cNvSpPr txBox="1"/>
      </xdr:nvSpPr>
      <xdr:spPr>
        <a:xfrm>
          <a:off x="222504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5" name="直線コネクタ 3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6" name="テキスト ボックス 35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7" name="直線コネクタ 3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8" name="テキスト ボックス 3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9" name="直線コネクタ 3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0" name="テキスト ボックス 3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1" name="直線コネクタ 3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2" name="テキスト ボックス 3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3" name="直線コネクタ 3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4" name="テキスト ボックス 3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5" name="直線コネクタ 3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6" name="テキスト ボックス 36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xdr:rowOff>
    </xdr:from>
    <xdr:to>
      <xdr:col>23</xdr:col>
      <xdr:colOff>516889</xdr:colOff>
      <xdr:row>63</xdr:row>
      <xdr:rowOff>99604</xdr:rowOff>
    </xdr:to>
    <xdr:cxnSp macro="">
      <xdr:nvCxnSpPr>
        <xdr:cNvPr id="370" name="直線コネクタ 369"/>
        <xdr:cNvCxnSpPr/>
      </xdr:nvCxnSpPr>
      <xdr:spPr>
        <a:xfrm flipV="1">
          <a:off x="16318864" y="96077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103431</xdr:rowOff>
    </xdr:from>
    <xdr:ext cx="405111" cy="259045"/>
    <xdr:sp macro="" textlink="">
      <xdr:nvSpPr>
        <xdr:cNvPr id="371" name="【学校施設】&#10;有形固定資産減価償却率最小値テキスト"/>
        <xdr:cNvSpPr txBox="1"/>
      </xdr:nvSpPr>
      <xdr:spPr>
        <a:xfrm>
          <a:off x="16408400" y="109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23</xdr:col>
      <xdr:colOff>428625</xdr:colOff>
      <xdr:row>63</xdr:row>
      <xdr:rowOff>99604</xdr:rowOff>
    </xdr:from>
    <xdr:to>
      <xdr:col>23</xdr:col>
      <xdr:colOff>606425</xdr:colOff>
      <xdr:row>63</xdr:row>
      <xdr:rowOff>99604</xdr:rowOff>
    </xdr:to>
    <xdr:cxnSp macro="">
      <xdr:nvCxnSpPr>
        <xdr:cNvPr id="372" name="直線コネクタ 371"/>
        <xdr:cNvCxnSpPr/>
      </xdr:nvCxnSpPr>
      <xdr:spPr>
        <a:xfrm>
          <a:off x="16230600" y="1090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124658</xdr:rowOff>
    </xdr:from>
    <xdr:ext cx="405111" cy="259045"/>
    <xdr:sp macro="" textlink="">
      <xdr:nvSpPr>
        <xdr:cNvPr id="373" name="【学校施設】&#10;有形固定資産減価償却率最大値テキスト"/>
        <xdr:cNvSpPr txBox="1"/>
      </xdr:nvSpPr>
      <xdr:spPr>
        <a:xfrm>
          <a:off x="164084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428625</xdr:colOff>
      <xdr:row>56</xdr:row>
      <xdr:rowOff>6531</xdr:rowOff>
    </xdr:from>
    <xdr:to>
      <xdr:col>23</xdr:col>
      <xdr:colOff>606425</xdr:colOff>
      <xdr:row>56</xdr:row>
      <xdr:rowOff>6531</xdr:rowOff>
    </xdr:to>
    <xdr:cxnSp macro="">
      <xdr:nvCxnSpPr>
        <xdr:cNvPr id="374" name="直線コネクタ 373"/>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30860</xdr:rowOff>
    </xdr:from>
    <xdr:ext cx="405111" cy="259045"/>
    <xdr:sp macro="" textlink="">
      <xdr:nvSpPr>
        <xdr:cNvPr id="375" name="【学校施設】&#10;有形固定資産減価償却率平均値テキスト"/>
        <xdr:cNvSpPr txBox="1"/>
      </xdr:nvSpPr>
      <xdr:spPr>
        <a:xfrm>
          <a:off x="16408400" y="1014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7983</xdr:rowOff>
    </xdr:from>
    <xdr:to>
      <xdr:col>23</xdr:col>
      <xdr:colOff>568325</xdr:colOff>
      <xdr:row>60</xdr:row>
      <xdr:rowOff>109583</xdr:rowOff>
    </xdr:to>
    <xdr:sp macro="" textlink="">
      <xdr:nvSpPr>
        <xdr:cNvPr id="376" name="フローチャート : 判断 375"/>
        <xdr:cNvSpPr/>
      </xdr:nvSpPr>
      <xdr:spPr>
        <a:xfrm>
          <a:off x="16268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143510</xdr:rowOff>
    </xdr:from>
    <xdr:to>
      <xdr:col>23</xdr:col>
      <xdr:colOff>568325</xdr:colOff>
      <xdr:row>62</xdr:row>
      <xdr:rowOff>73660</xdr:rowOff>
    </xdr:to>
    <xdr:sp macro="" textlink="">
      <xdr:nvSpPr>
        <xdr:cNvPr id="382" name="円/楕円 381"/>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121937</xdr:rowOff>
    </xdr:from>
    <xdr:ext cx="405111" cy="259045"/>
    <xdr:sp macro="" textlink="">
      <xdr:nvSpPr>
        <xdr:cNvPr id="383" name="【学校施設】&#10;有形固定資産減価償却率該当値テキスト"/>
        <xdr:cNvSpPr txBox="1"/>
      </xdr:nvSpPr>
      <xdr:spPr>
        <a:xfrm>
          <a:off x="164084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4" name="正方形/長方形 38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1" name="正方形/長方形 39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2" name="テキスト ボックス 3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3" name="直線コネクタ 3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4" name="テキスト ボックス 3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4" name="テキスト ボックス 4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6" name="テキスト ボックス 4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73805</xdr:rowOff>
    </xdr:from>
    <xdr:to>
      <xdr:col>32</xdr:col>
      <xdr:colOff>186689</xdr:colOff>
      <xdr:row>63</xdr:row>
      <xdr:rowOff>98298</xdr:rowOff>
    </xdr:to>
    <xdr:cxnSp macro="">
      <xdr:nvCxnSpPr>
        <xdr:cNvPr id="410" name="直線コネクタ 409"/>
        <xdr:cNvCxnSpPr/>
      </xdr:nvCxnSpPr>
      <xdr:spPr>
        <a:xfrm flipV="1">
          <a:off x="22160864" y="967500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102125</xdr:rowOff>
    </xdr:from>
    <xdr:ext cx="469744" cy="259045"/>
    <xdr:sp macro="" textlink="">
      <xdr:nvSpPr>
        <xdr:cNvPr id="411" name="【学校施設】&#10;一人当たり面積最小値テキスト"/>
        <xdr:cNvSpPr txBox="1"/>
      </xdr:nvSpPr>
      <xdr:spPr>
        <a:xfrm>
          <a:off x="222504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a:t>
          </a:r>
          <a:endParaRPr kumimoji="1" lang="ja-JP" altLang="en-US" sz="1000" b="1">
            <a:latin typeface="ＭＳ Ｐゴシック"/>
          </a:endParaRPr>
        </a:p>
      </xdr:txBody>
    </xdr:sp>
    <xdr:clientData/>
  </xdr:oneCellAnchor>
  <xdr:twoCellAnchor>
    <xdr:from>
      <xdr:col>32</xdr:col>
      <xdr:colOff>98425</xdr:colOff>
      <xdr:row>63</xdr:row>
      <xdr:rowOff>98298</xdr:rowOff>
    </xdr:from>
    <xdr:to>
      <xdr:col>32</xdr:col>
      <xdr:colOff>276225</xdr:colOff>
      <xdr:row>63</xdr:row>
      <xdr:rowOff>98298</xdr:rowOff>
    </xdr:to>
    <xdr:cxnSp macro="">
      <xdr:nvCxnSpPr>
        <xdr:cNvPr id="412" name="直線コネクタ 411"/>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20482</xdr:rowOff>
    </xdr:from>
    <xdr:ext cx="469744" cy="259045"/>
    <xdr:sp macro="" textlink="">
      <xdr:nvSpPr>
        <xdr:cNvPr id="413" name="【学校施設】&#10;一人当たり面積最大値テキスト"/>
        <xdr:cNvSpPr txBox="1"/>
      </xdr:nvSpPr>
      <xdr:spPr>
        <a:xfrm>
          <a:off x="22250400" y="94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3.187</a:t>
          </a:r>
          <a:endParaRPr kumimoji="1" lang="ja-JP" altLang="en-US" sz="1000" b="1">
            <a:latin typeface="ＭＳ Ｐゴシック"/>
          </a:endParaRPr>
        </a:p>
      </xdr:txBody>
    </xdr:sp>
    <xdr:clientData/>
  </xdr:oneCellAnchor>
  <xdr:twoCellAnchor>
    <xdr:from>
      <xdr:col>32</xdr:col>
      <xdr:colOff>98425</xdr:colOff>
      <xdr:row>56</xdr:row>
      <xdr:rowOff>73805</xdr:rowOff>
    </xdr:from>
    <xdr:to>
      <xdr:col>32</xdr:col>
      <xdr:colOff>276225</xdr:colOff>
      <xdr:row>56</xdr:row>
      <xdr:rowOff>73805</xdr:rowOff>
    </xdr:to>
    <xdr:cxnSp macro="">
      <xdr:nvCxnSpPr>
        <xdr:cNvPr id="414" name="直線コネクタ 413"/>
        <xdr:cNvCxnSpPr/>
      </xdr:nvCxnSpPr>
      <xdr:spPr>
        <a:xfrm>
          <a:off x="22072600" y="96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81478</xdr:rowOff>
    </xdr:from>
    <xdr:ext cx="469744" cy="259045"/>
    <xdr:sp macro="" textlink="">
      <xdr:nvSpPr>
        <xdr:cNvPr id="415" name="【学校施設】&#10;一人当たり面積平均値テキスト"/>
        <xdr:cNvSpPr txBox="1"/>
      </xdr:nvSpPr>
      <xdr:spPr>
        <a:xfrm>
          <a:off x="22250400" y="1036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58601</xdr:rowOff>
    </xdr:from>
    <xdr:to>
      <xdr:col>32</xdr:col>
      <xdr:colOff>238125</xdr:colOff>
      <xdr:row>61</xdr:row>
      <xdr:rowOff>160201</xdr:rowOff>
    </xdr:to>
    <xdr:sp macro="" textlink="">
      <xdr:nvSpPr>
        <xdr:cNvPr id="416" name="フローチャート : 判断 415"/>
        <xdr:cNvSpPr/>
      </xdr:nvSpPr>
      <xdr:spPr>
        <a:xfrm>
          <a:off x="221107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47498</xdr:rowOff>
    </xdr:from>
    <xdr:to>
      <xdr:col>32</xdr:col>
      <xdr:colOff>238125</xdr:colOff>
      <xdr:row>63</xdr:row>
      <xdr:rowOff>149098</xdr:rowOff>
    </xdr:to>
    <xdr:sp macro="" textlink="">
      <xdr:nvSpPr>
        <xdr:cNvPr id="422" name="円/楕円 421"/>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133875</xdr:rowOff>
    </xdr:from>
    <xdr:ext cx="469744" cy="259045"/>
    <xdr:sp macro="" textlink="">
      <xdr:nvSpPr>
        <xdr:cNvPr id="423" name="【学校施設】&#10;一人当たり面積該当値テキスト"/>
        <xdr:cNvSpPr txBox="1"/>
      </xdr:nvSpPr>
      <xdr:spPr>
        <a:xfrm>
          <a:off x="222504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4" name="テキスト ボックス 4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5" name="直線コネクタ 4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6" name="テキスト ボックス 4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7" name="直線コネクタ 4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8" name="テキスト ボックス 4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9" name="直線コネクタ 4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0" name="テキスト ボックス 4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1" name="直線コネクタ 4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42" name="テキスト ボックス 4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115824</xdr:rowOff>
    </xdr:from>
    <xdr:to>
      <xdr:col>23</xdr:col>
      <xdr:colOff>516889</xdr:colOff>
      <xdr:row>86</xdr:row>
      <xdr:rowOff>136398</xdr:rowOff>
    </xdr:to>
    <xdr:cxnSp macro="">
      <xdr:nvCxnSpPr>
        <xdr:cNvPr id="446" name="直線コネクタ 445"/>
        <xdr:cNvCxnSpPr/>
      </xdr:nvCxnSpPr>
      <xdr:spPr>
        <a:xfrm flipV="1">
          <a:off x="16318864" y="1331747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140225</xdr:rowOff>
    </xdr:from>
    <xdr:ext cx="405111" cy="259045"/>
    <xdr:sp macro="" textlink="">
      <xdr:nvSpPr>
        <xdr:cNvPr id="447" name="【児童館】&#10;有形固定資産減価償却率最小値テキスト"/>
        <xdr:cNvSpPr txBox="1"/>
      </xdr:nvSpPr>
      <xdr:spPr>
        <a:xfrm>
          <a:off x="16408400" y="1488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428625</xdr:colOff>
      <xdr:row>86</xdr:row>
      <xdr:rowOff>136398</xdr:rowOff>
    </xdr:from>
    <xdr:to>
      <xdr:col>23</xdr:col>
      <xdr:colOff>606425</xdr:colOff>
      <xdr:row>86</xdr:row>
      <xdr:rowOff>136398</xdr:rowOff>
    </xdr:to>
    <xdr:cxnSp macro="">
      <xdr:nvCxnSpPr>
        <xdr:cNvPr id="448" name="直線コネクタ 447"/>
        <xdr:cNvCxnSpPr/>
      </xdr:nvCxnSpPr>
      <xdr:spPr>
        <a:xfrm>
          <a:off x="16230600" y="1488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62501</xdr:rowOff>
    </xdr:from>
    <xdr:ext cx="405111" cy="259045"/>
    <xdr:sp macro="" textlink="">
      <xdr:nvSpPr>
        <xdr:cNvPr id="449" name="【児童館】&#10;有形固定資産減価償却率最大値テキスト"/>
        <xdr:cNvSpPr txBox="1"/>
      </xdr:nvSpPr>
      <xdr:spPr>
        <a:xfrm>
          <a:off x="164084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77</xdr:row>
      <xdr:rowOff>115824</xdr:rowOff>
    </xdr:from>
    <xdr:to>
      <xdr:col>23</xdr:col>
      <xdr:colOff>606425</xdr:colOff>
      <xdr:row>77</xdr:row>
      <xdr:rowOff>115824</xdr:rowOff>
    </xdr:to>
    <xdr:cxnSp macro="">
      <xdr:nvCxnSpPr>
        <xdr:cNvPr id="450" name="直線コネクタ 449"/>
        <xdr:cNvCxnSpPr/>
      </xdr:nvCxnSpPr>
      <xdr:spPr>
        <a:xfrm>
          <a:off x="16230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451" name="【児童館】&#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452" name="フローチャート : 判断 451"/>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65024</xdr:rowOff>
    </xdr:from>
    <xdr:to>
      <xdr:col>23</xdr:col>
      <xdr:colOff>568325</xdr:colOff>
      <xdr:row>77</xdr:row>
      <xdr:rowOff>166624</xdr:rowOff>
    </xdr:to>
    <xdr:sp macro="" textlink="">
      <xdr:nvSpPr>
        <xdr:cNvPr id="458" name="円/楕円 457"/>
        <xdr:cNvSpPr/>
      </xdr:nvSpPr>
      <xdr:spPr>
        <a:xfrm>
          <a:off x="162687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18051</xdr:rowOff>
    </xdr:from>
    <xdr:ext cx="405111" cy="259045"/>
    <xdr:sp macro="" textlink="">
      <xdr:nvSpPr>
        <xdr:cNvPr id="459" name="【児童館】&#10;有形固定資産減価償却率該当値テキスト"/>
        <xdr:cNvSpPr txBox="1"/>
      </xdr:nvSpPr>
      <xdr:spPr>
        <a:xfrm>
          <a:off x="16408400" y="13219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0" name="正方形/長方形 4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7" name="正方形/長方形 46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0" name="テキスト ボックス 4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152400</xdr:rowOff>
    </xdr:to>
    <xdr:cxnSp macro="">
      <xdr:nvCxnSpPr>
        <xdr:cNvPr id="484" name="直線コネクタ 483"/>
        <xdr:cNvCxnSpPr/>
      </xdr:nvCxnSpPr>
      <xdr:spPr>
        <a:xfrm flipV="1">
          <a:off x="22160864" y="132588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485"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486" name="直線コネクタ 485"/>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87" name="【児童館】&#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88" name="直線コネクタ 48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86377</xdr:rowOff>
    </xdr:from>
    <xdr:ext cx="469744" cy="259045"/>
    <xdr:sp macro="" textlink="">
      <xdr:nvSpPr>
        <xdr:cNvPr id="489" name="【児童館】&#10;一人当たり面積平均値テキスト"/>
        <xdr:cNvSpPr txBox="1"/>
      </xdr:nvSpPr>
      <xdr:spPr>
        <a:xfrm>
          <a:off x="222504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490" name="フローチャート : 判断 48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101600</xdr:rowOff>
    </xdr:from>
    <xdr:to>
      <xdr:col>32</xdr:col>
      <xdr:colOff>238125</xdr:colOff>
      <xdr:row>87</xdr:row>
      <xdr:rowOff>31750</xdr:rowOff>
    </xdr:to>
    <xdr:sp macro="" textlink="">
      <xdr:nvSpPr>
        <xdr:cNvPr id="496" name="円/楕円 495"/>
        <xdr:cNvSpPr/>
      </xdr:nvSpPr>
      <xdr:spPr>
        <a:xfrm>
          <a:off x="22110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16527</xdr:rowOff>
    </xdr:from>
    <xdr:ext cx="469744" cy="259045"/>
    <xdr:sp macro="" textlink="">
      <xdr:nvSpPr>
        <xdr:cNvPr id="497" name="【児童館】&#10;一人当たり面積該当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8" name="正方形/長方形 49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5" name="正方形/長方形 50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8" name="テキスト ボックス 5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9" name="直線コネクタ 5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0" name="テキスト ボックス 5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1" name="直線コネクタ 5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2" name="テキスト ボックス 5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3" name="直線コネクタ 5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4" name="テキスト ボックス 5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5" name="直線コネクタ 5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6" name="テキスト ボックス 5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7" name="直線コネクタ 5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8" name="テキスト ボックス 5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114300</xdr:rowOff>
    </xdr:from>
    <xdr:to>
      <xdr:col>23</xdr:col>
      <xdr:colOff>516889</xdr:colOff>
      <xdr:row>108</xdr:row>
      <xdr:rowOff>68580</xdr:rowOff>
    </xdr:to>
    <xdr:cxnSp macro="">
      <xdr:nvCxnSpPr>
        <xdr:cNvPr id="522" name="直線コネクタ 521"/>
        <xdr:cNvCxnSpPr/>
      </xdr:nvCxnSpPr>
      <xdr:spPr>
        <a:xfrm flipV="1">
          <a:off x="16318864" y="172593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72407</xdr:rowOff>
    </xdr:from>
    <xdr:ext cx="405111" cy="259045"/>
    <xdr:sp macro="" textlink="">
      <xdr:nvSpPr>
        <xdr:cNvPr id="523" name="【公民館】&#10;有形固定資産減価償却率最小値テキスト"/>
        <xdr:cNvSpPr txBox="1"/>
      </xdr:nvSpPr>
      <xdr:spPr>
        <a:xfrm>
          <a:off x="16408400"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428625</xdr:colOff>
      <xdr:row>108</xdr:row>
      <xdr:rowOff>68580</xdr:rowOff>
    </xdr:from>
    <xdr:to>
      <xdr:col>23</xdr:col>
      <xdr:colOff>606425</xdr:colOff>
      <xdr:row>108</xdr:row>
      <xdr:rowOff>68580</xdr:rowOff>
    </xdr:to>
    <xdr:cxnSp macro="">
      <xdr:nvCxnSpPr>
        <xdr:cNvPr id="524" name="直線コネクタ 523"/>
        <xdr:cNvCxnSpPr/>
      </xdr:nvCxnSpPr>
      <xdr:spPr>
        <a:xfrm>
          <a:off x="16230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60977</xdr:rowOff>
    </xdr:from>
    <xdr:ext cx="405111" cy="259045"/>
    <xdr:sp macro="" textlink="">
      <xdr:nvSpPr>
        <xdr:cNvPr id="525" name="【公民館】&#10;有形固定資産減価償却率最大値テキスト"/>
        <xdr:cNvSpPr txBox="1"/>
      </xdr:nvSpPr>
      <xdr:spPr>
        <a:xfrm>
          <a:off x="16408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23</xdr:col>
      <xdr:colOff>428625</xdr:colOff>
      <xdr:row>100</xdr:row>
      <xdr:rowOff>114300</xdr:rowOff>
    </xdr:from>
    <xdr:to>
      <xdr:col>23</xdr:col>
      <xdr:colOff>606425</xdr:colOff>
      <xdr:row>100</xdr:row>
      <xdr:rowOff>114300</xdr:rowOff>
    </xdr:to>
    <xdr:cxnSp macro="">
      <xdr:nvCxnSpPr>
        <xdr:cNvPr id="526" name="直線コネクタ 525"/>
        <xdr:cNvCxnSpPr/>
      </xdr:nvCxnSpPr>
      <xdr:spPr>
        <a:xfrm>
          <a:off x="16230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51452</xdr:rowOff>
    </xdr:from>
    <xdr:ext cx="405111" cy="259045"/>
    <xdr:sp macro="" textlink="">
      <xdr:nvSpPr>
        <xdr:cNvPr id="527" name="【公民館】&#10;有形固定資産減価償却率平均値テキスト"/>
        <xdr:cNvSpPr txBox="1"/>
      </xdr:nvSpPr>
      <xdr:spPr>
        <a:xfrm>
          <a:off x="16408400" y="1822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73025</xdr:rowOff>
    </xdr:from>
    <xdr:to>
      <xdr:col>23</xdr:col>
      <xdr:colOff>568325</xdr:colOff>
      <xdr:row>107</xdr:row>
      <xdr:rowOff>3175</xdr:rowOff>
    </xdr:to>
    <xdr:sp macro="" textlink="">
      <xdr:nvSpPr>
        <xdr:cNvPr id="528" name="フローチャート : 判断 527"/>
        <xdr:cNvSpPr/>
      </xdr:nvSpPr>
      <xdr:spPr>
        <a:xfrm>
          <a:off x="16268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63500</xdr:rowOff>
    </xdr:from>
    <xdr:to>
      <xdr:col>23</xdr:col>
      <xdr:colOff>568325</xdr:colOff>
      <xdr:row>100</xdr:row>
      <xdr:rowOff>165100</xdr:rowOff>
    </xdr:to>
    <xdr:sp macro="" textlink="">
      <xdr:nvSpPr>
        <xdr:cNvPr id="534" name="円/楕円 533"/>
        <xdr:cNvSpPr/>
      </xdr:nvSpPr>
      <xdr:spPr>
        <a:xfrm>
          <a:off x="16268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16527</xdr:rowOff>
    </xdr:from>
    <xdr:ext cx="405111" cy="259045"/>
    <xdr:sp macro="" textlink="">
      <xdr:nvSpPr>
        <xdr:cNvPr id="535" name="【公民館】&#10;有形固定資産減価償却率該当値テキスト"/>
        <xdr:cNvSpPr txBox="1"/>
      </xdr:nvSpPr>
      <xdr:spPr>
        <a:xfrm>
          <a:off x="16408400" y="1716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6" name="直線コネクタ 5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7" name="テキスト ボックス 5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8" name="直線コネクタ 5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9" name="テキスト ボックス 5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0" name="直線コネクタ 5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1" name="テキスト ボックス 5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2" name="直線コネクタ 5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3" name="テキスト ボックス 5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92202</xdr:rowOff>
    </xdr:from>
    <xdr:to>
      <xdr:col>32</xdr:col>
      <xdr:colOff>186689</xdr:colOff>
      <xdr:row>108</xdr:row>
      <xdr:rowOff>21337</xdr:rowOff>
    </xdr:to>
    <xdr:cxnSp macro="">
      <xdr:nvCxnSpPr>
        <xdr:cNvPr id="557" name="直線コネクタ 556"/>
        <xdr:cNvCxnSpPr/>
      </xdr:nvCxnSpPr>
      <xdr:spPr>
        <a:xfrm flipV="1">
          <a:off x="22160864" y="17408652"/>
          <a:ext cx="0" cy="112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25164</xdr:rowOff>
    </xdr:from>
    <xdr:ext cx="469744" cy="259045"/>
    <xdr:sp macro="" textlink="">
      <xdr:nvSpPr>
        <xdr:cNvPr id="558" name="【公民館】&#10;一人当たり面積最小値テキスト"/>
        <xdr:cNvSpPr txBox="1"/>
      </xdr:nvSpPr>
      <xdr:spPr>
        <a:xfrm>
          <a:off x="222504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21337</xdr:rowOff>
    </xdr:from>
    <xdr:to>
      <xdr:col>32</xdr:col>
      <xdr:colOff>276225</xdr:colOff>
      <xdr:row>108</xdr:row>
      <xdr:rowOff>21337</xdr:rowOff>
    </xdr:to>
    <xdr:cxnSp macro="">
      <xdr:nvCxnSpPr>
        <xdr:cNvPr id="559" name="直線コネクタ 558"/>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38879</xdr:rowOff>
    </xdr:from>
    <xdr:ext cx="469744" cy="259045"/>
    <xdr:sp macro="" textlink="">
      <xdr:nvSpPr>
        <xdr:cNvPr id="560" name="【公民館】&#10;一人当たり面積最大値テキスト"/>
        <xdr:cNvSpPr txBox="1"/>
      </xdr:nvSpPr>
      <xdr:spPr>
        <a:xfrm>
          <a:off x="22250400" y="1718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0.259</a:t>
          </a:r>
          <a:endParaRPr kumimoji="1" lang="ja-JP" altLang="en-US" sz="1000" b="1">
            <a:latin typeface="ＭＳ Ｐゴシック"/>
          </a:endParaRPr>
        </a:p>
      </xdr:txBody>
    </xdr:sp>
    <xdr:clientData/>
  </xdr:oneCellAnchor>
  <xdr:twoCellAnchor>
    <xdr:from>
      <xdr:col>32</xdr:col>
      <xdr:colOff>98425</xdr:colOff>
      <xdr:row>101</xdr:row>
      <xdr:rowOff>92202</xdr:rowOff>
    </xdr:from>
    <xdr:to>
      <xdr:col>32</xdr:col>
      <xdr:colOff>276225</xdr:colOff>
      <xdr:row>101</xdr:row>
      <xdr:rowOff>92202</xdr:rowOff>
    </xdr:to>
    <xdr:cxnSp macro="">
      <xdr:nvCxnSpPr>
        <xdr:cNvPr id="561" name="直線コネクタ 560"/>
        <xdr:cNvCxnSpPr/>
      </xdr:nvCxnSpPr>
      <xdr:spPr>
        <a:xfrm>
          <a:off x="22072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103140</xdr:rowOff>
    </xdr:from>
    <xdr:ext cx="469744" cy="259045"/>
    <xdr:sp macro="" textlink="">
      <xdr:nvSpPr>
        <xdr:cNvPr id="562" name="【公民館】&#10;一人当たり面積平均値テキスト"/>
        <xdr:cNvSpPr txBox="1"/>
      </xdr:nvSpPr>
      <xdr:spPr>
        <a:xfrm>
          <a:off x="22250400" y="1776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80263</xdr:rowOff>
    </xdr:from>
    <xdr:to>
      <xdr:col>32</xdr:col>
      <xdr:colOff>238125</xdr:colOff>
      <xdr:row>105</xdr:row>
      <xdr:rowOff>10413</xdr:rowOff>
    </xdr:to>
    <xdr:sp macro="" textlink="">
      <xdr:nvSpPr>
        <xdr:cNvPr id="563" name="フローチャート : 判断 562"/>
        <xdr:cNvSpPr/>
      </xdr:nvSpPr>
      <xdr:spPr>
        <a:xfrm>
          <a:off x="22110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141987</xdr:rowOff>
    </xdr:from>
    <xdr:to>
      <xdr:col>32</xdr:col>
      <xdr:colOff>238125</xdr:colOff>
      <xdr:row>108</xdr:row>
      <xdr:rowOff>72137</xdr:rowOff>
    </xdr:to>
    <xdr:sp macro="" textlink="">
      <xdr:nvSpPr>
        <xdr:cNvPr id="569" name="円/楕円 568"/>
        <xdr:cNvSpPr/>
      </xdr:nvSpPr>
      <xdr:spPr>
        <a:xfrm>
          <a:off x="221107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56914</xdr:rowOff>
    </xdr:from>
    <xdr:ext cx="469744" cy="259045"/>
    <xdr:sp macro="" textlink="">
      <xdr:nvSpPr>
        <xdr:cNvPr id="570" name="【公民館】&#10;一人当たり面積該当値テキスト"/>
        <xdr:cNvSpPr txBox="1"/>
      </xdr:nvSpPr>
      <xdr:spPr>
        <a:xfrm>
          <a:off x="22250400" y="18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1" name="正方形/長方形 5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3" name="テキスト ボックス 5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施設の老朽化対策を進めた結果、ほとんどの類型において、有形固定資産減価償却率が類似団体平均を下回っているが、道路・児童館・公民館については類似団体平均を上回っている。</a:t>
          </a:r>
          <a:endParaRPr kumimoji="1" lang="en-US" altLang="ja-JP" sz="1600">
            <a:latin typeface="ＭＳ Ｐゴシック"/>
          </a:endParaRPr>
        </a:p>
        <a:p>
          <a:r>
            <a:rPr kumimoji="1" lang="ja-JP" altLang="en-US" sz="1600">
              <a:latin typeface="ＭＳ Ｐゴシック"/>
            </a:rPr>
            <a:t>平成２８年９月に策定した亀岡市公共施設等総合管理計画において、道路については、優先度・重要度を検討した上で計画的な維持管理を行うこととしている。児童館については、ほとんどの施設で築４０年を経過し、老朽化が進行しており、少子化により利用者が減少すると見込まれることから、早急に児童館のあり方の検討を進めることとしている。公民館についても、築４０年を経過しており、耐震性を確保していないことから、施設を除却する予定である。</a:t>
          </a:r>
          <a:endParaRPr kumimoji="1" lang="en-US" altLang="ja-JP" sz="18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90,931
90,157
224.80
35,206,926
34,752,918
410,458
18,835,642
43,281,384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133350</xdr:rowOff>
    </xdr:from>
    <xdr:to>
      <xdr:col>7</xdr:col>
      <xdr:colOff>638175</xdr:colOff>
      <xdr:row>42</xdr:row>
      <xdr:rowOff>133350</xdr:rowOff>
    </xdr:to>
    <xdr:cxnSp macro="">
      <xdr:nvCxnSpPr>
        <xdr:cNvPr id="43" name="直線コネクタ 42"/>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162577</xdr:rowOff>
    </xdr:from>
    <xdr:ext cx="338939" cy="259045"/>
    <xdr:sp macro="" textlink="">
      <xdr:nvSpPr>
        <xdr:cNvPr id="44" name="テキスト ボックス 43"/>
        <xdr:cNvSpPr txBox="1"/>
      </xdr:nvSpPr>
      <xdr:spPr>
        <a:xfrm>
          <a:off x="423061" y="7192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5" name="直線コネクタ 44"/>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6" name="テキスト ボックス 45"/>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7" name="直線コネクタ 46"/>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8" name="テキスト ボックス 47"/>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9" name="直線コネクタ 48"/>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0" name="テキスト ボックス 49"/>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1" name="直線コネクタ 50"/>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2" name="テキスト ボックス 51"/>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3" name="直線コネクタ 52"/>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4" name="テキスト ボックス 53"/>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5" name="直線コネクタ 54"/>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6" name="テキスト ボックス 55"/>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7" name="直線コネクタ 5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8" name="テキスト ボックス 5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9"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101917</xdr:rowOff>
    </xdr:from>
    <xdr:to>
      <xdr:col>6</xdr:col>
      <xdr:colOff>510540</xdr:colOff>
      <xdr:row>41</xdr:row>
      <xdr:rowOff>133350</xdr:rowOff>
    </xdr:to>
    <xdr:cxnSp macro="">
      <xdr:nvCxnSpPr>
        <xdr:cNvPr id="60" name="直線コネクタ 59"/>
        <xdr:cNvCxnSpPr/>
      </xdr:nvCxnSpPr>
      <xdr:spPr>
        <a:xfrm flipV="1">
          <a:off x="4634865" y="5759767"/>
          <a:ext cx="0" cy="140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61"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62" name="直線コネクタ 61"/>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48594</xdr:rowOff>
    </xdr:from>
    <xdr:ext cx="405111" cy="259045"/>
    <xdr:sp macro="" textlink="">
      <xdr:nvSpPr>
        <xdr:cNvPr id="63" name="【図書館】&#10;有形固定資産減価償却率最大値テキスト"/>
        <xdr:cNvSpPr txBox="1"/>
      </xdr:nvSpPr>
      <xdr:spPr>
        <a:xfrm>
          <a:off x="47244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6</xdr:col>
      <xdr:colOff>422275</xdr:colOff>
      <xdr:row>33</xdr:row>
      <xdr:rowOff>101917</xdr:rowOff>
    </xdr:from>
    <xdr:to>
      <xdr:col>6</xdr:col>
      <xdr:colOff>600075</xdr:colOff>
      <xdr:row>33</xdr:row>
      <xdr:rowOff>101917</xdr:rowOff>
    </xdr:to>
    <xdr:cxnSp macro="">
      <xdr:nvCxnSpPr>
        <xdr:cNvPr id="64" name="直線コネクタ 63"/>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9542</xdr:rowOff>
    </xdr:from>
    <xdr:ext cx="405111" cy="259045"/>
    <xdr:sp macro="" textlink="">
      <xdr:nvSpPr>
        <xdr:cNvPr id="65" name="【図書館】&#10;有形固定資産減価償却率平均値テキスト"/>
        <xdr:cNvSpPr txBox="1"/>
      </xdr:nvSpPr>
      <xdr:spPr>
        <a:xfrm>
          <a:off x="4724400" y="6696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31115</xdr:rowOff>
    </xdr:from>
    <xdr:to>
      <xdr:col>6</xdr:col>
      <xdr:colOff>561975</xdr:colOff>
      <xdr:row>39</xdr:row>
      <xdr:rowOff>132715</xdr:rowOff>
    </xdr:to>
    <xdr:sp macro="" textlink="">
      <xdr:nvSpPr>
        <xdr:cNvPr id="66" name="フローチャート : 判断 65"/>
        <xdr:cNvSpPr/>
      </xdr:nvSpPr>
      <xdr:spPr>
        <a:xfrm>
          <a:off x="4584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48260</xdr:rowOff>
    </xdr:from>
    <xdr:to>
      <xdr:col>6</xdr:col>
      <xdr:colOff>561975</xdr:colOff>
      <xdr:row>34</xdr:row>
      <xdr:rowOff>149860</xdr:rowOff>
    </xdr:to>
    <xdr:sp macro="" textlink="">
      <xdr:nvSpPr>
        <xdr:cNvPr id="72" name="円/楕円 71"/>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71137</xdr:rowOff>
    </xdr:from>
    <xdr:ext cx="405111" cy="259045"/>
    <xdr:sp macro="" textlink="">
      <xdr:nvSpPr>
        <xdr:cNvPr id="73" name="【図書館】&#10;有形固定資産減価償却率該当値テキスト"/>
        <xdr:cNvSpPr txBox="1"/>
      </xdr:nvSpPr>
      <xdr:spPr>
        <a:xfrm>
          <a:off x="47244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4" name="正方形/長方形 73"/>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1" name="正方形/長方形 80"/>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7" name="直線コネクタ 96"/>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8"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9" name="直線コネクタ 98"/>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158750</xdr:rowOff>
    </xdr:from>
    <xdr:to>
      <xdr:col>15</xdr:col>
      <xdr:colOff>231775</xdr:colOff>
      <xdr:row>37</xdr:row>
      <xdr:rowOff>88900</xdr:rowOff>
    </xdr:to>
    <xdr:sp macro="" textlink="">
      <xdr:nvSpPr>
        <xdr:cNvPr id="109" name="円/楕円 108"/>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137177</xdr:rowOff>
    </xdr:from>
    <xdr:ext cx="469744" cy="259045"/>
    <xdr:sp macro="" textlink="">
      <xdr:nvSpPr>
        <xdr:cNvPr id="110" name="【図書館】&#10;一人当たり面積該当値テキスト"/>
        <xdr:cNvSpPr txBox="1"/>
      </xdr:nvSpPr>
      <xdr:spPr>
        <a:xfrm>
          <a:off x="10566400"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87630</xdr:rowOff>
    </xdr:from>
    <xdr:to>
      <xdr:col>6</xdr:col>
      <xdr:colOff>510540</xdr:colOff>
      <xdr:row>63</xdr:row>
      <xdr:rowOff>95250</xdr:rowOff>
    </xdr:to>
    <xdr:cxnSp macro="">
      <xdr:nvCxnSpPr>
        <xdr:cNvPr id="135" name="直線コネクタ 134"/>
        <xdr:cNvCxnSpPr/>
      </xdr:nvCxnSpPr>
      <xdr:spPr>
        <a:xfrm flipV="1">
          <a:off x="4634865" y="9517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99077</xdr:rowOff>
    </xdr:from>
    <xdr:ext cx="405111" cy="259045"/>
    <xdr:sp macro="" textlink="">
      <xdr:nvSpPr>
        <xdr:cNvPr id="136" name="【体育館・プール】&#10;有形固定資産減価償却率最小値テキスト"/>
        <xdr:cNvSpPr txBox="1"/>
      </xdr:nvSpPr>
      <xdr:spPr>
        <a:xfrm>
          <a:off x="4724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63</xdr:row>
      <xdr:rowOff>95250</xdr:rowOff>
    </xdr:from>
    <xdr:to>
      <xdr:col>6</xdr:col>
      <xdr:colOff>600075</xdr:colOff>
      <xdr:row>63</xdr:row>
      <xdr:rowOff>95250</xdr:rowOff>
    </xdr:to>
    <xdr:cxnSp macro="">
      <xdr:nvCxnSpPr>
        <xdr:cNvPr id="137" name="直線コネクタ 13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34307</xdr:rowOff>
    </xdr:from>
    <xdr:ext cx="405111" cy="259045"/>
    <xdr:sp macro="" textlink="">
      <xdr:nvSpPr>
        <xdr:cNvPr id="138" name="【体育館・プール】&#10;有形固定資産減価償却率最大値テキスト"/>
        <xdr:cNvSpPr txBox="1"/>
      </xdr:nvSpPr>
      <xdr:spPr>
        <a:xfrm>
          <a:off x="4724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6</xdr:col>
      <xdr:colOff>422275</xdr:colOff>
      <xdr:row>55</xdr:row>
      <xdr:rowOff>87630</xdr:rowOff>
    </xdr:from>
    <xdr:to>
      <xdr:col>6</xdr:col>
      <xdr:colOff>600075</xdr:colOff>
      <xdr:row>55</xdr:row>
      <xdr:rowOff>87630</xdr:rowOff>
    </xdr:to>
    <xdr:cxnSp macro="">
      <xdr:nvCxnSpPr>
        <xdr:cNvPr id="139" name="直線コネクタ 13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17797</xdr:rowOff>
    </xdr:from>
    <xdr:ext cx="405111" cy="259045"/>
    <xdr:sp macro="" textlink="">
      <xdr:nvSpPr>
        <xdr:cNvPr id="140" name="【体育館・プール】&#10;有形固定資産減価償却率平均値テキスト"/>
        <xdr:cNvSpPr txBox="1"/>
      </xdr:nvSpPr>
      <xdr:spPr>
        <a:xfrm>
          <a:off x="47244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166370</xdr:rowOff>
    </xdr:from>
    <xdr:to>
      <xdr:col>6</xdr:col>
      <xdr:colOff>561975</xdr:colOff>
      <xdr:row>60</xdr:row>
      <xdr:rowOff>96520</xdr:rowOff>
    </xdr:to>
    <xdr:sp macro="" textlink="">
      <xdr:nvSpPr>
        <xdr:cNvPr id="141" name="フローチャート : 判断 140"/>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44450</xdr:rowOff>
    </xdr:from>
    <xdr:to>
      <xdr:col>6</xdr:col>
      <xdr:colOff>561975</xdr:colOff>
      <xdr:row>63</xdr:row>
      <xdr:rowOff>146050</xdr:rowOff>
    </xdr:to>
    <xdr:sp macro="" textlink="">
      <xdr:nvSpPr>
        <xdr:cNvPr id="147" name="円/楕円 146"/>
        <xdr:cNvSpPr/>
      </xdr:nvSpPr>
      <xdr:spPr>
        <a:xfrm>
          <a:off x="4584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130827</xdr:rowOff>
    </xdr:from>
    <xdr:ext cx="405111" cy="259045"/>
    <xdr:sp macro="" textlink="">
      <xdr:nvSpPr>
        <xdr:cNvPr id="148" name="【体育館・プール】&#10;有形固定資産減価償却率該当値テキスト"/>
        <xdr:cNvSpPr txBox="1"/>
      </xdr:nvSpPr>
      <xdr:spPr>
        <a:xfrm>
          <a:off x="47244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52578</xdr:rowOff>
    </xdr:from>
    <xdr:to>
      <xdr:col>15</xdr:col>
      <xdr:colOff>180340</xdr:colOff>
      <xdr:row>63</xdr:row>
      <xdr:rowOff>89154</xdr:rowOff>
    </xdr:to>
    <xdr:cxnSp macro="">
      <xdr:nvCxnSpPr>
        <xdr:cNvPr id="171" name="直線コネクタ 170"/>
        <xdr:cNvCxnSpPr/>
      </xdr:nvCxnSpPr>
      <xdr:spPr>
        <a:xfrm flipV="1">
          <a:off x="10476865" y="948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92981</xdr:rowOff>
    </xdr:from>
    <xdr:ext cx="469744" cy="259045"/>
    <xdr:sp macro="" textlink="">
      <xdr:nvSpPr>
        <xdr:cNvPr id="172" name="【体育館・プール】&#10;一人当たり面積最小値テキスト"/>
        <xdr:cNvSpPr txBox="1"/>
      </xdr:nvSpPr>
      <xdr:spPr>
        <a:xfrm>
          <a:off x="10566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15</xdr:col>
      <xdr:colOff>92075</xdr:colOff>
      <xdr:row>63</xdr:row>
      <xdr:rowOff>89154</xdr:rowOff>
    </xdr:from>
    <xdr:to>
      <xdr:col>15</xdr:col>
      <xdr:colOff>269875</xdr:colOff>
      <xdr:row>63</xdr:row>
      <xdr:rowOff>89154</xdr:rowOff>
    </xdr:to>
    <xdr:cxnSp macro="">
      <xdr:nvCxnSpPr>
        <xdr:cNvPr id="173" name="直線コネクタ 172"/>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170705</xdr:rowOff>
    </xdr:from>
    <xdr:ext cx="469744" cy="259045"/>
    <xdr:sp macro="" textlink="">
      <xdr:nvSpPr>
        <xdr:cNvPr id="174" name="【体育館・プール】&#10;一人当たり面積最大値テキスト"/>
        <xdr:cNvSpPr txBox="1"/>
      </xdr:nvSpPr>
      <xdr:spPr>
        <a:xfrm>
          <a:off x="10566400" y="92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0.213</a:t>
          </a:r>
          <a:endParaRPr kumimoji="1" lang="ja-JP" altLang="en-US" sz="1000" b="1">
            <a:latin typeface="ＭＳ Ｐゴシック"/>
          </a:endParaRPr>
        </a:p>
      </xdr:txBody>
    </xdr:sp>
    <xdr:clientData/>
  </xdr:oneCellAnchor>
  <xdr:twoCellAnchor>
    <xdr:from>
      <xdr:col>15</xdr:col>
      <xdr:colOff>92075</xdr:colOff>
      <xdr:row>55</xdr:row>
      <xdr:rowOff>52578</xdr:rowOff>
    </xdr:from>
    <xdr:to>
      <xdr:col>15</xdr:col>
      <xdr:colOff>269875</xdr:colOff>
      <xdr:row>55</xdr:row>
      <xdr:rowOff>52578</xdr:rowOff>
    </xdr:to>
    <xdr:cxnSp macro="">
      <xdr:nvCxnSpPr>
        <xdr:cNvPr id="175" name="直線コネクタ 174"/>
        <xdr:cNvCxnSpPr/>
      </xdr:nvCxnSpPr>
      <xdr:spPr>
        <a:xfrm>
          <a:off x="10388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134383</xdr:rowOff>
    </xdr:from>
    <xdr:ext cx="469744" cy="259045"/>
    <xdr:sp macro="" textlink="">
      <xdr:nvSpPr>
        <xdr:cNvPr id="176" name="【体育館・プール】&#10;一人当たり面積平均値テキスト"/>
        <xdr:cNvSpPr txBox="1"/>
      </xdr:nvSpPr>
      <xdr:spPr>
        <a:xfrm>
          <a:off x="10566400" y="100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7" name="フローチャート : 判断 176"/>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42926</xdr:rowOff>
    </xdr:from>
    <xdr:to>
      <xdr:col>15</xdr:col>
      <xdr:colOff>231775</xdr:colOff>
      <xdr:row>61</xdr:row>
      <xdr:rowOff>144526</xdr:rowOff>
    </xdr:to>
    <xdr:sp macro="" textlink="">
      <xdr:nvSpPr>
        <xdr:cNvPr id="183" name="円/楕円 182"/>
        <xdr:cNvSpPr/>
      </xdr:nvSpPr>
      <xdr:spPr>
        <a:xfrm>
          <a:off x="10426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21353</xdr:rowOff>
    </xdr:from>
    <xdr:ext cx="469744" cy="259045"/>
    <xdr:sp macro="" textlink="">
      <xdr:nvSpPr>
        <xdr:cNvPr id="184" name="【体育館・プール】&#10;一人当たり面積該当値テキスト"/>
        <xdr:cNvSpPr txBox="1"/>
      </xdr:nvSpPr>
      <xdr:spPr>
        <a:xfrm>
          <a:off x="10566400"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196" name="直線コネクタ 195"/>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197" name="テキスト ボックス 196"/>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8" name="直線コネクタ 197"/>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9" name="テキスト ボックス 198"/>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00" name="直線コネクタ 199"/>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01" name="テキスト ボックス 200"/>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4" name="直線コネクタ 203"/>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5" name="テキスト ボックス 204"/>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6" name="直線コネクタ 205"/>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7" name="テキスト ボックス 206"/>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08" name="直線コネクタ 207"/>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67327</xdr:rowOff>
    </xdr:from>
    <xdr:ext cx="403059" cy="259045"/>
    <xdr:sp macro="" textlink="">
      <xdr:nvSpPr>
        <xdr:cNvPr id="209" name="テキスト ボックス 208"/>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38100</xdr:rowOff>
    </xdr:to>
    <xdr:cxnSp macro="">
      <xdr:nvCxnSpPr>
        <xdr:cNvPr id="213" name="直線コネクタ 212"/>
        <xdr:cNvCxnSpPr/>
      </xdr:nvCxnSpPr>
      <xdr:spPr>
        <a:xfrm flipV="1">
          <a:off x="4634865"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4" name="【福祉施設】&#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5" name="直線コネクタ 21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05111" cy="259045"/>
    <xdr:sp macro="" textlink="">
      <xdr:nvSpPr>
        <xdr:cNvPr id="216" name="【福祉施設】&#10;有形固定資産減価償却率最大値テキスト"/>
        <xdr:cNvSpPr txBox="1"/>
      </xdr:nvSpPr>
      <xdr:spPr>
        <a:xfrm>
          <a:off x="4724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7" name="直線コネクタ 21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137177</xdr:rowOff>
    </xdr:from>
    <xdr:ext cx="405111" cy="259045"/>
    <xdr:sp macro="" textlink="">
      <xdr:nvSpPr>
        <xdr:cNvPr id="218" name="【福祉施設】&#10;有形固定資産減価償却率平均値テキスト"/>
        <xdr:cNvSpPr txBox="1"/>
      </xdr:nvSpPr>
      <xdr:spPr>
        <a:xfrm>
          <a:off x="47244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158750</xdr:rowOff>
    </xdr:from>
    <xdr:to>
      <xdr:col>6</xdr:col>
      <xdr:colOff>561975</xdr:colOff>
      <xdr:row>83</xdr:row>
      <xdr:rowOff>88900</xdr:rowOff>
    </xdr:to>
    <xdr:sp macro="" textlink="">
      <xdr:nvSpPr>
        <xdr:cNvPr id="219" name="フローチャート : 判断 218"/>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158750</xdr:rowOff>
    </xdr:from>
    <xdr:to>
      <xdr:col>6</xdr:col>
      <xdr:colOff>561975</xdr:colOff>
      <xdr:row>78</xdr:row>
      <xdr:rowOff>88900</xdr:rowOff>
    </xdr:to>
    <xdr:sp macro="" textlink="">
      <xdr:nvSpPr>
        <xdr:cNvPr id="225" name="円/楕円 224"/>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111777</xdr:rowOff>
    </xdr:from>
    <xdr:ext cx="405111" cy="259045"/>
    <xdr:sp macro="" textlink="">
      <xdr:nvSpPr>
        <xdr:cNvPr id="226" name="【福祉施設】&#10;有形固定資産減価償却率該当値テキスト"/>
        <xdr:cNvSpPr txBox="1"/>
      </xdr:nvSpPr>
      <xdr:spPr>
        <a:xfrm>
          <a:off x="47244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7" name="正方形/長方形 22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4" name="正方形/長方形 23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8" name="直線コネクタ 23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9" name="テキスト ボックス 23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0" name="直線コネクタ 23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1" name="テキスト ボックス 24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2" name="直線コネクタ 24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3" name="テキスト ボックス 24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4" name="直線コネクタ 24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5" name="テキスト ボックス 24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6" name="直線コネクタ 24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7" name="テキスト ボックス 24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8" name="直線コネクタ 24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9" name="テキスト ボックス 24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86</xdr:row>
      <xdr:rowOff>16329</xdr:rowOff>
    </xdr:to>
    <xdr:cxnSp macro="">
      <xdr:nvCxnSpPr>
        <xdr:cNvPr id="253" name="直線コネクタ 252"/>
        <xdr:cNvCxnSpPr/>
      </xdr:nvCxnSpPr>
      <xdr:spPr>
        <a:xfrm flipV="1">
          <a:off x="10476865" y="13411200"/>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20156</xdr:rowOff>
    </xdr:from>
    <xdr:ext cx="469744" cy="259045"/>
    <xdr:sp macro="" textlink="">
      <xdr:nvSpPr>
        <xdr:cNvPr id="254" name="【福祉施設】&#10;一人当たり面積最小値テキスト"/>
        <xdr:cNvSpPr txBox="1"/>
      </xdr:nvSpPr>
      <xdr:spPr>
        <a:xfrm>
          <a:off x="10566400"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15</xdr:col>
      <xdr:colOff>92075</xdr:colOff>
      <xdr:row>86</xdr:row>
      <xdr:rowOff>16329</xdr:rowOff>
    </xdr:from>
    <xdr:to>
      <xdr:col>15</xdr:col>
      <xdr:colOff>269875</xdr:colOff>
      <xdr:row>86</xdr:row>
      <xdr:rowOff>16329</xdr:rowOff>
    </xdr:to>
    <xdr:cxnSp macro="">
      <xdr:nvCxnSpPr>
        <xdr:cNvPr id="255" name="直線コネクタ 254"/>
        <xdr:cNvCxnSpPr/>
      </xdr:nvCxnSpPr>
      <xdr:spPr>
        <a:xfrm>
          <a:off x="10388600" y="1476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56" name="【福祉施設】&#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57" name="直線コネクタ 25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170741</xdr:rowOff>
    </xdr:from>
    <xdr:ext cx="469744" cy="259045"/>
    <xdr:sp macro="" textlink="">
      <xdr:nvSpPr>
        <xdr:cNvPr id="258" name="【福祉施設】&#10;一人当たり面積平均値テキスト"/>
        <xdr:cNvSpPr txBox="1"/>
      </xdr:nvSpPr>
      <xdr:spPr>
        <a:xfrm>
          <a:off x="10566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147864</xdr:rowOff>
    </xdr:from>
    <xdr:to>
      <xdr:col>15</xdr:col>
      <xdr:colOff>231775</xdr:colOff>
      <xdr:row>82</xdr:row>
      <xdr:rowOff>78014</xdr:rowOff>
    </xdr:to>
    <xdr:sp macro="" textlink="">
      <xdr:nvSpPr>
        <xdr:cNvPr id="259" name="フローチャート : 判断 258"/>
        <xdr:cNvSpPr/>
      </xdr:nvSpPr>
      <xdr:spPr>
        <a:xfrm>
          <a:off x="10426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136979</xdr:rowOff>
    </xdr:from>
    <xdr:to>
      <xdr:col>15</xdr:col>
      <xdr:colOff>231775</xdr:colOff>
      <xdr:row>86</xdr:row>
      <xdr:rowOff>67129</xdr:rowOff>
    </xdr:to>
    <xdr:sp macro="" textlink="">
      <xdr:nvSpPr>
        <xdr:cNvPr id="265" name="円/楕円 264"/>
        <xdr:cNvSpPr/>
      </xdr:nvSpPr>
      <xdr:spPr>
        <a:xfrm>
          <a:off x="10426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51906</xdr:rowOff>
    </xdr:from>
    <xdr:ext cx="469744" cy="259045"/>
    <xdr:sp macro="" textlink="">
      <xdr:nvSpPr>
        <xdr:cNvPr id="266" name="【福祉施設】&#10;一人当たり面積該当値テキスト"/>
        <xdr:cNvSpPr txBox="1"/>
      </xdr:nvSpPr>
      <xdr:spPr>
        <a:xfrm>
          <a:off x="10566400" y="146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7" name="正方形/長方形 26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4" name="正方形/長方形 27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9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109</xdr:row>
      <xdr:rowOff>0</xdr:rowOff>
    </xdr:to>
    <xdr:cxnSp macro="">
      <xdr:nvCxnSpPr>
        <xdr:cNvPr id="291" name="直線コネクタ 290"/>
        <xdr:cNvCxnSpPr/>
      </xdr:nvCxnSpPr>
      <xdr:spPr>
        <a:xfrm flipV="1">
          <a:off x="4634865" y="17263111"/>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3827</xdr:rowOff>
    </xdr:from>
    <xdr:ext cx="405111" cy="259045"/>
    <xdr:sp macro="" textlink="">
      <xdr:nvSpPr>
        <xdr:cNvPr id="292" name="【市民会館】&#10;有形固定資産減価償却率最小値テキスト"/>
        <xdr:cNvSpPr txBox="1"/>
      </xdr:nvSpPr>
      <xdr:spPr>
        <a:xfrm>
          <a:off x="4724400"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109</xdr:row>
      <xdr:rowOff>0</xdr:rowOff>
    </xdr:from>
    <xdr:to>
      <xdr:col>6</xdr:col>
      <xdr:colOff>600075</xdr:colOff>
      <xdr:row>109</xdr:row>
      <xdr:rowOff>0</xdr:rowOff>
    </xdr:to>
    <xdr:cxnSp macro="">
      <xdr:nvCxnSpPr>
        <xdr:cNvPr id="293" name="直線コネクタ 292"/>
        <xdr:cNvCxnSpPr/>
      </xdr:nvCxnSpPr>
      <xdr:spPr>
        <a:xfrm>
          <a:off x="4546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29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295" name="直線コネクタ 29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96" name="【市民会館】&#10;有形固定資産減価償却率平均値テキスト"/>
        <xdr:cNvSpPr txBox="1"/>
      </xdr:nvSpPr>
      <xdr:spPr>
        <a:xfrm>
          <a:off x="4724400" y="18402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78739</xdr:rowOff>
    </xdr:from>
    <xdr:to>
      <xdr:col>6</xdr:col>
      <xdr:colOff>561975</xdr:colOff>
      <xdr:row>108</xdr:row>
      <xdr:rowOff>8889</xdr:rowOff>
    </xdr:to>
    <xdr:sp macro="" textlink="">
      <xdr:nvSpPr>
        <xdr:cNvPr id="297" name="フローチャート : 判断 296"/>
        <xdr:cNvSpPr/>
      </xdr:nvSpPr>
      <xdr:spPr>
        <a:xfrm>
          <a:off x="4584700" y="184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166370</xdr:rowOff>
    </xdr:from>
    <xdr:to>
      <xdr:col>6</xdr:col>
      <xdr:colOff>561975</xdr:colOff>
      <xdr:row>106</xdr:row>
      <xdr:rowOff>96520</xdr:rowOff>
    </xdr:to>
    <xdr:sp macro="" textlink="">
      <xdr:nvSpPr>
        <xdr:cNvPr id="303" name="円/楕円 302"/>
        <xdr:cNvSpPr/>
      </xdr:nvSpPr>
      <xdr:spPr>
        <a:xfrm>
          <a:off x="4584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17797</xdr:rowOff>
    </xdr:from>
    <xdr:ext cx="405111" cy="259045"/>
    <xdr:sp macro="" textlink="">
      <xdr:nvSpPr>
        <xdr:cNvPr id="304" name="【市民会館】&#10;有形固定資産減価償却率該当値テキスト"/>
        <xdr:cNvSpPr txBox="1"/>
      </xdr:nvSpPr>
      <xdr:spPr>
        <a:xfrm>
          <a:off x="4724400"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5" name="正方形/長方形 3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12" name="正方形/長方形 31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5" name="直線コネクタ 3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6" name="テキスト ボックス 3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7" name="直線コネクタ 3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8" name="テキスト ボックス 3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1" name="直線コネクタ 3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2" name="テキスト ボックス 3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3" name="直線コネクタ 3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4" name="テキスト ボックス 3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133350</xdr:rowOff>
    </xdr:from>
    <xdr:to>
      <xdr:col>15</xdr:col>
      <xdr:colOff>180340</xdr:colOff>
      <xdr:row>108</xdr:row>
      <xdr:rowOff>22861</xdr:rowOff>
    </xdr:to>
    <xdr:cxnSp macro="">
      <xdr:nvCxnSpPr>
        <xdr:cNvPr id="328" name="直線コネクタ 327"/>
        <xdr:cNvCxnSpPr/>
      </xdr:nvCxnSpPr>
      <xdr:spPr>
        <a:xfrm flipV="1">
          <a:off x="10476865" y="1727835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26688</xdr:rowOff>
    </xdr:from>
    <xdr:ext cx="469744" cy="259045"/>
    <xdr:sp macro="" textlink="">
      <xdr:nvSpPr>
        <xdr:cNvPr id="329" name="【市民会館】&#10;一人当たり面積最小値テキスト"/>
        <xdr:cNvSpPr txBox="1"/>
      </xdr:nvSpPr>
      <xdr:spPr>
        <a:xfrm>
          <a:off x="105664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108</xdr:row>
      <xdr:rowOff>22861</xdr:rowOff>
    </xdr:from>
    <xdr:to>
      <xdr:col>15</xdr:col>
      <xdr:colOff>269875</xdr:colOff>
      <xdr:row>108</xdr:row>
      <xdr:rowOff>22861</xdr:rowOff>
    </xdr:to>
    <xdr:cxnSp macro="">
      <xdr:nvCxnSpPr>
        <xdr:cNvPr id="330" name="直線コネクタ 329"/>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80027</xdr:rowOff>
    </xdr:from>
    <xdr:ext cx="469744" cy="259045"/>
    <xdr:sp macro="" textlink="">
      <xdr:nvSpPr>
        <xdr:cNvPr id="331" name="【市民会館】&#10;一人当たり面積最大値テキスト"/>
        <xdr:cNvSpPr txBox="1"/>
      </xdr:nvSpPr>
      <xdr:spPr>
        <a:xfrm>
          <a:off x="10566400"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15</xdr:col>
      <xdr:colOff>92075</xdr:colOff>
      <xdr:row>100</xdr:row>
      <xdr:rowOff>133350</xdr:rowOff>
    </xdr:from>
    <xdr:to>
      <xdr:col>15</xdr:col>
      <xdr:colOff>269875</xdr:colOff>
      <xdr:row>100</xdr:row>
      <xdr:rowOff>133350</xdr:rowOff>
    </xdr:to>
    <xdr:cxnSp macro="">
      <xdr:nvCxnSpPr>
        <xdr:cNvPr id="332" name="直線コネクタ 331"/>
        <xdr:cNvCxnSpPr/>
      </xdr:nvCxnSpPr>
      <xdr:spPr>
        <a:xfrm>
          <a:off x="10388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60977</xdr:rowOff>
    </xdr:from>
    <xdr:ext cx="469744" cy="259045"/>
    <xdr:sp macro="" textlink="">
      <xdr:nvSpPr>
        <xdr:cNvPr id="333" name="【市民会館】&#10;一人当たり面積平均値テキスト"/>
        <xdr:cNvSpPr txBox="1"/>
      </xdr:nvSpPr>
      <xdr:spPr>
        <a:xfrm>
          <a:off x="105664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82550</xdr:rowOff>
    </xdr:from>
    <xdr:to>
      <xdr:col>15</xdr:col>
      <xdr:colOff>231775</xdr:colOff>
      <xdr:row>105</xdr:row>
      <xdr:rowOff>12700</xdr:rowOff>
    </xdr:to>
    <xdr:sp macro="" textlink="">
      <xdr:nvSpPr>
        <xdr:cNvPr id="334" name="フローチャート : 判断 333"/>
        <xdr:cNvSpPr/>
      </xdr:nvSpPr>
      <xdr:spPr>
        <a:xfrm>
          <a:off x="10426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82550</xdr:rowOff>
    </xdr:from>
    <xdr:to>
      <xdr:col>15</xdr:col>
      <xdr:colOff>231775</xdr:colOff>
      <xdr:row>101</xdr:row>
      <xdr:rowOff>12700</xdr:rowOff>
    </xdr:to>
    <xdr:sp macro="" textlink="">
      <xdr:nvSpPr>
        <xdr:cNvPr id="340" name="円/楕円 339"/>
        <xdr:cNvSpPr/>
      </xdr:nvSpPr>
      <xdr:spPr>
        <a:xfrm>
          <a:off x="10426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35577</xdr:rowOff>
    </xdr:from>
    <xdr:ext cx="469744" cy="259045"/>
    <xdr:sp macro="" textlink="">
      <xdr:nvSpPr>
        <xdr:cNvPr id="341" name="【市民会館】&#10;一人当たり面積該当値テキスト"/>
        <xdr:cNvSpPr txBox="1"/>
      </xdr:nvSpPr>
      <xdr:spPr>
        <a:xfrm>
          <a:off x="10566400" y="171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42" name="正方形/長方形 34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9" name="正方形/長方形 34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41</xdr:row>
      <xdr:rowOff>133350</xdr:rowOff>
    </xdr:from>
    <xdr:to>
      <xdr:col>24</xdr:col>
      <xdr:colOff>644525</xdr:colOff>
      <xdr:row>41</xdr:row>
      <xdr:rowOff>133350</xdr:rowOff>
    </xdr:to>
    <xdr:cxnSp macro="">
      <xdr:nvCxnSpPr>
        <xdr:cNvPr id="352" name="直線コネクタ 35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40</xdr:row>
      <xdr:rowOff>162577</xdr:rowOff>
    </xdr:from>
    <xdr:ext cx="338939" cy="259045"/>
    <xdr:sp macro="" textlink="">
      <xdr:nvSpPr>
        <xdr:cNvPr id="353" name="テキスト ボックス 352"/>
        <xdr:cNvSpPr txBox="1"/>
      </xdr:nvSpPr>
      <xdr:spPr>
        <a:xfrm>
          <a:off x="12107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4" name="直線コネクタ 35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5" name="テキスト ボックス 35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6" name="直線コネクタ 35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7" name="テキスト ボックス 35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8" name="直線コネクタ 35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9" name="テキスト ボックス 35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1" name="テキスト ボックス 36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2"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108204</xdr:rowOff>
    </xdr:from>
    <xdr:to>
      <xdr:col>23</xdr:col>
      <xdr:colOff>516889</xdr:colOff>
      <xdr:row>41</xdr:row>
      <xdr:rowOff>115062</xdr:rowOff>
    </xdr:to>
    <xdr:cxnSp macro="">
      <xdr:nvCxnSpPr>
        <xdr:cNvPr id="363" name="直線コネクタ 362"/>
        <xdr:cNvCxnSpPr/>
      </xdr:nvCxnSpPr>
      <xdr:spPr>
        <a:xfrm flipV="1">
          <a:off x="16318864" y="576605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118889</xdr:rowOff>
    </xdr:from>
    <xdr:ext cx="340478" cy="259045"/>
    <xdr:sp macro="" textlink="">
      <xdr:nvSpPr>
        <xdr:cNvPr id="364" name="【一般廃棄物処理施設】&#10;有形固定資産減価償却率最小値テキスト"/>
        <xdr:cNvSpPr txBox="1"/>
      </xdr:nvSpPr>
      <xdr:spPr>
        <a:xfrm>
          <a:off x="16408400" y="71483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428625</xdr:colOff>
      <xdr:row>41</xdr:row>
      <xdr:rowOff>115062</xdr:rowOff>
    </xdr:from>
    <xdr:to>
      <xdr:col>23</xdr:col>
      <xdr:colOff>606425</xdr:colOff>
      <xdr:row>41</xdr:row>
      <xdr:rowOff>115062</xdr:rowOff>
    </xdr:to>
    <xdr:cxnSp macro="">
      <xdr:nvCxnSpPr>
        <xdr:cNvPr id="365" name="直線コネクタ 364"/>
        <xdr:cNvCxnSpPr/>
      </xdr:nvCxnSpPr>
      <xdr:spPr>
        <a:xfrm>
          <a:off x="16230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54881</xdr:rowOff>
    </xdr:from>
    <xdr:ext cx="405111" cy="259045"/>
    <xdr:sp macro="" textlink="">
      <xdr:nvSpPr>
        <xdr:cNvPr id="366" name="【一般廃棄物処理施設】&#10;有形固定資産減価償却率最大値テキスト"/>
        <xdr:cNvSpPr txBox="1"/>
      </xdr:nvSpPr>
      <xdr:spPr>
        <a:xfrm>
          <a:off x="1640840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33</xdr:row>
      <xdr:rowOff>108204</xdr:rowOff>
    </xdr:from>
    <xdr:to>
      <xdr:col>23</xdr:col>
      <xdr:colOff>606425</xdr:colOff>
      <xdr:row>33</xdr:row>
      <xdr:rowOff>108204</xdr:rowOff>
    </xdr:to>
    <xdr:cxnSp macro="">
      <xdr:nvCxnSpPr>
        <xdr:cNvPr id="367" name="直線コネクタ 366"/>
        <xdr:cNvCxnSpPr/>
      </xdr:nvCxnSpPr>
      <xdr:spPr>
        <a:xfrm>
          <a:off x="16230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86123</xdr:rowOff>
    </xdr:from>
    <xdr:ext cx="405111" cy="259045"/>
    <xdr:sp macro="" textlink="">
      <xdr:nvSpPr>
        <xdr:cNvPr id="368" name="【一般廃棄物処理施設】&#10;有形固定資産減価償却率平均値テキスト"/>
        <xdr:cNvSpPr txBox="1"/>
      </xdr:nvSpPr>
      <xdr:spPr>
        <a:xfrm>
          <a:off x="16408400" y="608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107696</xdr:rowOff>
    </xdr:from>
    <xdr:to>
      <xdr:col>23</xdr:col>
      <xdr:colOff>568325</xdr:colOff>
      <xdr:row>36</xdr:row>
      <xdr:rowOff>37846</xdr:rowOff>
    </xdr:to>
    <xdr:sp macro="" textlink="">
      <xdr:nvSpPr>
        <xdr:cNvPr id="369" name="フローチャート : 判断 368"/>
        <xdr:cNvSpPr/>
      </xdr:nvSpPr>
      <xdr:spPr>
        <a:xfrm>
          <a:off x="16268700" y="61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57404</xdr:rowOff>
    </xdr:from>
    <xdr:to>
      <xdr:col>23</xdr:col>
      <xdr:colOff>568325</xdr:colOff>
      <xdr:row>33</xdr:row>
      <xdr:rowOff>159004</xdr:rowOff>
    </xdr:to>
    <xdr:sp macro="" textlink="">
      <xdr:nvSpPr>
        <xdr:cNvPr id="375" name="円/楕円 374"/>
        <xdr:cNvSpPr/>
      </xdr:nvSpPr>
      <xdr:spPr>
        <a:xfrm>
          <a:off x="162687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10431</xdr:rowOff>
    </xdr:from>
    <xdr:ext cx="405111" cy="259045"/>
    <xdr:sp macro="" textlink="">
      <xdr:nvSpPr>
        <xdr:cNvPr id="376" name="【一般廃棄物処理施設】&#10;有形固定資産減価償却率該当値テキスト"/>
        <xdr:cNvSpPr txBox="1"/>
      </xdr:nvSpPr>
      <xdr:spPr>
        <a:xfrm>
          <a:off x="16408400" y="5668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7" name="正方形/長方形 37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4" name="正方形/長方形 38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7" name="テキスト ボックス 386"/>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9" name="テキスト ボックス 38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1" name="テキスト ボックス 39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3" name="テキスト ボックス 39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5" name="テキスト ボックス 39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7" name="テキスト ボックス 396"/>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9" name="テキスト ボックス 398"/>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1" name="テキスト ボックス 40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84364</xdr:rowOff>
    </xdr:from>
    <xdr:to>
      <xdr:col>32</xdr:col>
      <xdr:colOff>186689</xdr:colOff>
      <xdr:row>41</xdr:row>
      <xdr:rowOff>122083</xdr:rowOff>
    </xdr:to>
    <xdr:cxnSp macro="">
      <xdr:nvCxnSpPr>
        <xdr:cNvPr id="403" name="直線コネクタ 402"/>
        <xdr:cNvCxnSpPr/>
      </xdr:nvCxnSpPr>
      <xdr:spPr>
        <a:xfrm flipV="1">
          <a:off x="22160864" y="5742214"/>
          <a:ext cx="0" cy="140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125910</xdr:rowOff>
    </xdr:from>
    <xdr:ext cx="534377" cy="259045"/>
    <xdr:sp macro="" textlink="">
      <xdr:nvSpPr>
        <xdr:cNvPr id="404" name="【一般廃棄物処理施設】&#10;一人当たり有形固定資産（償却資産）額最小値テキスト"/>
        <xdr:cNvSpPr txBox="1"/>
      </xdr:nvSpPr>
      <xdr:spPr>
        <a:xfrm>
          <a:off x="22250400" y="715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24,869</a:t>
          </a:r>
          <a:endParaRPr kumimoji="1" lang="ja-JP" altLang="en-US" sz="1000" b="1">
            <a:latin typeface="ＭＳ Ｐゴシック"/>
          </a:endParaRPr>
        </a:p>
      </xdr:txBody>
    </xdr:sp>
    <xdr:clientData/>
  </xdr:oneCellAnchor>
  <xdr:twoCellAnchor>
    <xdr:from>
      <xdr:col>32</xdr:col>
      <xdr:colOff>98425</xdr:colOff>
      <xdr:row>41</xdr:row>
      <xdr:rowOff>122083</xdr:rowOff>
    </xdr:from>
    <xdr:to>
      <xdr:col>32</xdr:col>
      <xdr:colOff>276225</xdr:colOff>
      <xdr:row>41</xdr:row>
      <xdr:rowOff>122083</xdr:rowOff>
    </xdr:to>
    <xdr:cxnSp macro="">
      <xdr:nvCxnSpPr>
        <xdr:cNvPr id="405" name="直線コネクタ 404"/>
        <xdr:cNvCxnSpPr/>
      </xdr:nvCxnSpPr>
      <xdr:spPr>
        <a:xfrm>
          <a:off x="22072600" y="7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31041</xdr:rowOff>
    </xdr:from>
    <xdr:ext cx="534377" cy="259045"/>
    <xdr:sp macro="" textlink="">
      <xdr:nvSpPr>
        <xdr:cNvPr id="406" name="【一般廃棄物処理施設】&#10;一人当たり有形固定資産（償却資産）額最大値テキスト"/>
        <xdr:cNvSpPr txBox="1"/>
      </xdr:nvSpPr>
      <xdr:spPr>
        <a:xfrm>
          <a:off x="22250400" y="551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33,500</a:t>
          </a:r>
          <a:endParaRPr kumimoji="1" lang="ja-JP" altLang="en-US" sz="1000" b="1">
            <a:latin typeface="ＭＳ Ｐゴシック"/>
          </a:endParaRPr>
        </a:p>
      </xdr:txBody>
    </xdr:sp>
    <xdr:clientData/>
  </xdr:oneCellAnchor>
  <xdr:twoCellAnchor>
    <xdr:from>
      <xdr:col>32</xdr:col>
      <xdr:colOff>98425</xdr:colOff>
      <xdr:row>33</xdr:row>
      <xdr:rowOff>84364</xdr:rowOff>
    </xdr:from>
    <xdr:to>
      <xdr:col>32</xdr:col>
      <xdr:colOff>276225</xdr:colOff>
      <xdr:row>33</xdr:row>
      <xdr:rowOff>84364</xdr:rowOff>
    </xdr:to>
    <xdr:cxnSp macro="">
      <xdr:nvCxnSpPr>
        <xdr:cNvPr id="407" name="直線コネクタ 406"/>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110943</xdr:rowOff>
    </xdr:from>
    <xdr:ext cx="534377" cy="259045"/>
    <xdr:sp macro="" textlink="">
      <xdr:nvSpPr>
        <xdr:cNvPr id="408" name="【一般廃棄物処理施設】&#10;一人当たり有形固定資産（償却資産）額平均値テキスト"/>
        <xdr:cNvSpPr txBox="1"/>
      </xdr:nvSpPr>
      <xdr:spPr>
        <a:xfrm>
          <a:off x="22250400" y="6454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28,694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132516</xdr:rowOff>
    </xdr:from>
    <xdr:to>
      <xdr:col>32</xdr:col>
      <xdr:colOff>238125</xdr:colOff>
      <xdr:row>38</xdr:row>
      <xdr:rowOff>62666</xdr:rowOff>
    </xdr:to>
    <xdr:sp macro="" textlink="">
      <xdr:nvSpPr>
        <xdr:cNvPr id="409" name="フローチャート : 判断 408"/>
        <xdr:cNvSpPr/>
      </xdr:nvSpPr>
      <xdr:spPr>
        <a:xfrm>
          <a:off x="22110700" y="64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33564</xdr:rowOff>
    </xdr:from>
    <xdr:to>
      <xdr:col>32</xdr:col>
      <xdr:colOff>238125</xdr:colOff>
      <xdr:row>33</xdr:row>
      <xdr:rowOff>135164</xdr:rowOff>
    </xdr:to>
    <xdr:sp macro="" textlink="">
      <xdr:nvSpPr>
        <xdr:cNvPr id="415" name="円/楕円 414"/>
        <xdr:cNvSpPr/>
      </xdr:nvSpPr>
      <xdr:spPr>
        <a:xfrm>
          <a:off x="221107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158041</xdr:rowOff>
    </xdr:from>
    <xdr:ext cx="534377" cy="259045"/>
    <xdr:sp macro="" textlink="">
      <xdr:nvSpPr>
        <xdr:cNvPr id="416" name="【一般廃棄物処理施設】&#10;一人当たり有形固定資産（償却資産）額該当値テキスト"/>
        <xdr:cNvSpPr txBox="1"/>
      </xdr:nvSpPr>
      <xdr:spPr>
        <a:xfrm>
          <a:off x="22250400" y="5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7" name="正方形/長方形 41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4" name="正方形/長方形 42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8"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63</xdr:row>
      <xdr:rowOff>70866</xdr:rowOff>
    </xdr:to>
    <xdr:cxnSp macro="">
      <xdr:nvCxnSpPr>
        <xdr:cNvPr id="439" name="直線コネクタ 438"/>
        <xdr:cNvCxnSpPr/>
      </xdr:nvCxnSpPr>
      <xdr:spPr>
        <a:xfrm flipV="1">
          <a:off x="16318864" y="98755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74693</xdr:rowOff>
    </xdr:from>
    <xdr:ext cx="405111" cy="259045"/>
    <xdr:sp macro="" textlink="">
      <xdr:nvSpPr>
        <xdr:cNvPr id="440" name="【保健センター・保健所】&#10;有形固定資産減価償却率最小値テキスト"/>
        <xdr:cNvSpPr txBox="1"/>
      </xdr:nvSpPr>
      <xdr:spPr>
        <a:xfrm>
          <a:off x="16408400" y="108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23</xdr:col>
      <xdr:colOff>428625</xdr:colOff>
      <xdr:row>63</xdr:row>
      <xdr:rowOff>70866</xdr:rowOff>
    </xdr:from>
    <xdr:to>
      <xdr:col>23</xdr:col>
      <xdr:colOff>606425</xdr:colOff>
      <xdr:row>63</xdr:row>
      <xdr:rowOff>70866</xdr:rowOff>
    </xdr:to>
    <xdr:cxnSp macro="">
      <xdr:nvCxnSpPr>
        <xdr:cNvPr id="441" name="直線コネクタ 440"/>
        <xdr:cNvCxnSpPr/>
      </xdr:nvCxnSpPr>
      <xdr:spPr>
        <a:xfrm>
          <a:off x="16230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442"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443" name="直線コネクタ 442"/>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3065</xdr:rowOff>
    </xdr:from>
    <xdr:ext cx="405111" cy="259045"/>
    <xdr:sp macro="" textlink="">
      <xdr:nvSpPr>
        <xdr:cNvPr id="444" name="【保健センター・保健所】&#10;有形固定資産減価償却率平均値テキスト"/>
        <xdr:cNvSpPr txBox="1"/>
      </xdr:nvSpPr>
      <xdr:spPr>
        <a:xfrm>
          <a:off x="16408400" y="10461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24638</xdr:rowOff>
    </xdr:from>
    <xdr:to>
      <xdr:col>23</xdr:col>
      <xdr:colOff>568325</xdr:colOff>
      <xdr:row>61</xdr:row>
      <xdr:rowOff>126238</xdr:rowOff>
    </xdr:to>
    <xdr:sp macro="" textlink="">
      <xdr:nvSpPr>
        <xdr:cNvPr id="445" name="フローチャート : 判断 444"/>
        <xdr:cNvSpPr/>
      </xdr:nvSpPr>
      <xdr:spPr>
        <a:xfrm>
          <a:off x="16268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52070</xdr:rowOff>
    </xdr:from>
    <xdr:to>
      <xdr:col>23</xdr:col>
      <xdr:colOff>568325</xdr:colOff>
      <xdr:row>57</xdr:row>
      <xdr:rowOff>153670</xdr:rowOff>
    </xdr:to>
    <xdr:sp macro="" textlink="">
      <xdr:nvSpPr>
        <xdr:cNvPr id="451" name="円/楕円 450"/>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5097</xdr:rowOff>
    </xdr:from>
    <xdr:ext cx="405111" cy="259045"/>
    <xdr:sp macro="" textlink="">
      <xdr:nvSpPr>
        <xdr:cNvPr id="452" name="【保健センター・保健所】&#10;有形固定資産減価償却率該当値テキスト"/>
        <xdr:cNvSpPr txBox="1"/>
      </xdr:nvSpPr>
      <xdr:spPr>
        <a:xfrm>
          <a:off x="16408400"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3" name="正方形/長方形 45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0" name="正方形/長方形 45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3" name="テキスト ボックス 4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4" name="直線コネクタ 4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5" name="テキスト ボックス 4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6" name="直線コネクタ 4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7" name="テキスト ボックス 4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8" name="直線コネクタ 4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9" name="テキスト ボックス 4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0" name="直線コネクタ 4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1" name="テキスト ボックス 4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2" name="直線コネクタ 4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3" name="テキスト ボックス 4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4" name="直線コネクタ 4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5" name="テキスト ボックス 4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16328</xdr:rowOff>
    </xdr:from>
    <xdr:to>
      <xdr:col>32</xdr:col>
      <xdr:colOff>186689</xdr:colOff>
      <xdr:row>65</xdr:row>
      <xdr:rowOff>40822</xdr:rowOff>
    </xdr:to>
    <xdr:cxnSp macro="">
      <xdr:nvCxnSpPr>
        <xdr:cNvPr id="479" name="直線コネクタ 478"/>
        <xdr:cNvCxnSpPr/>
      </xdr:nvCxnSpPr>
      <xdr:spPr>
        <a:xfrm flipV="1">
          <a:off x="22160864" y="9617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44649</xdr:rowOff>
    </xdr:from>
    <xdr:ext cx="469744" cy="259045"/>
    <xdr:sp macro="" textlink="">
      <xdr:nvSpPr>
        <xdr:cNvPr id="480" name="【保健センター・保健所】&#10;一人当たり面積最小値テキスト"/>
        <xdr:cNvSpPr txBox="1"/>
      </xdr:nvSpPr>
      <xdr:spPr>
        <a:xfrm>
          <a:off x="22250400" y="1118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65</xdr:row>
      <xdr:rowOff>40822</xdr:rowOff>
    </xdr:from>
    <xdr:to>
      <xdr:col>32</xdr:col>
      <xdr:colOff>276225</xdr:colOff>
      <xdr:row>65</xdr:row>
      <xdr:rowOff>40822</xdr:rowOff>
    </xdr:to>
    <xdr:cxnSp macro="">
      <xdr:nvCxnSpPr>
        <xdr:cNvPr id="481" name="直線コネクタ 480"/>
        <xdr:cNvCxnSpPr/>
      </xdr:nvCxnSpPr>
      <xdr:spPr>
        <a:xfrm>
          <a:off x="22072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134455</xdr:rowOff>
    </xdr:from>
    <xdr:ext cx="469744" cy="259045"/>
    <xdr:sp macro="" textlink="">
      <xdr:nvSpPr>
        <xdr:cNvPr id="482" name="【保健センター・保健所】&#10;一人当たり面積最大値テキスト"/>
        <xdr:cNvSpPr txBox="1"/>
      </xdr:nvSpPr>
      <xdr:spPr>
        <a:xfrm>
          <a:off x="222504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32</xdr:col>
      <xdr:colOff>98425</xdr:colOff>
      <xdr:row>56</xdr:row>
      <xdr:rowOff>16328</xdr:rowOff>
    </xdr:from>
    <xdr:to>
      <xdr:col>32</xdr:col>
      <xdr:colOff>276225</xdr:colOff>
      <xdr:row>56</xdr:row>
      <xdr:rowOff>16328</xdr:rowOff>
    </xdr:to>
    <xdr:cxnSp macro="">
      <xdr:nvCxnSpPr>
        <xdr:cNvPr id="483" name="直線コネクタ 48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159855</xdr:rowOff>
    </xdr:from>
    <xdr:ext cx="469744" cy="259045"/>
    <xdr:sp macro="" textlink="">
      <xdr:nvSpPr>
        <xdr:cNvPr id="484" name="【保健センター・保健所】&#10;一人当たり面積平均値テキスト"/>
        <xdr:cNvSpPr txBox="1"/>
      </xdr:nvSpPr>
      <xdr:spPr>
        <a:xfrm>
          <a:off x="222504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136978</xdr:rowOff>
    </xdr:from>
    <xdr:to>
      <xdr:col>32</xdr:col>
      <xdr:colOff>238125</xdr:colOff>
      <xdr:row>62</xdr:row>
      <xdr:rowOff>67128</xdr:rowOff>
    </xdr:to>
    <xdr:sp macro="" textlink="">
      <xdr:nvSpPr>
        <xdr:cNvPr id="485" name="フローチャート : 判断 484"/>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161472</xdr:rowOff>
    </xdr:from>
    <xdr:to>
      <xdr:col>32</xdr:col>
      <xdr:colOff>238125</xdr:colOff>
      <xdr:row>65</xdr:row>
      <xdr:rowOff>91622</xdr:rowOff>
    </xdr:to>
    <xdr:sp macro="" textlink="">
      <xdr:nvSpPr>
        <xdr:cNvPr id="491" name="円/楕円 490"/>
        <xdr:cNvSpPr/>
      </xdr:nvSpPr>
      <xdr:spPr>
        <a:xfrm>
          <a:off x="22110700" y="111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64</xdr:row>
      <xdr:rowOff>76399</xdr:rowOff>
    </xdr:from>
    <xdr:ext cx="469744" cy="259045"/>
    <xdr:sp macro="" textlink="">
      <xdr:nvSpPr>
        <xdr:cNvPr id="492" name="【保健センター・保健所】&#10;一人当たり面積該当値テキスト"/>
        <xdr:cNvSpPr txBox="1"/>
      </xdr:nvSpPr>
      <xdr:spPr>
        <a:xfrm>
          <a:off x="22250400" y="1104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3" name="正方形/長方形 49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500" name="正方形/長方形 49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501" name="正方形/長方形 50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08" name="正方形/長方形 50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509" name="正方形/長方形 50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6" name="正方形/長方形 51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1" name="テキスト ボックス 5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7" name="テキスト ボックス 5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9" name="テキスト ボックス 5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3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106</xdr:row>
      <xdr:rowOff>149352</xdr:rowOff>
    </xdr:to>
    <xdr:cxnSp macro="">
      <xdr:nvCxnSpPr>
        <xdr:cNvPr id="531" name="直線コネクタ 530"/>
        <xdr:cNvCxnSpPr/>
      </xdr:nvCxnSpPr>
      <xdr:spPr>
        <a:xfrm flipV="1">
          <a:off x="16318864" y="1734007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153179</xdr:rowOff>
    </xdr:from>
    <xdr:ext cx="405111" cy="259045"/>
    <xdr:sp macro="" textlink="">
      <xdr:nvSpPr>
        <xdr:cNvPr id="532" name="【庁舎】&#10;有形固定資産減価償却率最小値テキスト"/>
        <xdr:cNvSpPr txBox="1"/>
      </xdr:nvSpPr>
      <xdr:spPr>
        <a:xfrm>
          <a:off x="16408400" y="1832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106</xdr:row>
      <xdr:rowOff>149352</xdr:rowOff>
    </xdr:from>
    <xdr:to>
      <xdr:col>23</xdr:col>
      <xdr:colOff>606425</xdr:colOff>
      <xdr:row>106</xdr:row>
      <xdr:rowOff>149352</xdr:rowOff>
    </xdr:to>
    <xdr:cxnSp macro="">
      <xdr:nvCxnSpPr>
        <xdr:cNvPr id="533" name="直線コネクタ 532"/>
        <xdr:cNvCxnSpPr/>
      </xdr:nvCxnSpPr>
      <xdr:spPr>
        <a:xfrm>
          <a:off x="16230600" y="1832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534"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535" name="直線コネクタ 534"/>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126001</xdr:rowOff>
    </xdr:from>
    <xdr:ext cx="405111" cy="259045"/>
    <xdr:sp macro="" textlink="">
      <xdr:nvSpPr>
        <xdr:cNvPr id="536" name="【庁舎】&#10;有形固定資産減価償却率平均値テキスト"/>
        <xdr:cNvSpPr txBox="1"/>
      </xdr:nvSpPr>
      <xdr:spPr>
        <a:xfrm>
          <a:off x="16408400" y="1778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103124</xdr:rowOff>
    </xdr:from>
    <xdr:to>
      <xdr:col>23</xdr:col>
      <xdr:colOff>568325</xdr:colOff>
      <xdr:row>105</xdr:row>
      <xdr:rowOff>33274</xdr:rowOff>
    </xdr:to>
    <xdr:sp macro="" textlink="">
      <xdr:nvSpPr>
        <xdr:cNvPr id="537" name="フローチャート : 判断 536"/>
        <xdr:cNvSpPr/>
      </xdr:nvSpPr>
      <xdr:spPr>
        <a:xfrm>
          <a:off x="16268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73406</xdr:rowOff>
    </xdr:from>
    <xdr:to>
      <xdr:col>23</xdr:col>
      <xdr:colOff>568325</xdr:colOff>
      <xdr:row>106</xdr:row>
      <xdr:rowOff>3556</xdr:rowOff>
    </xdr:to>
    <xdr:sp macro="" textlink="">
      <xdr:nvSpPr>
        <xdr:cNvPr id="543" name="円/楕円 542"/>
        <xdr:cNvSpPr/>
      </xdr:nvSpPr>
      <xdr:spPr>
        <a:xfrm>
          <a:off x="162687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51833</xdr:rowOff>
    </xdr:from>
    <xdr:ext cx="405111" cy="259045"/>
    <xdr:sp macro="" textlink="">
      <xdr:nvSpPr>
        <xdr:cNvPr id="544" name="【庁舎】&#10;有形固定資産減価償却率該当値テキスト"/>
        <xdr:cNvSpPr txBox="1"/>
      </xdr:nvSpPr>
      <xdr:spPr>
        <a:xfrm>
          <a:off x="16408400"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5" name="正方形/長方形 54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52" name="正方形/長方形 55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5" name="テキスト ボックス 5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56" name="直線コネクタ 5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7" name="テキスト ボックス 5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58" name="直線コネクタ 5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59" name="テキスト ボックス 5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0" name="直線コネクタ 5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1" name="テキスト ボックス 5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2" name="直線コネクタ 5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3" name="テキスト ボックス 5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39624</xdr:rowOff>
    </xdr:from>
    <xdr:to>
      <xdr:col>32</xdr:col>
      <xdr:colOff>186689</xdr:colOff>
      <xdr:row>108</xdr:row>
      <xdr:rowOff>149352</xdr:rowOff>
    </xdr:to>
    <xdr:cxnSp macro="">
      <xdr:nvCxnSpPr>
        <xdr:cNvPr id="567" name="直線コネクタ 566"/>
        <xdr:cNvCxnSpPr/>
      </xdr:nvCxnSpPr>
      <xdr:spPr>
        <a:xfrm flipV="1">
          <a:off x="22160864" y="1752752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153179</xdr:rowOff>
    </xdr:from>
    <xdr:ext cx="469744" cy="259045"/>
    <xdr:sp macro="" textlink="">
      <xdr:nvSpPr>
        <xdr:cNvPr id="568" name="【庁舎】&#10;一人当たり面積最小値テキスト"/>
        <xdr:cNvSpPr txBox="1"/>
      </xdr:nvSpPr>
      <xdr:spPr>
        <a:xfrm>
          <a:off x="22250400" y="186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0.184</a:t>
          </a:r>
          <a:endParaRPr kumimoji="1" lang="ja-JP" altLang="en-US" sz="1000" b="1">
            <a:latin typeface="ＭＳ Ｐゴシック"/>
          </a:endParaRPr>
        </a:p>
      </xdr:txBody>
    </xdr:sp>
    <xdr:clientData/>
  </xdr:oneCellAnchor>
  <xdr:twoCellAnchor>
    <xdr:from>
      <xdr:col>32</xdr:col>
      <xdr:colOff>98425</xdr:colOff>
      <xdr:row>108</xdr:row>
      <xdr:rowOff>149352</xdr:rowOff>
    </xdr:from>
    <xdr:to>
      <xdr:col>32</xdr:col>
      <xdr:colOff>276225</xdr:colOff>
      <xdr:row>108</xdr:row>
      <xdr:rowOff>149352</xdr:rowOff>
    </xdr:to>
    <xdr:cxnSp macro="">
      <xdr:nvCxnSpPr>
        <xdr:cNvPr id="569" name="直線コネクタ 568"/>
        <xdr:cNvCxnSpPr/>
      </xdr:nvCxnSpPr>
      <xdr:spPr>
        <a:xfrm>
          <a:off x="22072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157751</xdr:rowOff>
    </xdr:from>
    <xdr:ext cx="469744" cy="259045"/>
    <xdr:sp macro="" textlink="">
      <xdr:nvSpPr>
        <xdr:cNvPr id="570" name="【庁舎】&#10;一人当たり面積最大値テキスト"/>
        <xdr:cNvSpPr txBox="1"/>
      </xdr:nvSpPr>
      <xdr:spPr>
        <a:xfrm>
          <a:off x="222504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0.433</a:t>
          </a:r>
          <a:endParaRPr kumimoji="1" lang="ja-JP" altLang="en-US" sz="1000" b="1">
            <a:latin typeface="ＭＳ Ｐゴシック"/>
          </a:endParaRPr>
        </a:p>
      </xdr:txBody>
    </xdr:sp>
    <xdr:clientData/>
  </xdr:oneCellAnchor>
  <xdr:twoCellAnchor>
    <xdr:from>
      <xdr:col>32</xdr:col>
      <xdr:colOff>98425</xdr:colOff>
      <xdr:row>102</xdr:row>
      <xdr:rowOff>39624</xdr:rowOff>
    </xdr:from>
    <xdr:to>
      <xdr:col>32</xdr:col>
      <xdr:colOff>276225</xdr:colOff>
      <xdr:row>102</xdr:row>
      <xdr:rowOff>39624</xdr:rowOff>
    </xdr:to>
    <xdr:cxnSp macro="">
      <xdr:nvCxnSpPr>
        <xdr:cNvPr id="571" name="直線コネクタ 570"/>
        <xdr:cNvCxnSpPr/>
      </xdr:nvCxnSpPr>
      <xdr:spPr>
        <a:xfrm>
          <a:off x="22072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16273</xdr:rowOff>
    </xdr:from>
    <xdr:ext cx="469744" cy="259045"/>
    <xdr:sp macro="" textlink="">
      <xdr:nvSpPr>
        <xdr:cNvPr id="572" name="【庁舎】&#10;一人当たり面積平均値テキスト"/>
        <xdr:cNvSpPr txBox="1"/>
      </xdr:nvSpPr>
      <xdr:spPr>
        <a:xfrm>
          <a:off x="22250400" y="18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164846</xdr:rowOff>
    </xdr:from>
    <xdr:to>
      <xdr:col>32</xdr:col>
      <xdr:colOff>238125</xdr:colOff>
      <xdr:row>106</xdr:row>
      <xdr:rowOff>94996</xdr:rowOff>
    </xdr:to>
    <xdr:sp macro="" textlink="">
      <xdr:nvSpPr>
        <xdr:cNvPr id="573" name="フローチャート : 判断 572"/>
        <xdr:cNvSpPr/>
      </xdr:nvSpPr>
      <xdr:spPr>
        <a:xfrm>
          <a:off x="22110700" y="181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4826</xdr:rowOff>
    </xdr:from>
    <xdr:to>
      <xdr:col>32</xdr:col>
      <xdr:colOff>238125</xdr:colOff>
      <xdr:row>107</xdr:row>
      <xdr:rowOff>106426</xdr:rowOff>
    </xdr:to>
    <xdr:sp macro="" textlink="">
      <xdr:nvSpPr>
        <xdr:cNvPr id="579" name="円/楕円 578"/>
        <xdr:cNvSpPr/>
      </xdr:nvSpPr>
      <xdr:spPr>
        <a:xfrm>
          <a:off x="22110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154703</xdr:rowOff>
    </xdr:from>
    <xdr:ext cx="469744" cy="259045"/>
    <xdr:sp macro="" textlink="">
      <xdr:nvSpPr>
        <xdr:cNvPr id="580" name="【庁舎】&#10;一人当たり面積該当値テキスト"/>
        <xdr:cNvSpPr txBox="1"/>
      </xdr:nvSpPr>
      <xdr:spPr>
        <a:xfrm>
          <a:off x="222504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1" name="正方形/長方形 58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3" name="テキスト ボックス 58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老朽化対策を進め、有形固定資産減価償却率が類似団体平均を下回っている</a:t>
          </a:r>
          <a:r>
            <a:rPr kumimoji="1" lang="ja-JP" altLang="en-US" sz="1600">
              <a:solidFill>
                <a:schemeClr val="dk1"/>
              </a:solidFill>
              <a:effectLst/>
              <a:latin typeface="+mn-lt"/>
              <a:ea typeface="+mn-ea"/>
              <a:cs typeface="+mn-cs"/>
            </a:rPr>
            <a:t>施設類型がある中</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図書館・福祉施設・保健センター</a:t>
          </a:r>
          <a:r>
            <a:rPr kumimoji="1" lang="ja-JP" altLang="ja-JP" sz="1600">
              <a:solidFill>
                <a:schemeClr val="dk1"/>
              </a:solidFill>
              <a:effectLst/>
              <a:latin typeface="+mn-lt"/>
              <a:ea typeface="+mn-ea"/>
              <a:cs typeface="+mn-cs"/>
            </a:rPr>
            <a:t>については類似団体平均を上回って</a:t>
          </a:r>
          <a:r>
            <a:rPr kumimoji="1" lang="ja-JP" altLang="en-US" sz="1600">
              <a:solidFill>
                <a:schemeClr val="dk1"/>
              </a:solidFill>
              <a:effectLst/>
              <a:latin typeface="+mn-lt"/>
              <a:ea typeface="+mn-ea"/>
              <a:cs typeface="+mn-cs"/>
            </a:rPr>
            <a:t>いる。また、一般廃棄物処理施設については、一人当たり有形固定資産（償却資産）額が類似団体平均を上回っている。市民会館については、一人当たり面積が類似団体平均を上回っている。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平成２８年９月に策定した亀岡市公共施設等総合管理計画において、図書館・保健センターについては、計画的な維持修繕により長寿命化を図ることとしている。福祉施設については、今後の市民ニーズ等を考慮し、再編や廃止について検討することとしてい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市民会館においては、生涯学習施設「ガレリアかめおか」の占める割合が大きいが、利用者の多い施設であり、今後も施設の有効利用に向けて検討を進める。</a:t>
          </a:r>
          <a:endParaRPr kumimoji="1" lang="en-US" altLang="ja-JP" sz="2800">
            <a:solidFill>
              <a:schemeClr val="dk1"/>
            </a:solidFill>
            <a:effectLst/>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90,931
90,157
224.80
35,206,926
34,752,918
410,458
18,835,642
43,281,384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本市の財政力指数は</a:t>
          </a:r>
          <a:r>
            <a:rPr kumimoji="1" lang="en-US" altLang="ja-JP" sz="1400">
              <a:solidFill>
                <a:schemeClr val="dk1"/>
              </a:solidFill>
              <a:effectLst/>
              <a:latin typeface="+mn-lt"/>
              <a:ea typeface="+mn-ea"/>
              <a:cs typeface="+mn-cs"/>
            </a:rPr>
            <a:t>0.58</a:t>
          </a:r>
          <a:r>
            <a:rPr kumimoji="1" lang="ja-JP" altLang="ja-JP" sz="1400">
              <a:solidFill>
                <a:schemeClr val="dk1"/>
              </a:solidFill>
              <a:effectLst/>
              <a:latin typeface="+mn-lt"/>
              <a:ea typeface="+mn-ea"/>
              <a:cs typeface="+mn-cs"/>
            </a:rPr>
            <a:t>と類似団体平均の</a:t>
          </a:r>
          <a:r>
            <a:rPr kumimoji="1" lang="en-US" altLang="ja-JP" sz="1400">
              <a:solidFill>
                <a:schemeClr val="dk1"/>
              </a:solidFill>
              <a:effectLst/>
              <a:latin typeface="+mn-lt"/>
              <a:ea typeface="+mn-ea"/>
              <a:cs typeface="+mn-cs"/>
            </a:rPr>
            <a:t>0.53</a:t>
          </a:r>
          <a:r>
            <a:rPr kumimoji="1" lang="ja-JP" altLang="ja-JP" sz="1400">
              <a:solidFill>
                <a:schemeClr val="dk1"/>
              </a:solidFill>
              <a:effectLst/>
              <a:latin typeface="+mn-lt"/>
              <a:ea typeface="+mn-ea"/>
              <a:cs typeface="+mn-cs"/>
            </a:rPr>
            <a:t>及び全国平均の</a:t>
          </a:r>
          <a:r>
            <a:rPr kumimoji="1" lang="en-US" altLang="ja-JP" sz="1400">
              <a:solidFill>
                <a:schemeClr val="dk1"/>
              </a:solidFill>
              <a:effectLst/>
              <a:latin typeface="+mn-lt"/>
              <a:ea typeface="+mn-ea"/>
              <a:cs typeface="+mn-cs"/>
            </a:rPr>
            <a:t>0.50</a:t>
          </a:r>
          <a:r>
            <a:rPr kumimoji="1" lang="ja-JP" altLang="ja-JP" sz="1400">
              <a:solidFill>
                <a:schemeClr val="dk1"/>
              </a:solidFill>
              <a:effectLst/>
              <a:latin typeface="+mn-lt"/>
              <a:ea typeface="+mn-ea"/>
              <a:cs typeface="+mn-cs"/>
            </a:rPr>
            <a:t>をやや上回っているところである。平成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年度にやや低下したが、以降は同数値を維持している。収納率向上対策の取り組みによる税収増加など歳入の確保を図り、人件費や物件費など歳出の更なる見直しを実施することで財政基盤の強化に努める。</a:t>
          </a:r>
          <a:endParaRPr lang="ja-JP" altLang="ja-JP" sz="1800">
            <a:effectLst/>
          </a:endParaRPr>
        </a:p>
        <a:p>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以降、分析欄において本市が類似団体・全国平均を「上回る」「下回る」と表すときは順位の上下を示すものとする。）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40</xdr:row>
      <xdr:rowOff>167217</xdr:rowOff>
    </xdr:to>
    <xdr:cxnSp macro="">
      <xdr:nvCxnSpPr>
        <xdr:cNvPr id="77" name="直線コネクタ 76"/>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90" name="テキスト ボックス 89"/>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31344</xdr:rowOff>
    </xdr:from>
    <xdr:ext cx="762000" cy="259045"/>
    <xdr:sp macro="" textlink="">
      <xdr:nvSpPr>
        <xdr:cNvPr id="92" name="テキスト ボックス 91"/>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94" name="テキスト ボックス 93"/>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6" name="テキスト ボックス 95"/>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亀岡市独自の財政健全化計画に基づき、人件費や物件費など経常経費の徹底した削減を行ったが、各事業会計への繰出金や扶助費の増加、経済状況の悪化による市民税の減少等により、類似団体平均を下回っている。この現状を踏まえ、亀岡市行財政改革大綱に基づき、今後も中期的財政見通しを作成する中で、財政構造の弾力性の向上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42863</xdr:rowOff>
    </xdr:to>
    <xdr:cxnSp macro="">
      <xdr:nvCxnSpPr>
        <xdr:cNvPr id="122" name="直線コネクタ 121"/>
        <xdr:cNvCxnSpPr/>
      </xdr:nvCxnSpPr>
      <xdr:spPr>
        <a:xfrm flipV="1">
          <a:off x="4953000" y="10046970"/>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14940</xdr:rowOff>
    </xdr:from>
    <xdr:ext cx="762000" cy="259045"/>
    <xdr:sp macro="" textlink="">
      <xdr:nvSpPr>
        <xdr:cNvPr id="123" name="財政構造の弾力性最小値テキスト"/>
        <xdr:cNvSpPr txBox="1"/>
      </xdr:nvSpPr>
      <xdr:spPr>
        <a:xfrm>
          <a:off x="5041900" y="111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65</xdr:row>
      <xdr:rowOff>42863</xdr:rowOff>
    </xdr:from>
    <xdr:to>
      <xdr:col>7</xdr:col>
      <xdr:colOff>241300</xdr:colOff>
      <xdr:row>65</xdr:row>
      <xdr:rowOff>42863</xdr:rowOff>
    </xdr:to>
    <xdr:cxnSp macro="">
      <xdr:nvCxnSpPr>
        <xdr:cNvPr id="124" name="直線コネクタ 123"/>
        <xdr:cNvCxnSpPr/>
      </xdr:nvCxnSpPr>
      <xdr:spPr>
        <a:xfrm>
          <a:off x="4864100" y="1118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5"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6" name="直線コネクタ 125"/>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42863</xdr:rowOff>
    </xdr:from>
    <xdr:to>
      <xdr:col>7</xdr:col>
      <xdr:colOff>152400</xdr:colOff>
      <xdr:row>65</xdr:row>
      <xdr:rowOff>127318</xdr:rowOff>
    </xdr:to>
    <xdr:cxnSp macro="">
      <xdr:nvCxnSpPr>
        <xdr:cNvPr id="127" name="直線コネクタ 126"/>
        <xdr:cNvCxnSpPr/>
      </xdr:nvCxnSpPr>
      <xdr:spPr>
        <a:xfrm flipV="1">
          <a:off x="4114800" y="1118711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52405</xdr:rowOff>
    </xdr:from>
    <xdr:ext cx="762000" cy="259045"/>
    <xdr:sp macro="" textlink="">
      <xdr:nvSpPr>
        <xdr:cNvPr id="128" name="財政構造の弾力性平均値テキスト"/>
        <xdr:cNvSpPr txBox="1"/>
      </xdr:nvSpPr>
      <xdr:spPr>
        <a:xfrm>
          <a:off x="5041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35878</xdr:rowOff>
    </xdr:from>
    <xdr:to>
      <xdr:col>7</xdr:col>
      <xdr:colOff>203200</xdr:colOff>
      <xdr:row>62</xdr:row>
      <xdr:rowOff>137478</xdr:rowOff>
    </xdr:to>
    <xdr:sp macro="" textlink="">
      <xdr:nvSpPr>
        <xdr:cNvPr id="129" name="フローチャート : 判断 128"/>
        <xdr:cNvSpPr/>
      </xdr:nvSpPr>
      <xdr:spPr>
        <a:xfrm>
          <a:off x="4902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42863</xdr:rowOff>
    </xdr:from>
    <xdr:to>
      <xdr:col>6</xdr:col>
      <xdr:colOff>0</xdr:colOff>
      <xdr:row>65</xdr:row>
      <xdr:rowOff>127318</xdr:rowOff>
    </xdr:to>
    <xdr:cxnSp macro="">
      <xdr:nvCxnSpPr>
        <xdr:cNvPr id="130" name="直線コネクタ 129"/>
        <xdr:cNvCxnSpPr/>
      </xdr:nvCxnSpPr>
      <xdr:spPr>
        <a:xfrm>
          <a:off x="3225800" y="1118711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168593</xdr:rowOff>
    </xdr:from>
    <xdr:to>
      <xdr:col>6</xdr:col>
      <xdr:colOff>50800</xdr:colOff>
      <xdr:row>63</xdr:row>
      <xdr:rowOff>98743</xdr:rowOff>
    </xdr:to>
    <xdr:sp macro="" textlink="">
      <xdr:nvSpPr>
        <xdr:cNvPr id="131" name="フローチャート : 判断 130"/>
        <xdr:cNvSpPr/>
      </xdr:nvSpPr>
      <xdr:spPr>
        <a:xfrm>
          <a:off x="4064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108920</xdr:rowOff>
    </xdr:from>
    <xdr:ext cx="736600" cy="259045"/>
    <xdr:sp macro="" textlink="">
      <xdr:nvSpPr>
        <xdr:cNvPr id="132" name="テキスト ボックス 131"/>
        <xdr:cNvSpPr txBox="1"/>
      </xdr:nvSpPr>
      <xdr:spPr>
        <a:xfrm>
          <a:off x="3733800" y="105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65</xdr:row>
      <xdr:rowOff>42863</xdr:rowOff>
    </xdr:to>
    <xdr:cxnSp macro="">
      <xdr:nvCxnSpPr>
        <xdr:cNvPr id="133" name="直線コネクタ 132"/>
        <xdr:cNvCxnSpPr/>
      </xdr:nvCxnSpPr>
      <xdr:spPr>
        <a:xfrm>
          <a:off x="2336800" y="110724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90170</xdr:rowOff>
    </xdr:from>
    <xdr:to>
      <xdr:col>4</xdr:col>
      <xdr:colOff>533400</xdr:colOff>
      <xdr:row>63</xdr:row>
      <xdr:rowOff>20320</xdr:rowOff>
    </xdr:to>
    <xdr:sp macro="" textlink="">
      <xdr:nvSpPr>
        <xdr:cNvPr id="134" name="フローチャート : 判断 133"/>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35" name="テキスト ボックス 134"/>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99695</xdr:rowOff>
    </xdr:from>
    <xdr:to>
      <xdr:col>3</xdr:col>
      <xdr:colOff>279400</xdr:colOff>
      <xdr:row>64</xdr:row>
      <xdr:rowOff>105728</xdr:rowOff>
    </xdr:to>
    <xdr:cxnSp macro="">
      <xdr:nvCxnSpPr>
        <xdr:cNvPr id="136" name="直線コネクタ 135"/>
        <xdr:cNvCxnSpPr/>
      </xdr:nvCxnSpPr>
      <xdr:spPr>
        <a:xfrm flipV="1">
          <a:off x="1447800" y="1107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126365</xdr:rowOff>
    </xdr:from>
    <xdr:to>
      <xdr:col>3</xdr:col>
      <xdr:colOff>330200</xdr:colOff>
      <xdr:row>63</xdr:row>
      <xdr:rowOff>56515</xdr:rowOff>
    </xdr:to>
    <xdr:sp macro="" textlink="">
      <xdr:nvSpPr>
        <xdr:cNvPr id="137" name="フローチャート : 判断 136"/>
        <xdr:cNvSpPr/>
      </xdr:nvSpPr>
      <xdr:spPr>
        <a:xfrm>
          <a:off x="2286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38" name="テキスト ボックス 137"/>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39" name="フローチャート : 判断 138"/>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40" name="テキスト ボックス 13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163513</xdr:rowOff>
    </xdr:from>
    <xdr:to>
      <xdr:col>7</xdr:col>
      <xdr:colOff>203200</xdr:colOff>
      <xdr:row>65</xdr:row>
      <xdr:rowOff>93663</xdr:rowOff>
    </xdr:to>
    <xdr:sp macro="" textlink="">
      <xdr:nvSpPr>
        <xdr:cNvPr id="146" name="円/楕円 145"/>
        <xdr:cNvSpPr/>
      </xdr:nvSpPr>
      <xdr:spPr>
        <a:xfrm>
          <a:off x="49022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59390</xdr:rowOff>
    </xdr:from>
    <xdr:ext cx="762000" cy="259045"/>
    <xdr:sp macro="" textlink="">
      <xdr:nvSpPr>
        <xdr:cNvPr id="147" name="財政構造の弾力性該当値テキスト"/>
        <xdr:cNvSpPr txBox="1"/>
      </xdr:nvSpPr>
      <xdr:spPr>
        <a:xfrm>
          <a:off x="5041900" y="1103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76518</xdr:rowOff>
    </xdr:from>
    <xdr:to>
      <xdr:col>6</xdr:col>
      <xdr:colOff>50800</xdr:colOff>
      <xdr:row>66</xdr:row>
      <xdr:rowOff>6668</xdr:rowOff>
    </xdr:to>
    <xdr:sp macro="" textlink="">
      <xdr:nvSpPr>
        <xdr:cNvPr id="148" name="円/楕円 147"/>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162895</xdr:rowOff>
    </xdr:from>
    <xdr:ext cx="736600" cy="259045"/>
    <xdr:sp macro="" textlink="">
      <xdr:nvSpPr>
        <xdr:cNvPr id="149" name="テキスト ボックス 148"/>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163513</xdr:rowOff>
    </xdr:from>
    <xdr:to>
      <xdr:col>4</xdr:col>
      <xdr:colOff>533400</xdr:colOff>
      <xdr:row>65</xdr:row>
      <xdr:rowOff>93663</xdr:rowOff>
    </xdr:to>
    <xdr:sp macro="" textlink="">
      <xdr:nvSpPr>
        <xdr:cNvPr id="150" name="円/楕円 149"/>
        <xdr:cNvSpPr/>
      </xdr:nvSpPr>
      <xdr:spPr>
        <a:xfrm>
          <a:off x="3175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78440</xdr:rowOff>
    </xdr:from>
    <xdr:ext cx="762000" cy="259045"/>
    <xdr:sp macro="" textlink="">
      <xdr:nvSpPr>
        <xdr:cNvPr id="151" name="テキスト ボックス 150"/>
        <xdr:cNvSpPr txBox="1"/>
      </xdr:nvSpPr>
      <xdr:spPr>
        <a:xfrm>
          <a:off x="2844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48895</xdr:rowOff>
    </xdr:from>
    <xdr:to>
      <xdr:col>3</xdr:col>
      <xdr:colOff>330200</xdr:colOff>
      <xdr:row>64</xdr:row>
      <xdr:rowOff>150495</xdr:rowOff>
    </xdr:to>
    <xdr:sp macro="" textlink="">
      <xdr:nvSpPr>
        <xdr:cNvPr id="152" name="円/楕円 151"/>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135272</xdr:rowOff>
    </xdr:from>
    <xdr:ext cx="762000" cy="259045"/>
    <xdr:sp macro="" textlink="">
      <xdr:nvSpPr>
        <xdr:cNvPr id="153" name="テキスト ボックス 152"/>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54928</xdr:rowOff>
    </xdr:from>
    <xdr:to>
      <xdr:col>2</xdr:col>
      <xdr:colOff>127000</xdr:colOff>
      <xdr:row>64</xdr:row>
      <xdr:rowOff>156528</xdr:rowOff>
    </xdr:to>
    <xdr:sp macro="" textlink="">
      <xdr:nvSpPr>
        <xdr:cNvPr id="154" name="円/楕円 153"/>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141305</xdr:rowOff>
    </xdr:from>
    <xdr:ext cx="762000" cy="259045"/>
    <xdr:sp macro="" textlink="">
      <xdr:nvSpPr>
        <xdr:cNvPr id="155" name="テキスト ボックス 154"/>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全国平均いずれと比較しても上回っている。これは、人件費の抑制や一般事務経費を毎年精査するなど節減に取り組んできたためである。各公共施設の経年劣化に伴う修繕などが今後避けられないところであるが、亀岡市行財政改革大綱に基づき、更なる経費の抑制に取り組む。</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86" name="直線コネクタ 185"/>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87"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88" name="直線コネクタ 187"/>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89"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0" name="直線コネクタ 189"/>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140286</xdr:rowOff>
    </xdr:from>
    <xdr:to>
      <xdr:col>7</xdr:col>
      <xdr:colOff>152400</xdr:colOff>
      <xdr:row>80</xdr:row>
      <xdr:rowOff>142303</xdr:rowOff>
    </xdr:to>
    <xdr:cxnSp macro="">
      <xdr:nvCxnSpPr>
        <xdr:cNvPr id="191" name="直線コネクタ 190"/>
        <xdr:cNvCxnSpPr/>
      </xdr:nvCxnSpPr>
      <xdr:spPr>
        <a:xfrm>
          <a:off x="4114800" y="13856286"/>
          <a:ext cx="8382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127080</xdr:rowOff>
    </xdr:from>
    <xdr:ext cx="762000" cy="259045"/>
    <xdr:sp macro="" textlink="">
      <xdr:nvSpPr>
        <xdr:cNvPr id="192" name="人件費・物件費等の状況平均値テキスト"/>
        <xdr:cNvSpPr txBox="1"/>
      </xdr:nvSpPr>
      <xdr:spPr>
        <a:xfrm>
          <a:off x="5041900" y="13843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3" name="フローチャート : 判断 192"/>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133919</xdr:rowOff>
    </xdr:from>
    <xdr:to>
      <xdr:col>6</xdr:col>
      <xdr:colOff>0</xdr:colOff>
      <xdr:row>80</xdr:row>
      <xdr:rowOff>140286</xdr:rowOff>
    </xdr:to>
    <xdr:cxnSp macro="">
      <xdr:nvCxnSpPr>
        <xdr:cNvPr id="194" name="直線コネクタ 193"/>
        <xdr:cNvCxnSpPr/>
      </xdr:nvCxnSpPr>
      <xdr:spPr>
        <a:xfrm>
          <a:off x="3225800" y="13849919"/>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195" name="フローチャート : 判断 194"/>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196" name="テキスト ボックス 195"/>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133321</xdr:rowOff>
    </xdr:from>
    <xdr:to>
      <xdr:col>4</xdr:col>
      <xdr:colOff>482600</xdr:colOff>
      <xdr:row>80</xdr:row>
      <xdr:rowOff>133919</xdr:rowOff>
    </xdr:to>
    <xdr:cxnSp macro="">
      <xdr:nvCxnSpPr>
        <xdr:cNvPr id="197" name="直線コネクタ 196"/>
        <xdr:cNvCxnSpPr/>
      </xdr:nvCxnSpPr>
      <xdr:spPr>
        <a:xfrm>
          <a:off x="2336800" y="13849321"/>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198" name="フローチャート : 判断 197"/>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199" name="テキスト ボックス 198"/>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133321</xdr:rowOff>
    </xdr:from>
    <xdr:to>
      <xdr:col>3</xdr:col>
      <xdr:colOff>279400</xdr:colOff>
      <xdr:row>80</xdr:row>
      <xdr:rowOff>134576</xdr:rowOff>
    </xdr:to>
    <xdr:cxnSp macro="">
      <xdr:nvCxnSpPr>
        <xdr:cNvPr id="200" name="直線コネクタ 199"/>
        <xdr:cNvCxnSpPr/>
      </xdr:nvCxnSpPr>
      <xdr:spPr>
        <a:xfrm flipV="1">
          <a:off x="1447800" y="13849321"/>
          <a:ext cx="8890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1" name="フローチャート : 判断 200"/>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2" name="テキスト ボックス 201"/>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3" name="フローチャート : 判断 202"/>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04" name="テキスト ボックス 203"/>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91503</xdr:rowOff>
    </xdr:from>
    <xdr:to>
      <xdr:col>7</xdr:col>
      <xdr:colOff>203200</xdr:colOff>
      <xdr:row>81</xdr:row>
      <xdr:rowOff>21653</xdr:rowOff>
    </xdr:to>
    <xdr:sp macro="" textlink="">
      <xdr:nvSpPr>
        <xdr:cNvPr id="210" name="円/楕円 209"/>
        <xdr:cNvSpPr/>
      </xdr:nvSpPr>
      <xdr:spPr>
        <a:xfrm>
          <a:off x="4902200" y="138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12780</xdr:rowOff>
    </xdr:from>
    <xdr:ext cx="762000" cy="259045"/>
    <xdr:sp macro="" textlink="">
      <xdr:nvSpPr>
        <xdr:cNvPr id="211" name="人件費・物件費等の状況該当値テキスト"/>
        <xdr:cNvSpPr txBox="1"/>
      </xdr:nvSpPr>
      <xdr:spPr>
        <a:xfrm>
          <a:off x="5041900" y="1372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100,160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89486</xdr:rowOff>
    </xdr:from>
    <xdr:to>
      <xdr:col>6</xdr:col>
      <xdr:colOff>50800</xdr:colOff>
      <xdr:row>81</xdr:row>
      <xdr:rowOff>19636</xdr:rowOff>
    </xdr:to>
    <xdr:sp macro="" textlink="">
      <xdr:nvSpPr>
        <xdr:cNvPr id="212" name="円/楕円 211"/>
        <xdr:cNvSpPr/>
      </xdr:nvSpPr>
      <xdr:spPr>
        <a:xfrm>
          <a:off x="4064000" y="138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29813</xdr:rowOff>
    </xdr:from>
    <xdr:ext cx="736600" cy="259045"/>
    <xdr:sp macro="" textlink="">
      <xdr:nvSpPr>
        <xdr:cNvPr id="213" name="テキスト ボックス 212"/>
        <xdr:cNvSpPr txBox="1"/>
      </xdr:nvSpPr>
      <xdr:spPr>
        <a:xfrm>
          <a:off x="3733800" y="1357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98,405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83119</xdr:rowOff>
    </xdr:from>
    <xdr:to>
      <xdr:col>4</xdr:col>
      <xdr:colOff>533400</xdr:colOff>
      <xdr:row>81</xdr:row>
      <xdr:rowOff>13269</xdr:rowOff>
    </xdr:to>
    <xdr:sp macro="" textlink="">
      <xdr:nvSpPr>
        <xdr:cNvPr id="214" name="円/楕円 213"/>
        <xdr:cNvSpPr/>
      </xdr:nvSpPr>
      <xdr:spPr>
        <a:xfrm>
          <a:off x="3175000" y="137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23446</xdr:rowOff>
    </xdr:from>
    <xdr:ext cx="762000" cy="259045"/>
    <xdr:sp macro="" textlink="">
      <xdr:nvSpPr>
        <xdr:cNvPr id="215" name="テキスト ボックス 214"/>
        <xdr:cNvSpPr txBox="1"/>
      </xdr:nvSpPr>
      <xdr:spPr>
        <a:xfrm>
          <a:off x="2844800" y="135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82521</xdr:rowOff>
    </xdr:from>
    <xdr:to>
      <xdr:col>3</xdr:col>
      <xdr:colOff>330200</xdr:colOff>
      <xdr:row>81</xdr:row>
      <xdr:rowOff>12671</xdr:rowOff>
    </xdr:to>
    <xdr:sp macro="" textlink="">
      <xdr:nvSpPr>
        <xdr:cNvPr id="216" name="円/楕円 215"/>
        <xdr:cNvSpPr/>
      </xdr:nvSpPr>
      <xdr:spPr>
        <a:xfrm>
          <a:off x="2286000" y="13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22848</xdr:rowOff>
    </xdr:from>
    <xdr:ext cx="762000" cy="259045"/>
    <xdr:sp macro="" textlink="">
      <xdr:nvSpPr>
        <xdr:cNvPr id="217" name="テキスト ボックス 216"/>
        <xdr:cNvSpPr txBox="1"/>
      </xdr:nvSpPr>
      <xdr:spPr>
        <a:xfrm>
          <a:off x="1955800" y="1356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83776</xdr:rowOff>
    </xdr:from>
    <xdr:to>
      <xdr:col>2</xdr:col>
      <xdr:colOff>127000</xdr:colOff>
      <xdr:row>81</xdr:row>
      <xdr:rowOff>13926</xdr:rowOff>
    </xdr:to>
    <xdr:sp macro="" textlink="">
      <xdr:nvSpPr>
        <xdr:cNvPr id="218" name="円/楕円 217"/>
        <xdr:cNvSpPr/>
      </xdr:nvSpPr>
      <xdr:spPr>
        <a:xfrm>
          <a:off x="1397000" y="137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24103</xdr:rowOff>
    </xdr:from>
    <xdr:ext cx="762000" cy="259045"/>
    <xdr:sp macro="" textlink="">
      <xdr:nvSpPr>
        <xdr:cNvPr id="219" name="テキスト ボックス 218"/>
        <xdr:cNvSpPr txBox="1"/>
      </xdr:nvSpPr>
      <xdr:spPr>
        <a:xfrm>
          <a:off x="1066800" y="135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本市のラスパイレス指数</a:t>
          </a:r>
          <a:r>
            <a:rPr kumimoji="1" lang="en-US" altLang="ja-JP" sz="1400">
              <a:solidFill>
                <a:schemeClr val="dk1"/>
              </a:solidFill>
              <a:effectLst/>
              <a:latin typeface="+mn-lt"/>
              <a:ea typeface="+mn-ea"/>
              <a:cs typeface="+mn-cs"/>
            </a:rPr>
            <a:t>98.4</a:t>
          </a:r>
          <a:r>
            <a:rPr kumimoji="1" lang="ja-JP" altLang="ja-JP" sz="1400">
              <a:solidFill>
                <a:schemeClr val="dk1"/>
              </a:solidFill>
              <a:effectLst/>
              <a:latin typeface="+mn-lt"/>
              <a:ea typeface="+mn-ea"/>
              <a:cs typeface="+mn-cs"/>
            </a:rPr>
            <a:t>は、類似団体平均</a:t>
          </a:r>
          <a:r>
            <a:rPr kumimoji="1" lang="en-US" altLang="ja-JP" sz="1400">
              <a:solidFill>
                <a:schemeClr val="dk1"/>
              </a:solidFill>
              <a:effectLst/>
              <a:latin typeface="+mn-lt"/>
              <a:ea typeface="+mn-ea"/>
              <a:cs typeface="+mn-cs"/>
            </a:rPr>
            <a:t>98.3</a:t>
          </a:r>
          <a:r>
            <a:rPr kumimoji="1" lang="ja-JP" altLang="ja-JP" sz="1400">
              <a:solidFill>
                <a:schemeClr val="dk1"/>
              </a:solidFill>
              <a:effectLst/>
              <a:latin typeface="+mn-lt"/>
              <a:ea typeface="+mn-ea"/>
              <a:cs typeface="+mn-cs"/>
            </a:rPr>
            <a:t>よりやや上回るが、全国市平均</a:t>
          </a:r>
          <a:r>
            <a:rPr kumimoji="1" lang="en-US" altLang="ja-JP" sz="1400">
              <a:solidFill>
                <a:schemeClr val="dk1"/>
              </a:solidFill>
              <a:effectLst/>
              <a:latin typeface="+mn-lt"/>
              <a:ea typeface="+mn-ea"/>
              <a:cs typeface="+mn-cs"/>
            </a:rPr>
            <a:t>99.1</a:t>
          </a:r>
          <a:r>
            <a:rPr kumimoji="1" lang="ja-JP" altLang="ja-JP" sz="1400">
              <a:solidFill>
                <a:schemeClr val="dk1"/>
              </a:solidFill>
              <a:effectLst/>
              <a:latin typeface="+mn-lt"/>
              <a:ea typeface="+mn-ea"/>
              <a:cs typeface="+mn-cs"/>
            </a:rPr>
            <a:t>と比較すると低水準にあると言える。国家公務員の時限的な給与改定措置がない場合の本市のラスパイレス指数</a:t>
          </a:r>
          <a:r>
            <a:rPr kumimoji="1" lang="en-US" altLang="ja-JP" sz="1400">
              <a:solidFill>
                <a:schemeClr val="dk1"/>
              </a:solidFill>
              <a:effectLst/>
              <a:latin typeface="+mn-lt"/>
              <a:ea typeface="+mn-ea"/>
              <a:cs typeface="+mn-cs"/>
            </a:rPr>
            <a:t>98.2</a:t>
          </a:r>
          <a:r>
            <a:rPr kumimoji="1" lang="ja-JP" altLang="ja-JP" sz="1400">
              <a:solidFill>
                <a:schemeClr val="dk1"/>
              </a:solidFill>
              <a:effectLst/>
              <a:latin typeface="+mn-lt"/>
              <a:ea typeface="+mn-ea"/>
              <a:cs typeface="+mn-cs"/>
            </a:rPr>
            <a:t>も、類似団体平均</a:t>
          </a:r>
          <a:r>
            <a:rPr kumimoji="1" lang="en-US" altLang="ja-JP" sz="1400">
              <a:solidFill>
                <a:schemeClr val="dk1"/>
              </a:solidFill>
              <a:effectLst/>
              <a:latin typeface="+mn-lt"/>
              <a:ea typeface="+mn-ea"/>
              <a:cs typeface="+mn-cs"/>
            </a:rPr>
            <a:t>97.9</a:t>
          </a:r>
          <a:r>
            <a:rPr kumimoji="1" lang="ja-JP" altLang="ja-JP" sz="1400">
              <a:solidFill>
                <a:schemeClr val="dk1"/>
              </a:solidFill>
              <a:effectLst/>
              <a:latin typeface="+mn-lt"/>
              <a:ea typeface="+mn-ea"/>
              <a:cs typeface="+mn-cs"/>
            </a:rPr>
            <a:t>よりやや上回るが、全国市平均</a:t>
          </a:r>
          <a:r>
            <a:rPr kumimoji="1" lang="en-US" altLang="ja-JP" sz="1400">
              <a:solidFill>
                <a:schemeClr val="dk1"/>
              </a:solidFill>
              <a:effectLst/>
              <a:latin typeface="+mn-lt"/>
              <a:ea typeface="+mn-ea"/>
              <a:cs typeface="+mn-cs"/>
            </a:rPr>
            <a:t>98.7</a:t>
          </a:r>
          <a:r>
            <a:rPr kumimoji="1" lang="ja-JP" altLang="ja-JP" sz="1400">
              <a:solidFill>
                <a:schemeClr val="dk1"/>
              </a:solidFill>
              <a:effectLst/>
              <a:latin typeface="+mn-lt"/>
              <a:ea typeface="+mn-ea"/>
              <a:cs typeface="+mn-cs"/>
            </a:rPr>
            <a:t>と比較すると低水準である。今後もより一層の給与の適正化に努める。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5" name="直線コネクタ 234"/>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6" name="テキスト ボックス 235"/>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9" name="直線コネクタ 238"/>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0" name="テキスト ボックス 239"/>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3" name="直線コネクタ 242"/>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4" name="テキスト ボックス 243"/>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7" name="直線コネクタ 246"/>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8" name="テキスト ボックス 247"/>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2" name="直線コネクタ 251"/>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3"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54" name="直線コネクタ 253"/>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142875</xdr:rowOff>
    </xdr:to>
    <xdr:cxnSp macro="">
      <xdr:nvCxnSpPr>
        <xdr:cNvPr id="257" name="直線コネクタ 256"/>
        <xdr:cNvCxnSpPr/>
      </xdr:nvCxnSpPr>
      <xdr:spPr>
        <a:xfrm>
          <a:off x="16179800" y="145245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58"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59" name="フローチャート : 判断 258"/>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122766</xdr:rowOff>
    </xdr:to>
    <xdr:cxnSp macro="">
      <xdr:nvCxnSpPr>
        <xdr:cNvPr id="260" name="直線コネクタ 259"/>
        <xdr:cNvCxnSpPr/>
      </xdr:nvCxnSpPr>
      <xdr:spPr>
        <a:xfrm>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1" name="フローチャート : 判断 260"/>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2240</xdr:rowOff>
    </xdr:from>
    <xdr:ext cx="736600" cy="259045"/>
    <xdr:sp macro="" textlink="">
      <xdr:nvSpPr>
        <xdr:cNvPr id="262" name="テキスト ボックス 261"/>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89</xdr:row>
      <xdr:rowOff>9525</xdr:rowOff>
    </xdr:to>
    <xdr:cxnSp macro="">
      <xdr:nvCxnSpPr>
        <xdr:cNvPr id="263" name="直線コネクタ 262"/>
        <xdr:cNvCxnSpPr/>
      </xdr:nvCxnSpPr>
      <xdr:spPr>
        <a:xfrm flipV="1">
          <a:off x="14401800" y="14484350"/>
          <a:ext cx="889000" cy="7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64" name="フローチャート : 判断 263"/>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65" name="テキスト ボックス 264"/>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9525</xdr:rowOff>
    </xdr:from>
    <xdr:to>
      <xdr:col>21</xdr:col>
      <xdr:colOff>0</xdr:colOff>
      <xdr:row>89</xdr:row>
      <xdr:rowOff>9525</xdr:rowOff>
    </xdr:to>
    <xdr:cxnSp macro="">
      <xdr:nvCxnSpPr>
        <xdr:cNvPr id="266" name="直線コネクタ 265"/>
        <xdr:cNvCxnSpPr/>
      </xdr:nvCxnSpPr>
      <xdr:spPr>
        <a:xfrm>
          <a:off x="13512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67" name="フローチャート : 判断 266"/>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68" name="テキスト ボックス 267"/>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69" name="フローチャート : 判断 268"/>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0" name="テキスト ボックス 269"/>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92075</xdr:rowOff>
    </xdr:from>
    <xdr:to>
      <xdr:col>24</xdr:col>
      <xdr:colOff>609600</xdr:colOff>
      <xdr:row>85</xdr:row>
      <xdr:rowOff>22225</xdr:rowOff>
    </xdr:to>
    <xdr:sp macro="" textlink="">
      <xdr:nvSpPr>
        <xdr:cNvPr id="276" name="円/楕円 275"/>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64152</xdr:rowOff>
    </xdr:from>
    <xdr:ext cx="762000" cy="259045"/>
    <xdr:sp macro="" textlink="">
      <xdr:nvSpPr>
        <xdr:cNvPr id="277" name="給与水準   （国との比較）該当値テキスト"/>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8" name="円/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9" name="テキスト ボックス 27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0" name="円/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130175</xdr:rowOff>
    </xdr:from>
    <xdr:to>
      <xdr:col>21</xdr:col>
      <xdr:colOff>50800</xdr:colOff>
      <xdr:row>89</xdr:row>
      <xdr:rowOff>60325</xdr:rowOff>
    </xdr:to>
    <xdr:sp macro="" textlink="">
      <xdr:nvSpPr>
        <xdr:cNvPr id="282" name="円/楕円 281"/>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70502</xdr:rowOff>
    </xdr:from>
    <xdr:ext cx="762000" cy="259045"/>
    <xdr:sp macro="" textlink="">
      <xdr:nvSpPr>
        <xdr:cNvPr id="283" name="テキスト ボックス 282"/>
        <xdr:cNvSpPr txBox="1"/>
      </xdr:nvSpPr>
      <xdr:spPr>
        <a:xfrm>
          <a:off x="14020800" y="149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130175</xdr:rowOff>
    </xdr:from>
    <xdr:to>
      <xdr:col>19</xdr:col>
      <xdr:colOff>533400</xdr:colOff>
      <xdr:row>89</xdr:row>
      <xdr:rowOff>60325</xdr:rowOff>
    </xdr:to>
    <xdr:sp macro="" textlink="">
      <xdr:nvSpPr>
        <xdr:cNvPr id="284" name="円/楕円 283"/>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70502</xdr:rowOff>
    </xdr:from>
    <xdr:ext cx="762000" cy="259045"/>
    <xdr:sp macro="" textlink="">
      <xdr:nvSpPr>
        <xdr:cNvPr id="285" name="テキスト ボックス 284"/>
        <xdr:cNvSpPr txBox="1"/>
      </xdr:nvSpPr>
      <xdr:spPr>
        <a:xfrm>
          <a:off x="13131800" y="149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類似団体平均、全国平均のいずれと比較しても上回っている。これは、職員定数管理大綱に基づき、職員数の適正化や一般事務経費を毎年精査するなど節減に取り組んできたためである。今後も、事業・組織の見直しにより、更なる職員数の適正化に取り組む。</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7" name="直線コネクタ 316"/>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18"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19" name="直線コネクタ 318"/>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141696</xdr:rowOff>
    </xdr:from>
    <xdr:to>
      <xdr:col>24</xdr:col>
      <xdr:colOff>558800</xdr:colOff>
      <xdr:row>59</xdr:row>
      <xdr:rowOff>147441</xdr:rowOff>
    </xdr:to>
    <xdr:cxnSp macro="">
      <xdr:nvCxnSpPr>
        <xdr:cNvPr id="322" name="直線コネクタ 321"/>
        <xdr:cNvCxnSpPr/>
      </xdr:nvCxnSpPr>
      <xdr:spPr>
        <a:xfrm>
          <a:off x="16179800" y="1025724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3"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4" name="フローチャート : 判断 323"/>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140546</xdr:rowOff>
    </xdr:from>
    <xdr:to>
      <xdr:col>23</xdr:col>
      <xdr:colOff>406400</xdr:colOff>
      <xdr:row>59</xdr:row>
      <xdr:rowOff>141696</xdr:rowOff>
    </xdr:to>
    <xdr:cxnSp macro="">
      <xdr:nvCxnSpPr>
        <xdr:cNvPr id="325" name="直線コネクタ 324"/>
        <xdr:cNvCxnSpPr/>
      </xdr:nvCxnSpPr>
      <xdr:spPr>
        <a:xfrm>
          <a:off x="15290800" y="102560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6" name="フローチャート : 判断 325"/>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7" name="テキスト ボックス 326"/>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140546</xdr:rowOff>
    </xdr:from>
    <xdr:to>
      <xdr:col>22</xdr:col>
      <xdr:colOff>203200</xdr:colOff>
      <xdr:row>59</xdr:row>
      <xdr:rowOff>141696</xdr:rowOff>
    </xdr:to>
    <xdr:cxnSp macro="">
      <xdr:nvCxnSpPr>
        <xdr:cNvPr id="328" name="直線コネクタ 327"/>
        <xdr:cNvCxnSpPr/>
      </xdr:nvCxnSpPr>
      <xdr:spPr>
        <a:xfrm flipV="1">
          <a:off x="14401800" y="102560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29" name="フローチャート : 判断 328"/>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0" name="テキスト ボックス 329"/>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134801</xdr:rowOff>
    </xdr:from>
    <xdr:to>
      <xdr:col>21</xdr:col>
      <xdr:colOff>0</xdr:colOff>
      <xdr:row>59</xdr:row>
      <xdr:rowOff>141696</xdr:rowOff>
    </xdr:to>
    <xdr:cxnSp macro="">
      <xdr:nvCxnSpPr>
        <xdr:cNvPr id="331" name="直線コネクタ 330"/>
        <xdr:cNvCxnSpPr/>
      </xdr:nvCxnSpPr>
      <xdr:spPr>
        <a:xfrm>
          <a:off x="13512800" y="1025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2" name="フローチャート : 判断 331"/>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3" name="テキスト ボックス 332"/>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4" name="フローチャート : 判断 333"/>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5" name="テキスト ボックス 334"/>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96641</xdr:rowOff>
    </xdr:from>
    <xdr:to>
      <xdr:col>24</xdr:col>
      <xdr:colOff>609600</xdr:colOff>
      <xdr:row>60</xdr:row>
      <xdr:rowOff>26791</xdr:rowOff>
    </xdr:to>
    <xdr:sp macro="" textlink="">
      <xdr:nvSpPr>
        <xdr:cNvPr id="341" name="円/楕円 340"/>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17918</xdr:rowOff>
    </xdr:from>
    <xdr:ext cx="762000" cy="259045"/>
    <xdr:sp macro="" textlink="">
      <xdr:nvSpPr>
        <xdr:cNvPr id="342" name="定員管理の状況該当値テキスト"/>
        <xdr:cNvSpPr txBox="1"/>
      </xdr:nvSpPr>
      <xdr:spPr>
        <a:xfrm>
          <a:off x="17106900" y="1013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90896</xdr:rowOff>
    </xdr:from>
    <xdr:to>
      <xdr:col>23</xdr:col>
      <xdr:colOff>457200</xdr:colOff>
      <xdr:row>60</xdr:row>
      <xdr:rowOff>21046</xdr:rowOff>
    </xdr:to>
    <xdr:sp macro="" textlink="">
      <xdr:nvSpPr>
        <xdr:cNvPr id="343" name="円/楕円 342"/>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31223</xdr:rowOff>
    </xdr:from>
    <xdr:ext cx="736600" cy="259045"/>
    <xdr:sp macro="" textlink="">
      <xdr:nvSpPr>
        <xdr:cNvPr id="344" name="テキスト ボックス 343"/>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89746</xdr:rowOff>
    </xdr:from>
    <xdr:to>
      <xdr:col>22</xdr:col>
      <xdr:colOff>254000</xdr:colOff>
      <xdr:row>60</xdr:row>
      <xdr:rowOff>19896</xdr:rowOff>
    </xdr:to>
    <xdr:sp macro="" textlink="">
      <xdr:nvSpPr>
        <xdr:cNvPr id="345" name="円/楕円 344"/>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30073</xdr:rowOff>
    </xdr:from>
    <xdr:ext cx="762000" cy="259045"/>
    <xdr:sp macro="" textlink="">
      <xdr:nvSpPr>
        <xdr:cNvPr id="346" name="テキスト ボックス 345"/>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90896</xdr:rowOff>
    </xdr:from>
    <xdr:to>
      <xdr:col>21</xdr:col>
      <xdr:colOff>50800</xdr:colOff>
      <xdr:row>60</xdr:row>
      <xdr:rowOff>21046</xdr:rowOff>
    </xdr:to>
    <xdr:sp macro="" textlink="">
      <xdr:nvSpPr>
        <xdr:cNvPr id="347" name="円/楕円 346"/>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31223</xdr:rowOff>
    </xdr:from>
    <xdr:ext cx="762000" cy="259045"/>
    <xdr:sp macro="" textlink="">
      <xdr:nvSpPr>
        <xdr:cNvPr id="348" name="テキスト ボックス 347"/>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84001</xdr:rowOff>
    </xdr:from>
    <xdr:to>
      <xdr:col>19</xdr:col>
      <xdr:colOff>533400</xdr:colOff>
      <xdr:row>60</xdr:row>
      <xdr:rowOff>14151</xdr:rowOff>
    </xdr:to>
    <xdr:sp macro="" textlink="">
      <xdr:nvSpPr>
        <xdr:cNvPr id="349" name="円/楕円 348"/>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24328</xdr:rowOff>
    </xdr:from>
    <xdr:ext cx="762000" cy="259045"/>
    <xdr:sp macro="" textlink="">
      <xdr:nvSpPr>
        <xdr:cNvPr id="350" name="テキスト ボックス 349"/>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学校建設事業に係る市債の償還等に伴い、類似団体平均よりやや下回っている。平成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年度については、標準財政規模が増加し、元利償還額等が減少したため、平成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年度に比べ減少した。今後も普通建設事業に係る起債の発行を伴うが、起債発行額の抑制に努める。</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0" name="直線コネクタ 379"/>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1"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2" name="直線コネクタ 381"/>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3"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4" name="直線コネクタ 383"/>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46083</xdr:rowOff>
    </xdr:from>
    <xdr:to>
      <xdr:col>24</xdr:col>
      <xdr:colOff>558800</xdr:colOff>
      <xdr:row>42</xdr:row>
      <xdr:rowOff>52977</xdr:rowOff>
    </xdr:to>
    <xdr:cxnSp macro="">
      <xdr:nvCxnSpPr>
        <xdr:cNvPr id="385" name="直線コネクタ 384"/>
        <xdr:cNvCxnSpPr/>
      </xdr:nvCxnSpPr>
      <xdr:spPr>
        <a:xfrm flipV="1">
          <a:off x="16179800" y="72469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6"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7" name="フローチャート : 判断 386"/>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52977</xdr:rowOff>
    </xdr:from>
    <xdr:to>
      <xdr:col>23</xdr:col>
      <xdr:colOff>406400</xdr:colOff>
      <xdr:row>42</xdr:row>
      <xdr:rowOff>94343</xdr:rowOff>
    </xdr:to>
    <xdr:cxnSp macro="">
      <xdr:nvCxnSpPr>
        <xdr:cNvPr id="388" name="直線コネクタ 387"/>
        <xdr:cNvCxnSpPr/>
      </xdr:nvCxnSpPr>
      <xdr:spPr>
        <a:xfrm flipV="1">
          <a:off x="15290800" y="725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89" name="フローチャート : 判断 388"/>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0" name="テキスト ボックス 389"/>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12519</xdr:rowOff>
    </xdr:to>
    <xdr:cxnSp macro="">
      <xdr:nvCxnSpPr>
        <xdr:cNvPr id="391" name="直線コネクタ 390"/>
        <xdr:cNvCxnSpPr/>
      </xdr:nvCxnSpPr>
      <xdr:spPr>
        <a:xfrm flipV="1">
          <a:off x="14401800" y="729524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2" name="フローチャート : 判断 391"/>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3" name="テキスト ボックス 392"/>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12519</xdr:rowOff>
    </xdr:from>
    <xdr:to>
      <xdr:col>21</xdr:col>
      <xdr:colOff>0</xdr:colOff>
      <xdr:row>43</xdr:row>
      <xdr:rowOff>67673</xdr:rowOff>
    </xdr:to>
    <xdr:cxnSp macro="">
      <xdr:nvCxnSpPr>
        <xdr:cNvPr id="394" name="直線コネクタ 393"/>
        <xdr:cNvCxnSpPr/>
      </xdr:nvCxnSpPr>
      <xdr:spPr>
        <a:xfrm flipV="1">
          <a:off x="13512800" y="738486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7" name="フローチャート : 判断 396"/>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398" name="テキスト ボックス 397"/>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166733</xdr:rowOff>
    </xdr:from>
    <xdr:to>
      <xdr:col>24</xdr:col>
      <xdr:colOff>609600</xdr:colOff>
      <xdr:row>42</xdr:row>
      <xdr:rowOff>96883</xdr:rowOff>
    </xdr:to>
    <xdr:sp macro="" textlink="">
      <xdr:nvSpPr>
        <xdr:cNvPr id="404" name="円/楕円 403"/>
        <xdr:cNvSpPr/>
      </xdr:nvSpPr>
      <xdr:spPr>
        <a:xfrm>
          <a:off x="169672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138810</xdr:rowOff>
    </xdr:from>
    <xdr:ext cx="762000" cy="259045"/>
    <xdr:sp macro="" textlink="">
      <xdr:nvSpPr>
        <xdr:cNvPr id="405" name="公債費負担の状況該当値テキスト"/>
        <xdr:cNvSpPr txBox="1"/>
      </xdr:nvSpPr>
      <xdr:spPr>
        <a:xfrm>
          <a:off x="17106900" y="716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2177</xdr:rowOff>
    </xdr:from>
    <xdr:to>
      <xdr:col>23</xdr:col>
      <xdr:colOff>457200</xdr:colOff>
      <xdr:row>42</xdr:row>
      <xdr:rowOff>103777</xdr:rowOff>
    </xdr:to>
    <xdr:sp macro="" textlink="">
      <xdr:nvSpPr>
        <xdr:cNvPr id="406" name="円/楕円 405"/>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88554</xdr:rowOff>
    </xdr:from>
    <xdr:ext cx="736600" cy="259045"/>
    <xdr:sp macro="" textlink="">
      <xdr:nvSpPr>
        <xdr:cNvPr id="407" name="テキスト ボックス 406"/>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8" name="円/楕円 407"/>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9" name="テキスト ボックス 408"/>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133169</xdr:rowOff>
    </xdr:from>
    <xdr:to>
      <xdr:col>21</xdr:col>
      <xdr:colOff>50800</xdr:colOff>
      <xdr:row>43</xdr:row>
      <xdr:rowOff>63319</xdr:rowOff>
    </xdr:to>
    <xdr:sp macro="" textlink="">
      <xdr:nvSpPr>
        <xdr:cNvPr id="410" name="円/楕円 409"/>
        <xdr:cNvSpPr/>
      </xdr:nvSpPr>
      <xdr:spPr>
        <a:xfrm>
          <a:off x="14351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48096</xdr:rowOff>
    </xdr:from>
    <xdr:ext cx="762000" cy="259045"/>
    <xdr:sp macro="" textlink="">
      <xdr:nvSpPr>
        <xdr:cNvPr id="411" name="テキスト ボックス 410"/>
        <xdr:cNvSpPr txBox="1"/>
      </xdr:nvSpPr>
      <xdr:spPr>
        <a:xfrm>
          <a:off x="14020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16873</xdr:rowOff>
    </xdr:from>
    <xdr:to>
      <xdr:col>19</xdr:col>
      <xdr:colOff>533400</xdr:colOff>
      <xdr:row>43</xdr:row>
      <xdr:rowOff>118473</xdr:rowOff>
    </xdr:to>
    <xdr:sp macro="" textlink="">
      <xdr:nvSpPr>
        <xdr:cNvPr id="412" name="円/楕円 411"/>
        <xdr:cNvSpPr/>
      </xdr:nvSpPr>
      <xdr:spPr>
        <a:xfrm>
          <a:off x="13462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103250</xdr:rowOff>
    </xdr:from>
    <xdr:ext cx="762000" cy="259045"/>
    <xdr:sp macro="" textlink="">
      <xdr:nvSpPr>
        <xdr:cNvPr id="413" name="テキスト ボックス 412"/>
        <xdr:cNvSpPr txBox="1"/>
      </xdr:nvSpPr>
      <xdr:spPr>
        <a:xfrm>
          <a:off x="13131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が前年度数値より下回った原因としては、下水道事業会計・地域下水道事業会計等の既発債の償還が終了したことにより、公営企業債等繰入見込額が減少したこと、また普通交付税等収入が増加し、標準財政規模が増加したことが挙げられる。</a:t>
          </a:r>
          <a:endParaRPr lang="ja-JP" altLang="ja-JP" sz="1800">
            <a:effectLst/>
          </a:endParaRPr>
        </a:p>
        <a:p>
          <a:r>
            <a:rPr kumimoji="1" lang="ja-JP" altLang="ja-JP" sz="1400">
              <a:solidFill>
                <a:schemeClr val="dk1"/>
              </a:solidFill>
              <a:effectLst/>
              <a:latin typeface="+mn-lt"/>
              <a:ea typeface="+mn-ea"/>
              <a:cs typeface="+mn-cs"/>
            </a:rPr>
            <a:t>　類似団体平均と比べて下回っているため、今後もより一層財政健全化に努める。</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2" name="直線コネクタ 441"/>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3"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4" name="直線コネクタ 443"/>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141732</xdr:rowOff>
    </xdr:from>
    <xdr:to>
      <xdr:col>24</xdr:col>
      <xdr:colOff>558800</xdr:colOff>
      <xdr:row>21</xdr:row>
      <xdr:rowOff>38650</xdr:rowOff>
    </xdr:to>
    <xdr:cxnSp macro="">
      <xdr:nvCxnSpPr>
        <xdr:cNvPr id="447" name="直線コネクタ 446"/>
        <xdr:cNvCxnSpPr/>
      </xdr:nvCxnSpPr>
      <xdr:spPr>
        <a:xfrm flipV="1">
          <a:off x="16179800" y="357073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48"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49" name="フローチャート : 判断 448"/>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120015</xdr:rowOff>
    </xdr:from>
    <xdr:to>
      <xdr:col>23</xdr:col>
      <xdr:colOff>406400</xdr:colOff>
      <xdr:row>21</xdr:row>
      <xdr:rowOff>38650</xdr:rowOff>
    </xdr:to>
    <xdr:cxnSp macro="">
      <xdr:nvCxnSpPr>
        <xdr:cNvPr id="450" name="直線コネクタ 449"/>
        <xdr:cNvCxnSpPr/>
      </xdr:nvCxnSpPr>
      <xdr:spPr>
        <a:xfrm>
          <a:off x="15290800" y="354901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1" name="フローチャート : 判断 45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2" name="テキスト ボックス 45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120015</xdr:rowOff>
    </xdr:from>
    <xdr:to>
      <xdr:col>22</xdr:col>
      <xdr:colOff>203200</xdr:colOff>
      <xdr:row>20</xdr:row>
      <xdr:rowOff>122428</xdr:rowOff>
    </xdr:to>
    <xdr:cxnSp macro="">
      <xdr:nvCxnSpPr>
        <xdr:cNvPr id="453" name="直線コネクタ 452"/>
        <xdr:cNvCxnSpPr/>
      </xdr:nvCxnSpPr>
      <xdr:spPr>
        <a:xfrm flipV="1">
          <a:off x="14401800" y="354901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4" name="フローチャート : 判断 45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5" name="テキスト ボックス 45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122428</xdr:rowOff>
    </xdr:from>
    <xdr:to>
      <xdr:col>21</xdr:col>
      <xdr:colOff>0</xdr:colOff>
      <xdr:row>20</xdr:row>
      <xdr:rowOff>159427</xdr:rowOff>
    </xdr:to>
    <xdr:cxnSp macro="">
      <xdr:nvCxnSpPr>
        <xdr:cNvPr id="456" name="直線コネクタ 455"/>
        <xdr:cNvCxnSpPr/>
      </xdr:nvCxnSpPr>
      <xdr:spPr>
        <a:xfrm flipV="1">
          <a:off x="13512800" y="3551428"/>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7" name="フローチャート : 判断 45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8" name="テキスト ボックス 45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9" name="フローチャート : 判断 45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0" name="テキスト ボックス 45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90932</xdr:rowOff>
    </xdr:from>
    <xdr:to>
      <xdr:col>24</xdr:col>
      <xdr:colOff>609600</xdr:colOff>
      <xdr:row>21</xdr:row>
      <xdr:rowOff>21082</xdr:rowOff>
    </xdr:to>
    <xdr:sp macro="" textlink="">
      <xdr:nvSpPr>
        <xdr:cNvPr id="466" name="円/楕円 465"/>
        <xdr:cNvSpPr/>
      </xdr:nvSpPr>
      <xdr:spPr>
        <a:xfrm>
          <a:off x="169672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63009</xdr:rowOff>
    </xdr:from>
    <xdr:ext cx="762000" cy="259045"/>
    <xdr:sp macro="" textlink="">
      <xdr:nvSpPr>
        <xdr:cNvPr id="467" name="将来負担の状況該当値テキスト"/>
        <xdr:cNvSpPr txBox="1"/>
      </xdr:nvSpPr>
      <xdr:spPr>
        <a:xfrm>
          <a:off x="17106900" y="349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159300</xdr:rowOff>
    </xdr:from>
    <xdr:to>
      <xdr:col>23</xdr:col>
      <xdr:colOff>457200</xdr:colOff>
      <xdr:row>21</xdr:row>
      <xdr:rowOff>89450</xdr:rowOff>
    </xdr:to>
    <xdr:sp macro="" textlink="">
      <xdr:nvSpPr>
        <xdr:cNvPr id="468" name="円/楕円 467"/>
        <xdr:cNvSpPr/>
      </xdr:nvSpPr>
      <xdr:spPr>
        <a:xfrm>
          <a:off x="161290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74227</xdr:rowOff>
    </xdr:from>
    <xdr:ext cx="736600" cy="259045"/>
    <xdr:sp macro="" textlink="">
      <xdr:nvSpPr>
        <xdr:cNvPr id="469" name="テキスト ボックス 468"/>
        <xdr:cNvSpPr txBox="1"/>
      </xdr:nvSpPr>
      <xdr:spPr>
        <a:xfrm>
          <a:off x="15798800" y="367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69215</xdr:rowOff>
    </xdr:from>
    <xdr:to>
      <xdr:col>22</xdr:col>
      <xdr:colOff>254000</xdr:colOff>
      <xdr:row>20</xdr:row>
      <xdr:rowOff>170815</xdr:rowOff>
    </xdr:to>
    <xdr:sp macro="" textlink="">
      <xdr:nvSpPr>
        <xdr:cNvPr id="470" name="円/楕円 469"/>
        <xdr:cNvSpPr/>
      </xdr:nvSpPr>
      <xdr:spPr>
        <a:xfrm>
          <a:off x="15240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155592</xdr:rowOff>
    </xdr:from>
    <xdr:ext cx="762000" cy="259045"/>
    <xdr:sp macro="" textlink="">
      <xdr:nvSpPr>
        <xdr:cNvPr id="471" name="テキスト ボックス 470"/>
        <xdr:cNvSpPr txBox="1"/>
      </xdr:nvSpPr>
      <xdr:spPr>
        <a:xfrm>
          <a:off x="14909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71628</xdr:rowOff>
    </xdr:from>
    <xdr:to>
      <xdr:col>21</xdr:col>
      <xdr:colOff>50800</xdr:colOff>
      <xdr:row>21</xdr:row>
      <xdr:rowOff>1778</xdr:rowOff>
    </xdr:to>
    <xdr:sp macro="" textlink="">
      <xdr:nvSpPr>
        <xdr:cNvPr id="472" name="円/楕円 471"/>
        <xdr:cNvSpPr/>
      </xdr:nvSpPr>
      <xdr:spPr>
        <a:xfrm>
          <a:off x="14351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158005</xdr:rowOff>
    </xdr:from>
    <xdr:ext cx="762000" cy="259045"/>
    <xdr:sp macro="" textlink="">
      <xdr:nvSpPr>
        <xdr:cNvPr id="473" name="テキスト ボックス 472"/>
        <xdr:cNvSpPr txBox="1"/>
      </xdr:nvSpPr>
      <xdr:spPr>
        <a:xfrm>
          <a:off x="14020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108627</xdr:rowOff>
    </xdr:from>
    <xdr:to>
      <xdr:col>19</xdr:col>
      <xdr:colOff>533400</xdr:colOff>
      <xdr:row>21</xdr:row>
      <xdr:rowOff>38777</xdr:rowOff>
    </xdr:to>
    <xdr:sp macro="" textlink="">
      <xdr:nvSpPr>
        <xdr:cNvPr id="474" name="円/楕円 473"/>
        <xdr:cNvSpPr/>
      </xdr:nvSpPr>
      <xdr:spPr>
        <a:xfrm>
          <a:off x="13462000" y="35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23554</xdr:rowOff>
    </xdr:from>
    <xdr:ext cx="762000" cy="259045"/>
    <xdr:sp macro="" textlink="">
      <xdr:nvSpPr>
        <xdr:cNvPr id="475" name="テキスト ボックス 474"/>
        <xdr:cNvSpPr txBox="1"/>
      </xdr:nvSpPr>
      <xdr:spPr>
        <a:xfrm>
          <a:off x="13131800" y="36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90,931
90,157
224.80
35,206,926
34,752,918
410,458
18,835,642
43,281,384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２４年度から平成２７年度は、人件費に係る経常収支比率が類似団体平均を下回った。職員定数管理大綱に基づく取り組み等により減少傾向にあり、亀岡市独自の財政健全化計画などに基づき職員数の削減や時間外手当の抑制など徹底した内部改革を行ってきた成果である。</a:t>
          </a:r>
          <a:endParaRPr lang="ja-JP" altLang="ja-JP" sz="1800">
            <a:effectLst/>
          </a:endParaRPr>
        </a:p>
        <a:p>
          <a:r>
            <a:rPr kumimoji="1" lang="ja-JP" altLang="ja-JP" sz="1400">
              <a:solidFill>
                <a:schemeClr val="dk1"/>
              </a:solidFill>
              <a:effectLst/>
              <a:latin typeface="+mn-lt"/>
              <a:ea typeface="+mn-ea"/>
              <a:cs typeface="+mn-cs"/>
            </a:rPr>
            <a:t>　退職者の増加等により人件費の増加が見込まれるが、引き続き人件費抑制に努める。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92710</xdr:rowOff>
    </xdr:to>
    <xdr:cxnSp macro="">
      <xdr:nvCxnSpPr>
        <xdr:cNvPr id="66" name="直線コネクタ 65"/>
        <xdr:cNvCxnSpPr/>
      </xdr:nvCxnSpPr>
      <xdr:spPr>
        <a:xfrm flipV="1">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115570</xdr:rowOff>
    </xdr:to>
    <xdr:cxnSp macro="">
      <xdr:nvCxnSpPr>
        <xdr:cNvPr id="69" name="直線コネクタ 68"/>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115570</xdr:rowOff>
    </xdr:to>
    <xdr:cxnSp macro="">
      <xdr:nvCxnSpPr>
        <xdr:cNvPr id="72" name="直線コネクタ 71"/>
        <xdr:cNvCxnSpPr/>
      </xdr:nvCxnSpPr>
      <xdr:spPr>
        <a:xfrm>
          <a:off x="2209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85090</xdr:rowOff>
    </xdr:to>
    <xdr:cxnSp macro="">
      <xdr:nvCxnSpPr>
        <xdr:cNvPr id="75" name="直線コネクタ 74"/>
        <xdr:cNvCxnSpPr/>
      </xdr:nvCxnSpPr>
      <xdr:spPr>
        <a:xfrm flipV="1">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類似団体平均及び全国平均を上回っており、平成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年度に比べ</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ポイント減となっている。亀岡市行財政改革大綱などに基づき内部事務経費等の抑制を図っているが、今後、各施設の備品などの経年劣化に伴う経費の増加が懸念される。指定管理者制度による民間企業の競争の原理によるコスト削減などを図り、住民サービスを低下させないことを念頭に置いた上で、抑制を図る。</a:t>
          </a:r>
          <a:endParaRPr lang="ja-JP" altLang="ja-JP" sz="18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15</xdr:row>
      <xdr:rowOff>6350</xdr:rowOff>
    </xdr:to>
    <xdr:cxnSp macro="">
      <xdr:nvCxnSpPr>
        <xdr:cNvPr id="127" name="直線コネクタ 126"/>
        <xdr:cNvCxnSpPr/>
      </xdr:nvCxnSpPr>
      <xdr:spPr>
        <a:xfrm flipV="1">
          <a:off x="15671800" y="2501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139700</xdr:rowOff>
    </xdr:from>
    <xdr:to>
      <xdr:col>22</xdr:col>
      <xdr:colOff>565150</xdr:colOff>
      <xdr:row>15</xdr:row>
      <xdr:rowOff>6350</xdr:rowOff>
    </xdr:to>
    <xdr:cxnSp macro="">
      <xdr:nvCxnSpPr>
        <xdr:cNvPr id="130" name="直線コネクタ 129"/>
        <xdr:cNvCxnSpPr/>
      </xdr:nvCxnSpPr>
      <xdr:spPr>
        <a:xfrm>
          <a:off x="14782800" y="254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139700</xdr:rowOff>
    </xdr:to>
    <xdr:cxnSp macro="">
      <xdr:nvCxnSpPr>
        <xdr:cNvPr id="133" name="直線コネクタ 132"/>
        <xdr:cNvCxnSpPr/>
      </xdr:nvCxnSpPr>
      <xdr:spPr>
        <a:xfrm>
          <a:off x="13893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127000</xdr:rowOff>
    </xdr:to>
    <xdr:cxnSp macro="">
      <xdr:nvCxnSpPr>
        <xdr:cNvPr id="136" name="直線コネクタ 135"/>
        <xdr:cNvCxnSpPr/>
      </xdr:nvCxnSpPr>
      <xdr:spPr>
        <a:xfrm>
          <a:off x="13004800" y="243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50800</xdr:rowOff>
    </xdr:from>
    <xdr:to>
      <xdr:col>24</xdr:col>
      <xdr:colOff>82550</xdr:colOff>
      <xdr:row>14</xdr:row>
      <xdr:rowOff>152400</xdr:rowOff>
    </xdr:to>
    <xdr:sp macro="" textlink="">
      <xdr:nvSpPr>
        <xdr:cNvPr id="146" name="円/楕円 145"/>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67327</xdr:rowOff>
    </xdr:from>
    <xdr:ext cx="762000" cy="259045"/>
    <xdr:sp macro="" textlink="">
      <xdr:nvSpPr>
        <xdr:cNvPr id="147"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8" name="円/楕円 147"/>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49" name="テキスト ボックス 148"/>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0" name="円/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4" name="円/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年度はやや改善したが、類似団体平均及び全国平均と同様、本市においても、扶助費に係る経常収支比率は上昇傾向となっている。</a:t>
          </a:r>
          <a:endParaRPr lang="ja-JP" altLang="ja-JP" sz="18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年度は、老人医療助成経費の減少（個人負担の増）により、比率が減少した。今後、国の各種制度の見直し等を注視しながら対応し、増加傾向に歯止めをかけるように努める。</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55</xdr:row>
      <xdr:rowOff>151493</xdr:rowOff>
    </xdr:to>
    <xdr:cxnSp macro="">
      <xdr:nvCxnSpPr>
        <xdr:cNvPr id="190" name="直線コネクタ 189"/>
        <xdr:cNvCxnSpPr/>
      </xdr:nvCxnSpPr>
      <xdr:spPr>
        <a:xfrm flipV="1">
          <a:off x="3987800" y="9559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151493</xdr:rowOff>
    </xdr:to>
    <xdr:cxnSp macro="">
      <xdr:nvCxnSpPr>
        <xdr:cNvPr id="193" name="直線コネクタ 192"/>
        <xdr:cNvCxnSpPr/>
      </xdr:nvCxnSpPr>
      <xdr:spPr>
        <a:xfrm>
          <a:off x="3098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53522</xdr:rowOff>
    </xdr:to>
    <xdr:cxnSp macro="">
      <xdr:nvCxnSpPr>
        <xdr:cNvPr id="196" name="直線コネクタ 195"/>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20865</xdr:rowOff>
    </xdr:to>
    <xdr:cxnSp macro="">
      <xdr:nvCxnSpPr>
        <xdr:cNvPr id="199" name="直線コネクタ 198"/>
        <xdr:cNvCxnSpPr/>
      </xdr:nvCxnSpPr>
      <xdr:spPr>
        <a:xfrm>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09" name="円/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50999</xdr:rowOff>
    </xdr:from>
    <xdr:ext cx="762000" cy="259045"/>
    <xdr:sp macro="" textlink="">
      <xdr:nvSpPr>
        <xdr:cNvPr id="210" name="扶助費該当値テキスト"/>
        <xdr:cNvSpPr txBox="1"/>
      </xdr:nvSpPr>
      <xdr:spPr>
        <a:xfrm>
          <a:off x="4914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6" name="テキスト ボックス 215"/>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7" name="円/楕円 216"/>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34670</xdr:rowOff>
    </xdr:from>
    <xdr:ext cx="762000" cy="259045"/>
    <xdr:sp macro="" textlink="">
      <xdr:nvSpPr>
        <xdr:cNvPr id="218" name="テキスト ボックス 217"/>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年度以降、類似団体平均と同数値または下回っていたが、平成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年度は上回った。各公共施設の経年劣化による維持補修費が年々増加していく傾向にあるため、公共施設の管理形態なども含め施設運営などの改善を図り、今後も徹底管理に努める。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168910</xdr:rowOff>
    </xdr:to>
    <xdr:cxnSp macro="">
      <xdr:nvCxnSpPr>
        <xdr:cNvPr id="251" name="直線コネクタ 250"/>
        <xdr:cNvCxnSpPr/>
      </xdr:nvCxnSpPr>
      <xdr:spPr>
        <a:xfrm flipV="1">
          <a:off x="15671800" y="97510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168910</xdr:rowOff>
    </xdr:to>
    <xdr:cxnSp macro="">
      <xdr:nvCxnSpPr>
        <xdr:cNvPr id="254" name="直線コネクタ 253"/>
        <xdr:cNvCxnSpPr/>
      </xdr:nvCxnSpPr>
      <xdr:spPr>
        <a:xfrm>
          <a:off x="14782800" y="97663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165100</xdr:rowOff>
    </xdr:to>
    <xdr:cxnSp macro="">
      <xdr:nvCxnSpPr>
        <xdr:cNvPr id="257" name="直線コネクタ 256"/>
        <xdr:cNvCxnSpPr/>
      </xdr:nvCxnSpPr>
      <xdr:spPr>
        <a:xfrm>
          <a:off x="13893800" y="9644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58420</xdr:rowOff>
    </xdr:to>
    <xdr:cxnSp macro="">
      <xdr:nvCxnSpPr>
        <xdr:cNvPr id="260" name="直線コネクタ 259"/>
        <xdr:cNvCxnSpPr/>
      </xdr:nvCxnSpPr>
      <xdr:spPr>
        <a:xfrm flipV="1">
          <a:off x="13004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0" name="円/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1"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4" name="円/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5" name="テキスト ボックス 27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類似団体平均、全国平均のどちらと比べても下回っている。毎年、補助金等の支出見直しを行っているところではあるが、企業会計や一部事務組合などに対する補助が多額になっている。</a:t>
          </a:r>
          <a:endParaRPr lang="ja-JP" altLang="ja-JP" sz="1800">
            <a:effectLst/>
          </a:endParaRPr>
        </a:p>
        <a:p>
          <a:r>
            <a:rPr kumimoji="1" lang="ja-JP" altLang="ja-JP" sz="1400">
              <a:solidFill>
                <a:schemeClr val="dk1"/>
              </a:solidFill>
              <a:effectLst/>
              <a:latin typeface="+mn-lt"/>
              <a:ea typeface="+mn-ea"/>
              <a:cs typeface="+mn-cs"/>
            </a:rPr>
            <a:t>　今後、公営企業において経営戦略を策定し、経営基盤の強化を図るなど、更なる施策の見直し、削減に努める。</a:t>
          </a: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110998</xdr:rowOff>
    </xdr:to>
    <xdr:cxnSp macro="">
      <xdr:nvCxnSpPr>
        <xdr:cNvPr id="309" name="直線コネクタ 308"/>
        <xdr:cNvCxnSpPr/>
      </xdr:nvCxnSpPr>
      <xdr:spPr>
        <a:xfrm>
          <a:off x="15671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147574</xdr:rowOff>
    </xdr:to>
    <xdr:cxnSp macro="">
      <xdr:nvCxnSpPr>
        <xdr:cNvPr id="312" name="直線コネクタ 311"/>
        <xdr:cNvCxnSpPr/>
      </xdr:nvCxnSpPr>
      <xdr:spPr>
        <a:xfrm flipV="1">
          <a:off x="14782800" y="6376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161290</xdr:rowOff>
    </xdr:to>
    <xdr:cxnSp macro="">
      <xdr:nvCxnSpPr>
        <xdr:cNvPr id="315" name="直線コネクタ 314"/>
        <xdr:cNvCxnSpPr/>
      </xdr:nvCxnSpPr>
      <xdr:spPr>
        <a:xfrm flipV="1">
          <a:off x="13893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37</xdr:row>
      <xdr:rowOff>161290</xdr:rowOff>
    </xdr:to>
    <xdr:cxnSp macro="">
      <xdr:nvCxnSpPr>
        <xdr:cNvPr id="318" name="直線コネクタ 317"/>
        <xdr:cNvCxnSpPr/>
      </xdr:nvCxnSpPr>
      <xdr:spPr>
        <a:xfrm>
          <a:off x="13004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0" name="円/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32" name="円/楕円 331"/>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33" name="テキスト ボックス 332"/>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4" name="円/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5" name="テキスト ボックス 334"/>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類似団体平均及び全国平均を下回っている。これまでの大型建設事業については一定ピークを過ぎたところであるが、元金償還が始まったものもあり、平成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年度から比率が増加した。</a:t>
          </a:r>
          <a:endParaRPr lang="ja-JP" altLang="ja-JP" sz="1800">
            <a:effectLst/>
          </a:endParaRPr>
        </a:p>
        <a:p>
          <a:r>
            <a:rPr kumimoji="1" lang="ja-JP" altLang="ja-JP" sz="1400">
              <a:solidFill>
                <a:schemeClr val="dk1"/>
              </a:solidFill>
              <a:effectLst/>
              <a:latin typeface="+mn-lt"/>
              <a:ea typeface="+mn-ea"/>
              <a:cs typeface="+mn-cs"/>
            </a:rPr>
            <a:t>　今後も建設事業が想定されるが、中期的な財政見通しを作成する中で、市債発行限度額設定など新規発行の抑制を図っていく。</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99568</xdr:rowOff>
    </xdr:to>
    <xdr:cxnSp macro="">
      <xdr:nvCxnSpPr>
        <xdr:cNvPr id="368" name="直線コネクタ 367"/>
        <xdr:cNvCxnSpPr/>
      </xdr:nvCxnSpPr>
      <xdr:spPr>
        <a:xfrm>
          <a:off x="3987800" y="13426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53848</xdr:rowOff>
    </xdr:to>
    <xdr:cxnSp macro="">
      <xdr:nvCxnSpPr>
        <xdr:cNvPr id="371" name="直線コネクタ 370"/>
        <xdr:cNvCxnSpPr/>
      </xdr:nvCxnSpPr>
      <xdr:spPr>
        <a:xfrm>
          <a:off x="3098800" y="133629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17272</xdr:rowOff>
    </xdr:to>
    <xdr:cxnSp macro="">
      <xdr:nvCxnSpPr>
        <xdr:cNvPr id="374" name="直線コネクタ 373"/>
        <xdr:cNvCxnSpPr/>
      </xdr:nvCxnSpPr>
      <xdr:spPr>
        <a:xfrm flipV="1">
          <a:off x="2209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81280</xdr:rowOff>
    </xdr:to>
    <xdr:cxnSp macro="">
      <xdr:nvCxnSpPr>
        <xdr:cNvPr id="377" name="直線コネクタ 376"/>
        <xdr:cNvCxnSpPr/>
      </xdr:nvCxnSpPr>
      <xdr:spPr>
        <a:xfrm flipV="1">
          <a:off x="1320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7" name="円/楕円 386"/>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8"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9" name="円/楕円 388"/>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90" name="テキスト ボックス 389"/>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1" name="円/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3" name="円/楕円 392"/>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94" name="テキスト ボックス 39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5" name="円/楕円 39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6" name="テキスト ボックス 39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類似団体平均及び全国平均を下回る結果となっている。</a:t>
          </a:r>
          <a:endParaRPr lang="ja-JP" altLang="ja-JP" sz="1800">
            <a:effectLst/>
          </a:endParaRPr>
        </a:p>
        <a:p>
          <a:r>
            <a:rPr kumimoji="1" lang="ja-JP" altLang="ja-JP" sz="1400">
              <a:solidFill>
                <a:schemeClr val="dk1"/>
              </a:solidFill>
              <a:effectLst/>
              <a:latin typeface="+mn-lt"/>
              <a:ea typeface="+mn-ea"/>
              <a:cs typeface="+mn-cs"/>
            </a:rPr>
            <a:t>物件費については平均を上回っているが、人件費、扶助費、公債費、補助費等は平均より下回っており、補助費等は特に大きく下回っている。今後も中期的な財政見通しを作成する中で、更なる施策の見直し、削減に努め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80</xdr:row>
      <xdr:rowOff>52705</xdr:rowOff>
    </xdr:to>
    <xdr:cxnSp macro="">
      <xdr:nvCxnSpPr>
        <xdr:cNvPr id="425" name="直線コネクタ 424"/>
        <xdr:cNvCxnSpPr/>
      </xdr:nvCxnSpPr>
      <xdr:spPr>
        <a:xfrm flipV="1">
          <a:off x="15671800" y="136601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52705</xdr:rowOff>
    </xdr:to>
    <xdr:cxnSp macro="">
      <xdr:nvCxnSpPr>
        <xdr:cNvPr id="428" name="直線コネクタ 427"/>
        <xdr:cNvCxnSpPr/>
      </xdr:nvCxnSpPr>
      <xdr:spPr>
        <a:xfrm>
          <a:off x="14782800" y="13728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58420</xdr:rowOff>
    </xdr:from>
    <xdr:to>
      <xdr:col>21</xdr:col>
      <xdr:colOff>361950</xdr:colOff>
      <xdr:row>80</xdr:row>
      <xdr:rowOff>12700</xdr:rowOff>
    </xdr:to>
    <xdr:cxnSp macro="">
      <xdr:nvCxnSpPr>
        <xdr:cNvPr id="431" name="直線コネクタ 430"/>
        <xdr:cNvCxnSpPr/>
      </xdr:nvCxnSpPr>
      <xdr:spPr>
        <a:xfrm>
          <a:off x="13893800" y="136029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24130</xdr:rowOff>
    </xdr:from>
    <xdr:to>
      <xdr:col>20</xdr:col>
      <xdr:colOff>158750</xdr:colOff>
      <xdr:row>79</xdr:row>
      <xdr:rowOff>58420</xdr:rowOff>
    </xdr:to>
    <xdr:cxnSp macro="">
      <xdr:nvCxnSpPr>
        <xdr:cNvPr id="434" name="直線コネクタ 433"/>
        <xdr:cNvCxnSpPr/>
      </xdr:nvCxnSpPr>
      <xdr:spPr>
        <a:xfrm>
          <a:off x="13004800" y="13568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44" name="円/楕円 443"/>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36847</xdr:rowOff>
    </xdr:from>
    <xdr:ext cx="762000" cy="259045"/>
    <xdr:sp macro="" textlink="">
      <xdr:nvSpPr>
        <xdr:cNvPr id="445"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1905</xdr:rowOff>
    </xdr:from>
    <xdr:to>
      <xdr:col>22</xdr:col>
      <xdr:colOff>615950</xdr:colOff>
      <xdr:row>80</xdr:row>
      <xdr:rowOff>103505</xdr:rowOff>
    </xdr:to>
    <xdr:sp macro="" textlink="">
      <xdr:nvSpPr>
        <xdr:cNvPr id="446" name="円/楕円 445"/>
        <xdr:cNvSpPr/>
      </xdr:nvSpPr>
      <xdr:spPr>
        <a:xfrm>
          <a:off x="15621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88282</xdr:rowOff>
    </xdr:from>
    <xdr:ext cx="736600" cy="259045"/>
    <xdr:sp macro="" textlink="">
      <xdr:nvSpPr>
        <xdr:cNvPr id="447" name="テキスト ボックス 446"/>
        <xdr:cNvSpPr txBox="1"/>
      </xdr:nvSpPr>
      <xdr:spPr>
        <a:xfrm>
          <a:off x="15290800" y="1380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48" name="円/楕円 447"/>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9" name="テキスト ボックス 448"/>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7620</xdr:rowOff>
    </xdr:from>
    <xdr:to>
      <xdr:col>20</xdr:col>
      <xdr:colOff>209550</xdr:colOff>
      <xdr:row>79</xdr:row>
      <xdr:rowOff>109220</xdr:rowOff>
    </xdr:to>
    <xdr:sp macro="" textlink="">
      <xdr:nvSpPr>
        <xdr:cNvPr id="450" name="円/楕円 449"/>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93997</xdr:rowOff>
    </xdr:from>
    <xdr:ext cx="762000" cy="259045"/>
    <xdr:sp macro="" textlink="">
      <xdr:nvSpPr>
        <xdr:cNvPr id="451" name="テキスト ボックス 450"/>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52" name="円/楕円 451"/>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53" name="テキスト ボックス 452"/>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京都府亀岡市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81830</xdr:rowOff>
    </xdr:from>
    <xdr:to>
      <xdr:col>4</xdr:col>
      <xdr:colOff>1117600</xdr:colOff>
      <xdr:row>17</xdr:row>
      <xdr:rowOff>86859</xdr:rowOff>
    </xdr:to>
    <xdr:cxnSp macro="">
      <xdr:nvCxnSpPr>
        <xdr:cNvPr id="52" name="直線コネクタ 51"/>
        <xdr:cNvCxnSpPr/>
      </xdr:nvCxnSpPr>
      <xdr:spPr bwMode="auto">
        <a:xfrm flipV="1">
          <a:off x="5003800" y="3044105"/>
          <a:ext cx="6477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86859</xdr:rowOff>
    </xdr:from>
    <xdr:to>
      <xdr:col>4</xdr:col>
      <xdr:colOff>469900</xdr:colOff>
      <xdr:row>17</xdr:row>
      <xdr:rowOff>139780</xdr:rowOff>
    </xdr:to>
    <xdr:cxnSp macro="">
      <xdr:nvCxnSpPr>
        <xdr:cNvPr id="55" name="直線コネクタ 54"/>
        <xdr:cNvCxnSpPr/>
      </xdr:nvCxnSpPr>
      <xdr:spPr bwMode="auto">
        <a:xfrm flipV="1">
          <a:off x="4305300" y="3049134"/>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137673</xdr:rowOff>
    </xdr:from>
    <xdr:to>
      <xdr:col>3</xdr:col>
      <xdr:colOff>904875</xdr:colOff>
      <xdr:row>17</xdr:row>
      <xdr:rowOff>139780</xdr:rowOff>
    </xdr:to>
    <xdr:cxnSp macro="">
      <xdr:nvCxnSpPr>
        <xdr:cNvPr id="58" name="直線コネクタ 57"/>
        <xdr:cNvCxnSpPr/>
      </xdr:nvCxnSpPr>
      <xdr:spPr bwMode="auto">
        <a:xfrm>
          <a:off x="3606800" y="3099948"/>
          <a:ext cx="698500" cy="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122749</xdr:rowOff>
    </xdr:from>
    <xdr:to>
      <xdr:col>3</xdr:col>
      <xdr:colOff>206375</xdr:colOff>
      <xdr:row>17</xdr:row>
      <xdr:rowOff>137673</xdr:rowOff>
    </xdr:to>
    <xdr:cxnSp macro="">
      <xdr:nvCxnSpPr>
        <xdr:cNvPr id="61" name="直線コネクタ 60"/>
        <xdr:cNvCxnSpPr/>
      </xdr:nvCxnSpPr>
      <xdr:spPr bwMode="auto">
        <a:xfrm>
          <a:off x="2908300" y="3085024"/>
          <a:ext cx="698500" cy="1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31030</xdr:rowOff>
    </xdr:from>
    <xdr:to>
      <xdr:col>5</xdr:col>
      <xdr:colOff>34925</xdr:colOff>
      <xdr:row>17</xdr:row>
      <xdr:rowOff>132630</xdr:rowOff>
    </xdr:to>
    <xdr:sp macro="" textlink="">
      <xdr:nvSpPr>
        <xdr:cNvPr id="71" name="円/楕円 70"/>
        <xdr:cNvSpPr/>
      </xdr:nvSpPr>
      <xdr:spPr bwMode="auto">
        <a:xfrm>
          <a:off x="5600700" y="2993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3107</xdr:rowOff>
    </xdr:from>
    <xdr:ext cx="762000" cy="259045"/>
    <xdr:sp macro="" textlink="">
      <xdr:nvSpPr>
        <xdr:cNvPr id="72" name="人口1人当たり決算額の推移該当値テキスト130"/>
        <xdr:cNvSpPr txBox="1"/>
      </xdr:nvSpPr>
      <xdr:spPr>
        <a:xfrm>
          <a:off x="5740400" y="296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36059</xdr:rowOff>
    </xdr:from>
    <xdr:to>
      <xdr:col>4</xdr:col>
      <xdr:colOff>520700</xdr:colOff>
      <xdr:row>17</xdr:row>
      <xdr:rowOff>137659</xdr:rowOff>
    </xdr:to>
    <xdr:sp macro="" textlink="">
      <xdr:nvSpPr>
        <xdr:cNvPr id="73" name="円/楕円 72"/>
        <xdr:cNvSpPr/>
      </xdr:nvSpPr>
      <xdr:spPr bwMode="auto">
        <a:xfrm>
          <a:off x="4953000" y="299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147836</xdr:rowOff>
    </xdr:from>
    <xdr:ext cx="736600" cy="259045"/>
    <xdr:sp macro="" textlink="">
      <xdr:nvSpPr>
        <xdr:cNvPr id="74" name="テキスト ボックス 73"/>
        <xdr:cNvSpPr txBox="1"/>
      </xdr:nvSpPr>
      <xdr:spPr>
        <a:xfrm>
          <a:off x="4622800" y="2767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88980</xdr:rowOff>
    </xdr:from>
    <xdr:to>
      <xdr:col>3</xdr:col>
      <xdr:colOff>955675</xdr:colOff>
      <xdr:row>18</xdr:row>
      <xdr:rowOff>19130</xdr:rowOff>
    </xdr:to>
    <xdr:sp macro="" textlink="">
      <xdr:nvSpPr>
        <xdr:cNvPr id="75" name="円/楕円 74"/>
        <xdr:cNvSpPr/>
      </xdr:nvSpPr>
      <xdr:spPr bwMode="auto">
        <a:xfrm>
          <a:off x="4254500" y="305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3907</xdr:rowOff>
    </xdr:from>
    <xdr:ext cx="762000" cy="259045"/>
    <xdr:sp macro="" textlink="">
      <xdr:nvSpPr>
        <xdr:cNvPr id="76" name="テキスト ボックス 75"/>
        <xdr:cNvSpPr txBox="1"/>
      </xdr:nvSpPr>
      <xdr:spPr>
        <a:xfrm>
          <a:off x="3924300" y="313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86873</xdr:rowOff>
    </xdr:from>
    <xdr:to>
      <xdr:col>3</xdr:col>
      <xdr:colOff>257175</xdr:colOff>
      <xdr:row>18</xdr:row>
      <xdr:rowOff>17023</xdr:rowOff>
    </xdr:to>
    <xdr:sp macro="" textlink="">
      <xdr:nvSpPr>
        <xdr:cNvPr id="77" name="円/楕円 76"/>
        <xdr:cNvSpPr/>
      </xdr:nvSpPr>
      <xdr:spPr bwMode="auto">
        <a:xfrm>
          <a:off x="3556000" y="304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1800</xdr:rowOff>
    </xdr:from>
    <xdr:ext cx="762000" cy="259045"/>
    <xdr:sp macro="" textlink="">
      <xdr:nvSpPr>
        <xdr:cNvPr id="78" name="テキスト ボックス 77"/>
        <xdr:cNvSpPr txBox="1"/>
      </xdr:nvSpPr>
      <xdr:spPr>
        <a:xfrm>
          <a:off x="3225800" y="313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71949</xdr:rowOff>
    </xdr:from>
    <xdr:to>
      <xdr:col>2</xdr:col>
      <xdr:colOff>692150</xdr:colOff>
      <xdr:row>18</xdr:row>
      <xdr:rowOff>2099</xdr:rowOff>
    </xdr:to>
    <xdr:sp macro="" textlink="">
      <xdr:nvSpPr>
        <xdr:cNvPr id="79" name="円/楕円 78"/>
        <xdr:cNvSpPr/>
      </xdr:nvSpPr>
      <xdr:spPr bwMode="auto">
        <a:xfrm>
          <a:off x="2857500" y="303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158326</xdr:rowOff>
    </xdr:from>
    <xdr:ext cx="762000" cy="259045"/>
    <xdr:sp macro="" textlink="">
      <xdr:nvSpPr>
        <xdr:cNvPr id="80" name="テキスト ボックス 79"/>
        <xdr:cNvSpPr txBox="1"/>
      </xdr:nvSpPr>
      <xdr:spPr>
        <a:xfrm>
          <a:off x="2527300" y="312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45550</xdr:rowOff>
    </xdr:from>
    <xdr:to>
      <xdr:col>4</xdr:col>
      <xdr:colOff>1117600</xdr:colOff>
      <xdr:row>36</xdr:row>
      <xdr:rowOff>126177</xdr:rowOff>
    </xdr:to>
    <xdr:cxnSp macro="">
      <xdr:nvCxnSpPr>
        <xdr:cNvPr id="112" name="直線コネクタ 111"/>
        <xdr:cNvCxnSpPr/>
      </xdr:nvCxnSpPr>
      <xdr:spPr bwMode="auto">
        <a:xfrm flipV="1">
          <a:off x="5003800" y="6998800"/>
          <a:ext cx="647700" cy="8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30326</xdr:rowOff>
    </xdr:from>
    <xdr:ext cx="762000" cy="259045"/>
    <xdr:sp macro="" textlink="">
      <xdr:nvSpPr>
        <xdr:cNvPr id="113" name="人口1人当たり決算額の推移平均値テキスト445"/>
        <xdr:cNvSpPr txBox="1"/>
      </xdr:nvSpPr>
      <xdr:spPr>
        <a:xfrm>
          <a:off x="5740400" y="6983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111113</xdr:rowOff>
    </xdr:from>
    <xdr:to>
      <xdr:col>4</xdr:col>
      <xdr:colOff>469900</xdr:colOff>
      <xdr:row>36</xdr:row>
      <xdr:rowOff>126177</xdr:rowOff>
    </xdr:to>
    <xdr:cxnSp macro="">
      <xdr:nvCxnSpPr>
        <xdr:cNvPr id="115" name="直線コネクタ 114"/>
        <xdr:cNvCxnSpPr/>
      </xdr:nvCxnSpPr>
      <xdr:spPr bwMode="auto">
        <a:xfrm>
          <a:off x="4305300" y="7064363"/>
          <a:ext cx="698500" cy="15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47310</xdr:rowOff>
    </xdr:from>
    <xdr:to>
      <xdr:col>3</xdr:col>
      <xdr:colOff>904875</xdr:colOff>
      <xdr:row>36</xdr:row>
      <xdr:rowOff>111113</xdr:rowOff>
    </xdr:to>
    <xdr:cxnSp macro="">
      <xdr:nvCxnSpPr>
        <xdr:cNvPr id="118" name="直線コネクタ 117"/>
        <xdr:cNvCxnSpPr/>
      </xdr:nvCxnSpPr>
      <xdr:spPr bwMode="auto">
        <a:xfrm>
          <a:off x="3606800" y="7000560"/>
          <a:ext cx="698500" cy="6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47310</xdr:rowOff>
    </xdr:from>
    <xdr:to>
      <xdr:col>3</xdr:col>
      <xdr:colOff>206375</xdr:colOff>
      <xdr:row>36</xdr:row>
      <xdr:rowOff>64318</xdr:rowOff>
    </xdr:to>
    <xdr:cxnSp macro="">
      <xdr:nvCxnSpPr>
        <xdr:cNvPr id="121" name="直線コネクタ 120"/>
        <xdr:cNvCxnSpPr/>
      </xdr:nvCxnSpPr>
      <xdr:spPr bwMode="auto">
        <a:xfrm flipV="1">
          <a:off x="2908300" y="7000560"/>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337650</xdr:rowOff>
    </xdr:from>
    <xdr:to>
      <xdr:col>5</xdr:col>
      <xdr:colOff>34925</xdr:colOff>
      <xdr:row>36</xdr:row>
      <xdr:rowOff>96350</xdr:rowOff>
    </xdr:to>
    <xdr:sp macro="" textlink="">
      <xdr:nvSpPr>
        <xdr:cNvPr id="131" name="円/楕円 130"/>
        <xdr:cNvSpPr/>
      </xdr:nvSpPr>
      <xdr:spPr bwMode="auto">
        <a:xfrm>
          <a:off x="5600700" y="694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182727</xdr:rowOff>
    </xdr:from>
    <xdr:ext cx="762000" cy="259045"/>
    <xdr:sp macro="" textlink="">
      <xdr:nvSpPr>
        <xdr:cNvPr id="132" name="人口1人当たり決算額の推移該当値テキスト445"/>
        <xdr:cNvSpPr txBox="1"/>
      </xdr:nvSpPr>
      <xdr:spPr>
        <a:xfrm>
          <a:off x="5740400" y="67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21,063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75377</xdr:rowOff>
    </xdr:from>
    <xdr:to>
      <xdr:col>4</xdr:col>
      <xdr:colOff>520700</xdr:colOff>
      <xdr:row>37</xdr:row>
      <xdr:rowOff>5527</xdr:rowOff>
    </xdr:to>
    <xdr:sp macro="" textlink="">
      <xdr:nvSpPr>
        <xdr:cNvPr id="133" name="円/楕円 132"/>
        <xdr:cNvSpPr/>
      </xdr:nvSpPr>
      <xdr:spPr bwMode="auto">
        <a:xfrm>
          <a:off x="4953000" y="702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187154</xdr:rowOff>
    </xdr:from>
    <xdr:ext cx="736600" cy="259045"/>
    <xdr:sp macro="" textlink="">
      <xdr:nvSpPr>
        <xdr:cNvPr id="134" name="テキスト ボックス 133"/>
        <xdr:cNvSpPr txBox="1"/>
      </xdr:nvSpPr>
      <xdr:spPr>
        <a:xfrm>
          <a:off x="4622800" y="679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60313</xdr:rowOff>
    </xdr:from>
    <xdr:to>
      <xdr:col>3</xdr:col>
      <xdr:colOff>955675</xdr:colOff>
      <xdr:row>36</xdr:row>
      <xdr:rowOff>161913</xdr:rowOff>
    </xdr:to>
    <xdr:sp macro="" textlink="">
      <xdr:nvSpPr>
        <xdr:cNvPr id="135" name="円/楕円 134"/>
        <xdr:cNvSpPr/>
      </xdr:nvSpPr>
      <xdr:spPr bwMode="auto">
        <a:xfrm>
          <a:off x="4254500" y="701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172090</xdr:rowOff>
    </xdr:from>
    <xdr:ext cx="762000" cy="259045"/>
    <xdr:sp macro="" textlink="">
      <xdr:nvSpPr>
        <xdr:cNvPr id="136" name="テキスト ボックス 135"/>
        <xdr:cNvSpPr txBox="1"/>
      </xdr:nvSpPr>
      <xdr:spPr>
        <a:xfrm>
          <a:off x="3924300" y="67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339410</xdr:rowOff>
    </xdr:from>
    <xdr:to>
      <xdr:col>3</xdr:col>
      <xdr:colOff>257175</xdr:colOff>
      <xdr:row>36</xdr:row>
      <xdr:rowOff>98110</xdr:rowOff>
    </xdr:to>
    <xdr:sp macro="" textlink="">
      <xdr:nvSpPr>
        <xdr:cNvPr id="137" name="円/楕円 136"/>
        <xdr:cNvSpPr/>
      </xdr:nvSpPr>
      <xdr:spPr bwMode="auto">
        <a:xfrm>
          <a:off x="3556000" y="694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108287</xdr:rowOff>
    </xdr:from>
    <xdr:ext cx="762000" cy="259045"/>
    <xdr:sp macro="" textlink="">
      <xdr:nvSpPr>
        <xdr:cNvPr id="138" name="テキスト ボックス 137"/>
        <xdr:cNvSpPr txBox="1"/>
      </xdr:nvSpPr>
      <xdr:spPr>
        <a:xfrm>
          <a:off x="3225800" y="67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13518</xdr:rowOff>
    </xdr:from>
    <xdr:to>
      <xdr:col>2</xdr:col>
      <xdr:colOff>692150</xdr:colOff>
      <xdr:row>36</xdr:row>
      <xdr:rowOff>115118</xdr:rowOff>
    </xdr:to>
    <xdr:sp macro="" textlink="">
      <xdr:nvSpPr>
        <xdr:cNvPr id="139" name="円/楕円 138"/>
        <xdr:cNvSpPr/>
      </xdr:nvSpPr>
      <xdr:spPr bwMode="auto">
        <a:xfrm>
          <a:off x="2857500" y="696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99895</xdr:rowOff>
    </xdr:from>
    <xdr:ext cx="762000" cy="259045"/>
    <xdr:sp macro="" textlink="">
      <xdr:nvSpPr>
        <xdr:cNvPr id="140" name="テキスト ボックス 139"/>
        <xdr:cNvSpPr txBox="1"/>
      </xdr:nvSpPr>
      <xdr:spPr>
        <a:xfrm>
          <a:off x="2527300" y="705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90,931
90,157
224.80
35,206,926
34,752,918
410,458
18,835,642
43,281,384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131566</xdr:rowOff>
    </xdr:from>
    <xdr:to>
      <xdr:col>6</xdr:col>
      <xdr:colOff>511175</xdr:colOff>
      <xdr:row>37</xdr:row>
      <xdr:rowOff>7074</xdr:rowOff>
    </xdr:to>
    <xdr:cxnSp macro="">
      <xdr:nvCxnSpPr>
        <xdr:cNvPr id="61" name="直線コネクタ 60"/>
        <xdr:cNvCxnSpPr/>
      </xdr:nvCxnSpPr>
      <xdr:spPr>
        <a:xfrm flipV="1">
          <a:off x="3797300" y="6303766"/>
          <a:ext cx="8382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7074</xdr:rowOff>
    </xdr:from>
    <xdr:to>
      <xdr:col>5</xdr:col>
      <xdr:colOff>358775</xdr:colOff>
      <xdr:row>37</xdr:row>
      <xdr:rowOff>29763</xdr:rowOff>
    </xdr:to>
    <xdr:cxnSp macro="">
      <xdr:nvCxnSpPr>
        <xdr:cNvPr id="64" name="直線コネクタ 63"/>
        <xdr:cNvCxnSpPr/>
      </xdr:nvCxnSpPr>
      <xdr:spPr>
        <a:xfrm flipV="1">
          <a:off x="2908300" y="6350724"/>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29763</xdr:rowOff>
    </xdr:from>
    <xdr:to>
      <xdr:col>4</xdr:col>
      <xdr:colOff>155575</xdr:colOff>
      <xdr:row>37</xdr:row>
      <xdr:rowOff>65176</xdr:rowOff>
    </xdr:to>
    <xdr:cxnSp macro="">
      <xdr:nvCxnSpPr>
        <xdr:cNvPr id="67" name="直線コネクタ 66"/>
        <xdr:cNvCxnSpPr/>
      </xdr:nvCxnSpPr>
      <xdr:spPr>
        <a:xfrm flipV="1">
          <a:off x="2019300" y="6373413"/>
          <a:ext cx="8890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15951</xdr:rowOff>
    </xdr:from>
    <xdr:to>
      <xdr:col>2</xdr:col>
      <xdr:colOff>638175</xdr:colOff>
      <xdr:row>37</xdr:row>
      <xdr:rowOff>65176</xdr:rowOff>
    </xdr:to>
    <xdr:cxnSp macro="">
      <xdr:nvCxnSpPr>
        <xdr:cNvPr id="70" name="直線コネクタ 69"/>
        <xdr:cNvCxnSpPr/>
      </xdr:nvCxnSpPr>
      <xdr:spPr>
        <a:xfrm>
          <a:off x="1130300" y="6359601"/>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80766</xdr:rowOff>
    </xdr:from>
    <xdr:to>
      <xdr:col>6</xdr:col>
      <xdr:colOff>561975</xdr:colOff>
      <xdr:row>37</xdr:row>
      <xdr:rowOff>10916</xdr:rowOff>
    </xdr:to>
    <xdr:sp macro="" textlink="">
      <xdr:nvSpPr>
        <xdr:cNvPr id="80" name="円/楕円 79"/>
        <xdr:cNvSpPr/>
      </xdr:nvSpPr>
      <xdr:spPr>
        <a:xfrm>
          <a:off x="4584700" y="62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59193</xdr:rowOff>
    </xdr:from>
    <xdr:ext cx="534377" cy="259045"/>
    <xdr:sp macro="" textlink="">
      <xdr:nvSpPr>
        <xdr:cNvPr id="81" name="人件費該当値テキスト"/>
        <xdr:cNvSpPr txBox="1"/>
      </xdr:nvSpPr>
      <xdr:spPr>
        <a:xfrm>
          <a:off x="4686300" y="62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127724</xdr:rowOff>
    </xdr:from>
    <xdr:to>
      <xdr:col>5</xdr:col>
      <xdr:colOff>409575</xdr:colOff>
      <xdr:row>37</xdr:row>
      <xdr:rowOff>57874</xdr:rowOff>
    </xdr:to>
    <xdr:sp macro="" textlink="">
      <xdr:nvSpPr>
        <xdr:cNvPr id="82" name="円/楕円 81"/>
        <xdr:cNvSpPr/>
      </xdr:nvSpPr>
      <xdr:spPr>
        <a:xfrm>
          <a:off x="3746500" y="62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49001</xdr:rowOff>
    </xdr:from>
    <xdr:ext cx="534377" cy="259045"/>
    <xdr:sp macro="" textlink="">
      <xdr:nvSpPr>
        <xdr:cNvPr id="83" name="テキスト ボックス 82"/>
        <xdr:cNvSpPr txBox="1"/>
      </xdr:nvSpPr>
      <xdr:spPr>
        <a:xfrm>
          <a:off x="3530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150413</xdr:rowOff>
    </xdr:from>
    <xdr:to>
      <xdr:col>4</xdr:col>
      <xdr:colOff>206375</xdr:colOff>
      <xdr:row>37</xdr:row>
      <xdr:rowOff>80563</xdr:rowOff>
    </xdr:to>
    <xdr:sp macro="" textlink="">
      <xdr:nvSpPr>
        <xdr:cNvPr id="84" name="円/楕円 83"/>
        <xdr:cNvSpPr/>
      </xdr:nvSpPr>
      <xdr:spPr>
        <a:xfrm>
          <a:off x="2857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71690</xdr:rowOff>
    </xdr:from>
    <xdr:ext cx="534377" cy="259045"/>
    <xdr:sp macro="" textlink="">
      <xdr:nvSpPr>
        <xdr:cNvPr id="85" name="テキスト ボックス 84"/>
        <xdr:cNvSpPr txBox="1"/>
      </xdr:nvSpPr>
      <xdr:spPr>
        <a:xfrm>
          <a:off x="2641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14376</xdr:rowOff>
    </xdr:from>
    <xdr:to>
      <xdr:col>3</xdr:col>
      <xdr:colOff>3175</xdr:colOff>
      <xdr:row>37</xdr:row>
      <xdr:rowOff>115976</xdr:rowOff>
    </xdr:to>
    <xdr:sp macro="" textlink="">
      <xdr:nvSpPr>
        <xdr:cNvPr id="86" name="円/楕円 85"/>
        <xdr:cNvSpPr/>
      </xdr:nvSpPr>
      <xdr:spPr>
        <a:xfrm>
          <a:off x="1968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107103</xdr:rowOff>
    </xdr:from>
    <xdr:ext cx="534377" cy="259045"/>
    <xdr:sp macro="" textlink="">
      <xdr:nvSpPr>
        <xdr:cNvPr id="87" name="テキスト ボックス 86"/>
        <xdr:cNvSpPr txBox="1"/>
      </xdr:nvSpPr>
      <xdr:spPr>
        <a:xfrm>
          <a:off x="1752111" y="64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136601</xdr:rowOff>
    </xdr:from>
    <xdr:to>
      <xdr:col>1</xdr:col>
      <xdr:colOff>485775</xdr:colOff>
      <xdr:row>37</xdr:row>
      <xdr:rowOff>66751</xdr:rowOff>
    </xdr:to>
    <xdr:sp macro="" textlink="">
      <xdr:nvSpPr>
        <xdr:cNvPr id="88" name="円/楕円 87"/>
        <xdr:cNvSpPr/>
      </xdr:nvSpPr>
      <xdr:spPr>
        <a:xfrm>
          <a:off x="1079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57878</xdr:rowOff>
    </xdr:from>
    <xdr:ext cx="534377" cy="259045"/>
    <xdr:sp macro="" textlink="">
      <xdr:nvSpPr>
        <xdr:cNvPr id="89" name="テキスト ボックス 88"/>
        <xdr:cNvSpPr txBox="1"/>
      </xdr:nvSpPr>
      <xdr:spPr>
        <a:xfrm>
          <a:off x="863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164436</xdr:rowOff>
    </xdr:from>
    <xdr:to>
      <xdr:col>6</xdr:col>
      <xdr:colOff>511175</xdr:colOff>
      <xdr:row>58</xdr:row>
      <xdr:rowOff>166935</xdr:rowOff>
    </xdr:to>
    <xdr:cxnSp macro="">
      <xdr:nvCxnSpPr>
        <xdr:cNvPr id="118" name="直線コネクタ 117"/>
        <xdr:cNvCxnSpPr/>
      </xdr:nvCxnSpPr>
      <xdr:spPr>
        <a:xfrm flipV="1">
          <a:off x="3797300" y="10108536"/>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166935</xdr:rowOff>
    </xdr:from>
    <xdr:to>
      <xdr:col>5</xdr:col>
      <xdr:colOff>358775</xdr:colOff>
      <xdr:row>59</xdr:row>
      <xdr:rowOff>416</xdr:rowOff>
    </xdr:to>
    <xdr:cxnSp macro="">
      <xdr:nvCxnSpPr>
        <xdr:cNvPr id="121" name="直線コネクタ 120"/>
        <xdr:cNvCxnSpPr/>
      </xdr:nvCxnSpPr>
      <xdr:spPr>
        <a:xfrm flipV="1">
          <a:off x="2908300" y="10111035"/>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78</xdr:rowOff>
    </xdr:from>
    <xdr:to>
      <xdr:col>4</xdr:col>
      <xdr:colOff>155575</xdr:colOff>
      <xdr:row>59</xdr:row>
      <xdr:rowOff>416</xdr:rowOff>
    </xdr:to>
    <xdr:cxnSp macro="">
      <xdr:nvCxnSpPr>
        <xdr:cNvPr id="124" name="直線コネクタ 123"/>
        <xdr:cNvCxnSpPr/>
      </xdr:nvCxnSpPr>
      <xdr:spPr>
        <a:xfrm>
          <a:off x="2019300" y="10115628"/>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xdr:rowOff>
    </xdr:from>
    <xdr:to>
      <xdr:col>2</xdr:col>
      <xdr:colOff>638175</xdr:colOff>
      <xdr:row>59</xdr:row>
      <xdr:rowOff>78</xdr:rowOff>
    </xdr:to>
    <xdr:cxnSp macro="">
      <xdr:nvCxnSpPr>
        <xdr:cNvPr id="127" name="直線コネクタ 126"/>
        <xdr:cNvCxnSpPr/>
      </xdr:nvCxnSpPr>
      <xdr:spPr>
        <a:xfrm>
          <a:off x="1130300" y="10115556"/>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113636</xdr:rowOff>
    </xdr:from>
    <xdr:to>
      <xdr:col>6</xdr:col>
      <xdr:colOff>561975</xdr:colOff>
      <xdr:row>59</xdr:row>
      <xdr:rowOff>43786</xdr:rowOff>
    </xdr:to>
    <xdr:sp macro="" textlink="">
      <xdr:nvSpPr>
        <xdr:cNvPr id="137" name="円/楕円 136"/>
        <xdr:cNvSpPr/>
      </xdr:nvSpPr>
      <xdr:spPr>
        <a:xfrm>
          <a:off x="4584700" y="100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116135</xdr:rowOff>
    </xdr:from>
    <xdr:to>
      <xdr:col>5</xdr:col>
      <xdr:colOff>409575</xdr:colOff>
      <xdr:row>59</xdr:row>
      <xdr:rowOff>46285</xdr:rowOff>
    </xdr:to>
    <xdr:sp macro="" textlink="">
      <xdr:nvSpPr>
        <xdr:cNvPr id="139" name="円/楕円 138"/>
        <xdr:cNvSpPr/>
      </xdr:nvSpPr>
      <xdr:spPr>
        <a:xfrm>
          <a:off x="3746500" y="100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37412</xdr:rowOff>
    </xdr:from>
    <xdr:ext cx="534377" cy="259045"/>
    <xdr:sp macro="" textlink="">
      <xdr:nvSpPr>
        <xdr:cNvPr id="140" name="テキスト ボックス 139"/>
        <xdr:cNvSpPr txBox="1"/>
      </xdr:nvSpPr>
      <xdr:spPr>
        <a:xfrm>
          <a:off x="3530111" y="101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121066</xdr:rowOff>
    </xdr:from>
    <xdr:to>
      <xdr:col>4</xdr:col>
      <xdr:colOff>206375</xdr:colOff>
      <xdr:row>59</xdr:row>
      <xdr:rowOff>51216</xdr:rowOff>
    </xdr:to>
    <xdr:sp macro="" textlink="">
      <xdr:nvSpPr>
        <xdr:cNvPr id="141" name="円/楕円 140"/>
        <xdr:cNvSpPr/>
      </xdr:nvSpPr>
      <xdr:spPr>
        <a:xfrm>
          <a:off x="2857500" y="100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42343</xdr:rowOff>
    </xdr:from>
    <xdr:ext cx="534377" cy="259045"/>
    <xdr:sp macro="" textlink="">
      <xdr:nvSpPr>
        <xdr:cNvPr id="142" name="テキスト ボックス 141"/>
        <xdr:cNvSpPr txBox="1"/>
      </xdr:nvSpPr>
      <xdr:spPr>
        <a:xfrm>
          <a:off x="2641111" y="1015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120728</xdr:rowOff>
    </xdr:from>
    <xdr:to>
      <xdr:col>3</xdr:col>
      <xdr:colOff>3175</xdr:colOff>
      <xdr:row>59</xdr:row>
      <xdr:rowOff>50878</xdr:rowOff>
    </xdr:to>
    <xdr:sp macro="" textlink="">
      <xdr:nvSpPr>
        <xdr:cNvPr id="143" name="円/楕円 142"/>
        <xdr:cNvSpPr/>
      </xdr:nvSpPr>
      <xdr:spPr>
        <a:xfrm>
          <a:off x="1968500" y="10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42005</xdr:rowOff>
    </xdr:from>
    <xdr:ext cx="534377" cy="259045"/>
    <xdr:sp macro="" textlink="">
      <xdr:nvSpPr>
        <xdr:cNvPr id="144" name="テキスト ボックス 143"/>
        <xdr:cNvSpPr txBox="1"/>
      </xdr:nvSpPr>
      <xdr:spPr>
        <a:xfrm>
          <a:off x="1752111" y="1015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120656</xdr:rowOff>
    </xdr:from>
    <xdr:to>
      <xdr:col>1</xdr:col>
      <xdr:colOff>485775</xdr:colOff>
      <xdr:row>59</xdr:row>
      <xdr:rowOff>50806</xdr:rowOff>
    </xdr:to>
    <xdr:sp macro="" textlink="">
      <xdr:nvSpPr>
        <xdr:cNvPr id="145" name="円/楕円 144"/>
        <xdr:cNvSpPr/>
      </xdr:nvSpPr>
      <xdr:spPr>
        <a:xfrm>
          <a:off x="1079500" y="100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41933</xdr:rowOff>
    </xdr:from>
    <xdr:ext cx="534377" cy="259045"/>
    <xdr:sp macro="" textlink="">
      <xdr:nvSpPr>
        <xdr:cNvPr id="146" name="テキスト ボックス 145"/>
        <xdr:cNvSpPr txBox="1"/>
      </xdr:nvSpPr>
      <xdr:spPr>
        <a:xfrm>
          <a:off x="863111" y="101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157668</xdr:rowOff>
    </xdr:from>
    <xdr:to>
      <xdr:col>6</xdr:col>
      <xdr:colOff>511175</xdr:colOff>
      <xdr:row>78</xdr:row>
      <xdr:rowOff>39070</xdr:rowOff>
    </xdr:to>
    <xdr:cxnSp macro="">
      <xdr:nvCxnSpPr>
        <xdr:cNvPr id="173" name="直線コネクタ 172"/>
        <xdr:cNvCxnSpPr/>
      </xdr:nvCxnSpPr>
      <xdr:spPr>
        <a:xfrm>
          <a:off x="3797300" y="13359318"/>
          <a:ext cx="8382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149439</xdr:rowOff>
    </xdr:from>
    <xdr:to>
      <xdr:col>5</xdr:col>
      <xdr:colOff>358775</xdr:colOff>
      <xdr:row>77</xdr:row>
      <xdr:rowOff>157668</xdr:rowOff>
    </xdr:to>
    <xdr:cxnSp macro="">
      <xdr:nvCxnSpPr>
        <xdr:cNvPr id="176" name="直線コネクタ 175"/>
        <xdr:cNvCxnSpPr/>
      </xdr:nvCxnSpPr>
      <xdr:spPr>
        <a:xfrm>
          <a:off x="2908300" y="133510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149439</xdr:rowOff>
    </xdr:from>
    <xdr:to>
      <xdr:col>4</xdr:col>
      <xdr:colOff>155575</xdr:colOff>
      <xdr:row>78</xdr:row>
      <xdr:rowOff>939</xdr:rowOff>
    </xdr:to>
    <xdr:cxnSp macro="">
      <xdr:nvCxnSpPr>
        <xdr:cNvPr id="179" name="直線コネクタ 178"/>
        <xdr:cNvCxnSpPr/>
      </xdr:nvCxnSpPr>
      <xdr:spPr>
        <a:xfrm flipV="1">
          <a:off x="2019300" y="13351089"/>
          <a:ext cx="889000"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155473</xdr:rowOff>
    </xdr:from>
    <xdr:to>
      <xdr:col>2</xdr:col>
      <xdr:colOff>638175</xdr:colOff>
      <xdr:row>78</xdr:row>
      <xdr:rowOff>939</xdr:rowOff>
    </xdr:to>
    <xdr:cxnSp macro="">
      <xdr:nvCxnSpPr>
        <xdr:cNvPr id="182" name="直線コネクタ 181"/>
        <xdr:cNvCxnSpPr/>
      </xdr:nvCxnSpPr>
      <xdr:spPr>
        <a:xfrm>
          <a:off x="1130300" y="1335712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159720</xdr:rowOff>
    </xdr:from>
    <xdr:to>
      <xdr:col>6</xdr:col>
      <xdr:colOff>561975</xdr:colOff>
      <xdr:row>78</xdr:row>
      <xdr:rowOff>89870</xdr:rowOff>
    </xdr:to>
    <xdr:sp macro="" textlink="">
      <xdr:nvSpPr>
        <xdr:cNvPr id="192" name="円/楕円 191"/>
        <xdr:cNvSpPr/>
      </xdr:nvSpPr>
      <xdr:spPr>
        <a:xfrm>
          <a:off x="45847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74647</xdr:rowOff>
    </xdr:from>
    <xdr:ext cx="469744" cy="259045"/>
    <xdr:sp macro="" textlink="">
      <xdr:nvSpPr>
        <xdr:cNvPr id="193" name="維持補修費該当値テキスト"/>
        <xdr:cNvSpPr txBox="1"/>
      </xdr:nvSpPr>
      <xdr:spPr>
        <a:xfrm>
          <a:off x="4686300" y="132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106868</xdr:rowOff>
    </xdr:from>
    <xdr:to>
      <xdr:col>5</xdr:col>
      <xdr:colOff>409575</xdr:colOff>
      <xdr:row>78</xdr:row>
      <xdr:rowOff>37018</xdr:rowOff>
    </xdr:to>
    <xdr:sp macro="" textlink="">
      <xdr:nvSpPr>
        <xdr:cNvPr id="194" name="円/楕円 193"/>
        <xdr:cNvSpPr/>
      </xdr:nvSpPr>
      <xdr:spPr>
        <a:xfrm>
          <a:off x="3746500" y="133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28145</xdr:rowOff>
    </xdr:from>
    <xdr:ext cx="469744" cy="259045"/>
    <xdr:sp macro="" textlink="">
      <xdr:nvSpPr>
        <xdr:cNvPr id="195" name="テキスト ボックス 194"/>
        <xdr:cNvSpPr txBox="1"/>
      </xdr:nvSpPr>
      <xdr:spPr>
        <a:xfrm>
          <a:off x="3562427" y="134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98639</xdr:rowOff>
    </xdr:from>
    <xdr:to>
      <xdr:col>4</xdr:col>
      <xdr:colOff>206375</xdr:colOff>
      <xdr:row>78</xdr:row>
      <xdr:rowOff>28789</xdr:rowOff>
    </xdr:to>
    <xdr:sp macro="" textlink="">
      <xdr:nvSpPr>
        <xdr:cNvPr id="196" name="円/楕円 195"/>
        <xdr:cNvSpPr/>
      </xdr:nvSpPr>
      <xdr:spPr>
        <a:xfrm>
          <a:off x="28575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19916</xdr:rowOff>
    </xdr:from>
    <xdr:ext cx="469744" cy="259045"/>
    <xdr:sp macro="" textlink="">
      <xdr:nvSpPr>
        <xdr:cNvPr id="197" name="テキスト ボックス 196"/>
        <xdr:cNvSpPr txBox="1"/>
      </xdr:nvSpPr>
      <xdr:spPr>
        <a:xfrm>
          <a:off x="2673427"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121589</xdr:rowOff>
    </xdr:from>
    <xdr:to>
      <xdr:col>3</xdr:col>
      <xdr:colOff>3175</xdr:colOff>
      <xdr:row>78</xdr:row>
      <xdr:rowOff>51739</xdr:rowOff>
    </xdr:to>
    <xdr:sp macro="" textlink="">
      <xdr:nvSpPr>
        <xdr:cNvPr id="198" name="円/楕円 197"/>
        <xdr:cNvSpPr/>
      </xdr:nvSpPr>
      <xdr:spPr>
        <a:xfrm>
          <a:off x="19685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42866</xdr:rowOff>
    </xdr:from>
    <xdr:ext cx="469744" cy="259045"/>
    <xdr:sp macro="" textlink="">
      <xdr:nvSpPr>
        <xdr:cNvPr id="199" name="テキスト ボックス 198"/>
        <xdr:cNvSpPr txBox="1"/>
      </xdr:nvSpPr>
      <xdr:spPr>
        <a:xfrm>
          <a:off x="1784427" y="134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104673</xdr:rowOff>
    </xdr:from>
    <xdr:to>
      <xdr:col>1</xdr:col>
      <xdr:colOff>485775</xdr:colOff>
      <xdr:row>78</xdr:row>
      <xdr:rowOff>34823</xdr:rowOff>
    </xdr:to>
    <xdr:sp macro="" textlink="">
      <xdr:nvSpPr>
        <xdr:cNvPr id="200" name="円/楕円 199"/>
        <xdr:cNvSpPr/>
      </xdr:nvSpPr>
      <xdr:spPr>
        <a:xfrm>
          <a:off x="1079500" y="13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25950</xdr:rowOff>
    </xdr:from>
    <xdr:ext cx="469744" cy="259045"/>
    <xdr:sp macro="" textlink="">
      <xdr:nvSpPr>
        <xdr:cNvPr id="201" name="テキスト ボックス 200"/>
        <xdr:cNvSpPr txBox="1"/>
      </xdr:nvSpPr>
      <xdr:spPr>
        <a:xfrm>
          <a:off x="895427" y="133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54155</xdr:rowOff>
    </xdr:from>
    <xdr:to>
      <xdr:col>6</xdr:col>
      <xdr:colOff>511175</xdr:colOff>
      <xdr:row>97</xdr:row>
      <xdr:rowOff>81978</xdr:rowOff>
    </xdr:to>
    <xdr:cxnSp macro="">
      <xdr:nvCxnSpPr>
        <xdr:cNvPr id="233" name="直線コネクタ 232"/>
        <xdr:cNvCxnSpPr/>
      </xdr:nvCxnSpPr>
      <xdr:spPr>
        <a:xfrm flipV="1">
          <a:off x="3797300" y="16684805"/>
          <a:ext cx="8382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81978</xdr:rowOff>
    </xdr:from>
    <xdr:to>
      <xdr:col>5</xdr:col>
      <xdr:colOff>358775</xdr:colOff>
      <xdr:row>98</xdr:row>
      <xdr:rowOff>16942</xdr:rowOff>
    </xdr:to>
    <xdr:cxnSp macro="">
      <xdr:nvCxnSpPr>
        <xdr:cNvPr id="236" name="直線コネクタ 235"/>
        <xdr:cNvCxnSpPr/>
      </xdr:nvCxnSpPr>
      <xdr:spPr>
        <a:xfrm flipV="1">
          <a:off x="2908300" y="16712628"/>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16942</xdr:rowOff>
    </xdr:from>
    <xdr:to>
      <xdr:col>4</xdr:col>
      <xdr:colOff>155575</xdr:colOff>
      <xdr:row>98</xdr:row>
      <xdr:rowOff>52113</xdr:rowOff>
    </xdr:to>
    <xdr:cxnSp macro="">
      <xdr:nvCxnSpPr>
        <xdr:cNvPr id="239" name="直線コネクタ 238"/>
        <xdr:cNvCxnSpPr/>
      </xdr:nvCxnSpPr>
      <xdr:spPr>
        <a:xfrm flipV="1">
          <a:off x="2019300" y="16819042"/>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52113</xdr:rowOff>
    </xdr:from>
    <xdr:to>
      <xdr:col>2</xdr:col>
      <xdr:colOff>638175</xdr:colOff>
      <xdr:row>98</xdr:row>
      <xdr:rowOff>56784</xdr:rowOff>
    </xdr:to>
    <xdr:cxnSp macro="">
      <xdr:nvCxnSpPr>
        <xdr:cNvPr id="242" name="直線コネクタ 241"/>
        <xdr:cNvCxnSpPr/>
      </xdr:nvCxnSpPr>
      <xdr:spPr>
        <a:xfrm flipV="1">
          <a:off x="1130300" y="16854213"/>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3355</xdr:rowOff>
    </xdr:from>
    <xdr:to>
      <xdr:col>6</xdr:col>
      <xdr:colOff>561975</xdr:colOff>
      <xdr:row>97</xdr:row>
      <xdr:rowOff>104955</xdr:rowOff>
    </xdr:to>
    <xdr:sp macro="" textlink="">
      <xdr:nvSpPr>
        <xdr:cNvPr id="252" name="円/楕円 251"/>
        <xdr:cNvSpPr/>
      </xdr:nvSpPr>
      <xdr:spPr>
        <a:xfrm>
          <a:off x="4584700" y="166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153232</xdr:rowOff>
    </xdr:from>
    <xdr:ext cx="534377" cy="259045"/>
    <xdr:sp macro="" textlink="">
      <xdr:nvSpPr>
        <xdr:cNvPr id="253" name="扶助費該当値テキスト"/>
        <xdr:cNvSpPr txBox="1"/>
      </xdr:nvSpPr>
      <xdr:spPr>
        <a:xfrm>
          <a:off x="4686300" y="166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31178</xdr:rowOff>
    </xdr:from>
    <xdr:to>
      <xdr:col>5</xdr:col>
      <xdr:colOff>409575</xdr:colOff>
      <xdr:row>97</xdr:row>
      <xdr:rowOff>132778</xdr:rowOff>
    </xdr:to>
    <xdr:sp macro="" textlink="">
      <xdr:nvSpPr>
        <xdr:cNvPr id="254" name="円/楕円 253"/>
        <xdr:cNvSpPr/>
      </xdr:nvSpPr>
      <xdr:spPr>
        <a:xfrm>
          <a:off x="3746500" y="166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149305</xdr:rowOff>
    </xdr:from>
    <xdr:ext cx="534377" cy="259045"/>
    <xdr:sp macro="" textlink="">
      <xdr:nvSpPr>
        <xdr:cNvPr id="255" name="テキスト ボックス 254"/>
        <xdr:cNvSpPr txBox="1"/>
      </xdr:nvSpPr>
      <xdr:spPr>
        <a:xfrm>
          <a:off x="3530111" y="164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137592</xdr:rowOff>
    </xdr:from>
    <xdr:to>
      <xdr:col>4</xdr:col>
      <xdr:colOff>206375</xdr:colOff>
      <xdr:row>98</xdr:row>
      <xdr:rowOff>67742</xdr:rowOff>
    </xdr:to>
    <xdr:sp macro="" textlink="">
      <xdr:nvSpPr>
        <xdr:cNvPr id="256" name="円/楕円 255"/>
        <xdr:cNvSpPr/>
      </xdr:nvSpPr>
      <xdr:spPr>
        <a:xfrm>
          <a:off x="2857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84269</xdr:rowOff>
    </xdr:from>
    <xdr:ext cx="534377" cy="259045"/>
    <xdr:sp macro="" textlink="">
      <xdr:nvSpPr>
        <xdr:cNvPr id="257" name="テキスト ボックス 256"/>
        <xdr:cNvSpPr txBox="1"/>
      </xdr:nvSpPr>
      <xdr:spPr>
        <a:xfrm>
          <a:off x="2641111" y="165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1313</xdr:rowOff>
    </xdr:from>
    <xdr:to>
      <xdr:col>3</xdr:col>
      <xdr:colOff>3175</xdr:colOff>
      <xdr:row>98</xdr:row>
      <xdr:rowOff>102913</xdr:rowOff>
    </xdr:to>
    <xdr:sp macro="" textlink="">
      <xdr:nvSpPr>
        <xdr:cNvPr id="258" name="円/楕円 257"/>
        <xdr:cNvSpPr/>
      </xdr:nvSpPr>
      <xdr:spPr>
        <a:xfrm>
          <a:off x="1968500" y="168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94040</xdr:rowOff>
    </xdr:from>
    <xdr:ext cx="534377" cy="259045"/>
    <xdr:sp macro="" textlink="">
      <xdr:nvSpPr>
        <xdr:cNvPr id="259" name="テキスト ボックス 258"/>
        <xdr:cNvSpPr txBox="1"/>
      </xdr:nvSpPr>
      <xdr:spPr>
        <a:xfrm>
          <a:off x="1752111" y="1689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5984</xdr:rowOff>
    </xdr:from>
    <xdr:to>
      <xdr:col>1</xdr:col>
      <xdr:colOff>485775</xdr:colOff>
      <xdr:row>98</xdr:row>
      <xdr:rowOff>107584</xdr:rowOff>
    </xdr:to>
    <xdr:sp macro="" textlink="">
      <xdr:nvSpPr>
        <xdr:cNvPr id="260" name="円/楕円 259"/>
        <xdr:cNvSpPr/>
      </xdr:nvSpPr>
      <xdr:spPr>
        <a:xfrm>
          <a:off x="1079500" y="168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98711</xdr:rowOff>
    </xdr:from>
    <xdr:ext cx="534377" cy="259045"/>
    <xdr:sp macro="" textlink="">
      <xdr:nvSpPr>
        <xdr:cNvPr id="261" name="テキスト ボックス 260"/>
        <xdr:cNvSpPr txBox="1"/>
      </xdr:nvSpPr>
      <xdr:spPr>
        <a:xfrm>
          <a:off x="863111" y="169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148996</xdr:rowOff>
    </xdr:from>
    <xdr:to>
      <xdr:col>15</xdr:col>
      <xdr:colOff>180975</xdr:colOff>
      <xdr:row>36</xdr:row>
      <xdr:rowOff>101771</xdr:rowOff>
    </xdr:to>
    <xdr:cxnSp macro="">
      <xdr:nvCxnSpPr>
        <xdr:cNvPr id="291" name="直線コネクタ 290"/>
        <xdr:cNvCxnSpPr/>
      </xdr:nvCxnSpPr>
      <xdr:spPr>
        <a:xfrm flipV="1">
          <a:off x="9639300" y="6149746"/>
          <a:ext cx="838200" cy="12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167246</xdr:rowOff>
    </xdr:from>
    <xdr:to>
      <xdr:col>14</xdr:col>
      <xdr:colOff>28575</xdr:colOff>
      <xdr:row>36</xdr:row>
      <xdr:rowOff>101771</xdr:rowOff>
    </xdr:to>
    <xdr:cxnSp macro="">
      <xdr:nvCxnSpPr>
        <xdr:cNvPr id="294" name="直線コネクタ 293"/>
        <xdr:cNvCxnSpPr/>
      </xdr:nvCxnSpPr>
      <xdr:spPr>
        <a:xfrm>
          <a:off x="8750300" y="6167996"/>
          <a:ext cx="889000" cy="1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167246</xdr:rowOff>
    </xdr:from>
    <xdr:to>
      <xdr:col>12</xdr:col>
      <xdr:colOff>511175</xdr:colOff>
      <xdr:row>36</xdr:row>
      <xdr:rowOff>49860</xdr:rowOff>
    </xdr:to>
    <xdr:cxnSp macro="">
      <xdr:nvCxnSpPr>
        <xdr:cNvPr id="297" name="直線コネクタ 296"/>
        <xdr:cNvCxnSpPr/>
      </xdr:nvCxnSpPr>
      <xdr:spPr>
        <a:xfrm flipV="1">
          <a:off x="7861300" y="6167996"/>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35916</xdr:rowOff>
    </xdr:from>
    <xdr:to>
      <xdr:col>11</xdr:col>
      <xdr:colOff>307975</xdr:colOff>
      <xdr:row>36</xdr:row>
      <xdr:rowOff>49860</xdr:rowOff>
    </xdr:to>
    <xdr:cxnSp macro="">
      <xdr:nvCxnSpPr>
        <xdr:cNvPr id="300" name="直線コネクタ 299"/>
        <xdr:cNvCxnSpPr/>
      </xdr:nvCxnSpPr>
      <xdr:spPr>
        <a:xfrm>
          <a:off x="6972300" y="6208116"/>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98196</xdr:rowOff>
    </xdr:from>
    <xdr:to>
      <xdr:col>15</xdr:col>
      <xdr:colOff>231775</xdr:colOff>
      <xdr:row>36</xdr:row>
      <xdr:rowOff>28346</xdr:rowOff>
    </xdr:to>
    <xdr:sp macro="" textlink="">
      <xdr:nvSpPr>
        <xdr:cNvPr id="310" name="円/楕円 309"/>
        <xdr:cNvSpPr/>
      </xdr:nvSpPr>
      <xdr:spPr>
        <a:xfrm>
          <a:off x="10426700" y="60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121073</xdr:rowOff>
    </xdr:from>
    <xdr:ext cx="534377" cy="259045"/>
    <xdr:sp macro="" textlink="">
      <xdr:nvSpPr>
        <xdr:cNvPr id="311" name="補助費等該当値テキスト"/>
        <xdr:cNvSpPr txBox="1"/>
      </xdr:nvSpPr>
      <xdr:spPr>
        <a:xfrm>
          <a:off x="10528300" y="59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50971</xdr:rowOff>
    </xdr:from>
    <xdr:to>
      <xdr:col>14</xdr:col>
      <xdr:colOff>79375</xdr:colOff>
      <xdr:row>36</xdr:row>
      <xdr:rowOff>152571</xdr:rowOff>
    </xdr:to>
    <xdr:sp macro="" textlink="">
      <xdr:nvSpPr>
        <xdr:cNvPr id="312" name="円/楕円 311"/>
        <xdr:cNvSpPr/>
      </xdr:nvSpPr>
      <xdr:spPr>
        <a:xfrm>
          <a:off x="9588500" y="62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169098</xdr:rowOff>
    </xdr:from>
    <xdr:ext cx="534377" cy="259045"/>
    <xdr:sp macro="" textlink="">
      <xdr:nvSpPr>
        <xdr:cNvPr id="313" name="テキスト ボックス 312"/>
        <xdr:cNvSpPr txBox="1"/>
      </xdr:nvSpPr>
      <xdr:spPr>
        <a:xfrm>
          <a:off x="9372111" y="59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116446</xdr:rowOff>
    </xdr:from>
    <xdr:to>
      <xdr:col>12</xdr:col>
      <xdr:colOff>561975</xdr:colOff>
      <xdr:row>36</xdr:row>
      <xdr:rowOff>46596</xdr:rowOff>
    </xdr:to>
    <xdr:sp macro="" textlink="">
      <xdr:nvSpPr>
        <xdr:cNvPr id="314" name="円/楕円 313"/>
        <xdr:cNvSpPr/>
      </xdr:nvSpPr>
      <xdr:spPr>
        <a:xfrm>
          <a:off x="8699500" y="61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63123</xdr:rowOff>
    </xdr:from>
    <xdr:ext cx="534377" cy="259045"/>
    <xdr:sp macro="" textlink="">
      <xdr:nvSpPr>
        <xdr:cNvPr id="315" name="テキスト ボックス 314"/>
        <xdr:cNvSpPr txBox="1"/>
      </xdr:nvSpPr>
      <xdr:spPr>
        <a:xfrm>
          <a:off x="8483111" y="589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170510</xdr:rowOff>
    </xdr:from>
    <xdr:to>
      <xdr:col>11</xdr:col>
      <xdr:colOff>358775</xdr:colOff>
      <xdr:row>36</xdr:row>
      <xdr:rowOff>100660</xdr:rowOff>
    </xdr:to>
    <xdr:sp macro="" textlink="">
      <xdr:nvSpPr>
        <xdr:cNvPr id="316" name="円/楕円 315"/>
        <xdr:cNvSpPr/>
      </xdr:nvSpPr>
      <xdr:spPr>
        <a:xfrm>
          <a:off x="7810500" y="6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117187</xdr:rowOff>
    </xdr:from>
    <xdr:ext cx="534377" cy="259045"/>
    <xdr:sp macro="" textlink="">
      <xdr:nvSpPr>
        <xdr:cNvPr id="317" name="テキスト ボックス 316"/>
        <xdr:cNvSpPr txBox="1"/>
      </xdr:nvSpPr>
      <xdr:spPr>
        <a:xfrm>
          <a:off x="7594111" y="59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156566</xdr:rowOff>
    </xdr:from>
    <xdr:to>
      <xdr:col>10</xdr:col>
      <xdr:colOff>155575</xdr:colOff>
      <xdr:row>36</xdr:row>
      <xdr:rowOff>86716</xdr:rowOff>
    </xdr:to>
    <xdr:sp macro="" textlink="">
      <xdr:nvSpPr>
        <xdr:cNvPr id="318" name="円/楕円 317"/>
        <xdr:cNvSpPr/>
      </xdr:nvSpPr>
      <xdr:spPr>
        <a:xfrm>
          <a:off x="6921500" y="61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103243</xdr:rowOff>
    </xdr:from>
    <xdr:ext cx="534377" cy="259045"/>
    <xdr:sp macro="" textlink="">
      <xdr:nvSpPr>
        <xdr:cNvPr id="319" name="テキスト ボックス 318"/>
        <xdr:cNvSpPr txBox="1"/>
      </xdr:nvSpPr>
      <xdr:spPr>
        <a:xfrm>
          <a:off x="6705111" y="59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117467</xdr:rowOff>
    </xdr:from>
    <xdr:to>
      <xdr:col>15</xdr:col>
      <xdr:colOff>180975</xdr:colOff>
      <xdr:row>58</xdr:row>
      <xdr:rowOff>151857</xdr:rowOff>
    </xdr:to>
    <xdr:cxnSp macro="">
      <xdr:nvCxnSpPr>
        <xdr:cNvPr id="348" name="直線コネクタ 347"/>
        <xdr:cNvCxnSpPr/>
      </xdr:nvCxnSpPr>
      <xdr:spPr>
        <a:xfrm>
          <a:off x="9639300" y="10061567"/>
          <a:ext cx="8382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117467</xdr:rowOff>
    </xdr:from>
    <xdr:to>
      <xdr:col>14</xdr:col>
      <xdr:colOff>28575</xdr:colOff>
      <xdr:row>58</xdr:row>
      <xdr:rowOff>143034</xdr:rowOff>
    </xdr:to>
    <xdr:cxnSp macro="">
      <xdr:nvCxnSpPr>
        <xdr:cNvPr id="351" name="直線コネクタ 350"/>
        <xdr:cNvCxnSpPr/>
      </xdr:nvCxnSpPr>
      <xdr:spPr>
        <a:xfrm flipV="1">
          <a:off x="8750300" y="10061567"/>
          <a:ext cx="889000" cy="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118418</xdr:rowOff>
    </xdr:from>
    <xdr:to>
      <xdr:col>12</xdr:col>
      <xdr:colOff>511175</xdr:colOff>
      <xdr:row>58</xdr:row>
      <xdr:rowOff>143034</xdr:rowOff>
    </xdr:to>
    <xdr:cxnSp macro="">
      <xdr:nvCxnSpPr>
        <xdr:cNvPr id="354" name="直線コネクタ 353"/>
        <xdr:cNvCxnSpPr/>
      </xdr:nvCxnSpPr>
      <xdr:spPr>
        <a:xfrm>
          <a:off x="7861300" y="10062518"/>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118418</xdr:rowOff>
    </xdr:from>
    <xdr:to>
      <xdr:col>11</xdr:col>
      <xdr:colOff>307975</xdr:colOff>
      <xdr:row>58</xdr:row>
      <xdr:rowOff>144944</xdr:rowOff>
    </xdr:to>
    <xdr:cxnSp macro="">
      <xdr:nvCxnSpPr>
        <xdr:cNvPr id="357" name="直線コネクタ 356"/>
        <xdr:cNvCxnSpPr/>
      </xdr:nvCxnSpPr>
      <xdr:spPr>
        <a:xfrm flipV="1">
          <a:off x="6972300" y="10062518"/>
          <a:ext cx="889000" cy="2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101057</xdr:rowOff>
    </xdr:from>
    <xdr:to>
      <xdr:col>15</xdr:col>
      <xdr:colOff>231775</xdr:colOff>
      <xdr:row>59</xdr:row>
      <xdr:rowOff>31207</xdr:rowOff>
    </xdr:to>
    <xdr:sp macro="" textlink="">
      <xdr:nvSpPr>
        <xdr:cNvPr id="367" name="円/楕円 366"/>
        <xdr:cNvSpPr/>
      </xdr:nvSpPr>
      <xdr:spPr>
        <a:xfrm>
          <a:off x="10426700" y="100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66667</xdr:rowOff>
    </xdr:from>
    <xdr:to>
      <xdr:col>14</xdr:col>
      <xdr:colOff>79375</xdr:colOff>
      <xdr:row>58</xdr:row>
      <xdr:rowOff>168267</xdr:rowOff>
    </xdr:to>
    <xdr:sp macro="" textlink="">
      <xdr:nvSpPr>
        <xdr:cNvPr id="369" name="円/楕円 368"/>
        <xdr:cNvSpPr/>
      </xdr:nvSpPr>
      <xdr:spPr>
        <a:xfrm>
          <a:off x="9588500" y="100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13344</xdr:rowOff>
    </xdr:from>
    <xdr:ext cx="534377" cy="259045"/>
    <xdr:sp macro="" textlink="">
      <xdr:nvSpPr>
        <xdr:cNvPr id="370" name="テキスト ボックス 369"/>
        <xdr:cNvSpPr txBox="1"/>
      </xdr:nvSpPr>
      <xdr:spPr>
        <a:xfrm>
          <a:off x="9372111" y="97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92234</xdr:rowOff>
    </xdr:from>
    <xdr:to>
      <xdr:col>12</xdr:col>
      <xdr:colOff>561975</xdr:colOff>
      <xdr:row>59</xdr:row>
      <xdr:rowOff>22384</xdr:rowOff>
    </xdr:to>
    <xdr:sp macro="" textlink="">
      <xdr:nvSpPr>
        <xdr:cNvPr id="371" name="円/楕円 370"/>
        <xdr:cNvSpPr/>
      </xdr:nvSpPr>
      <xdr:spPr>
        <a:xfrm>
          <a:off x="8699500" y="100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13511</xdr:rowOff>
    </xdr:from>
    <xdr:ext cx="534377" cy="259045"/>
    <xdr:sp macro="" textlink="">
      <xdr:nvSpPr>
        <xdr:cNvPr id="372" name="テキスト ボックス 371"/>
        <xdr:cNvSpPr txBox="1"/>
      </xdr:nvSpPr>
      <xdr:spPr>
        <a:xfrm>
          <a:off x="8483111" y="101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67618</xdr:rowOff>
    </xdr:from>
    <xdr:to>
      <xdr:col>11</xdr:col>
      <xdr:colOff>358775</xdr:colOff>
      <xdr:row>58</xdr:row>
      <xdr:rowOff>169218</xdr:rowOff>
    </xdr:to>
    <xdr:sp macro="" textlink="">
      <xdr:nvSpPr>
        <xdr:cNvPr id="373" name="円/楕円 372"/>
        <xdr:cNvSpPr/>
      </xdr:nvSpPr>
      <xdr:spPr>
        <a:xfrm>
          <a:off x="7810500" y="100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14295</xdr:rowOff>
    </xdr:from>
    <xdr:ext cx="534377" cy="259045"/>
    <xdr:sp macro="" textlink="">
      <xdr:nvSpPr>
        <xdr:cNvPr id="374" name="テキスト ボックス 373"/>
        <xdr:cNvSpPr txBox="1"/>
      </xdr:nvSpPr>
      <xdr:spPr>
        <a:xfrm>
          <a:off x="7594111" y="97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94144</xdr:rowOff>
    </xdr:from>
    <xdr:to>
      <xdr:col>10</xdr:col>
      <xdr:colOff>155575</xdr:colOff>
      <xdr:row>59</xdr:row>
      <xdr:rowOff>24294</xdr:rowOff>
    </xdr:to>
    <xdr:sp macro="" textlink="">
      <xdr:nvSpPr>
        <xdr:cNvPr id="375" name="円/楕円 374"/>
        <xdr:cNvSpPr/>
      </xdr:nvSpPr>
      <xdr:spPr>
        <a:xfrm>
          <a:off x="6921500" y="1003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40821</xdr:rowOff>
    </xdr:from>
    <xdr:ext cx="534377" cy="259045"/>
    <xdr:sp macro="" textlink="">
      <xdr:nvSpPr>
        <xdr:cNvPr id="376" name="テキスト ボックス 375"/>
        <xdr:cNvSpPr txBox="1"/>
      </xdr:nvSpPr>
      <xdr:spPr>
        <a:xfrm>
          <a:off x="6705111" y="9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40401</xdr:rowOff>
    </xdr:from>
    <xdr:to>
      <xdr:col>15</xdr:col>
      <xdr:colOff>180975</xdr:colOff>
      <xdr:row>79</xdr:row>
      <xdr:rowOff>40413</xdr:rowOff>
    </xdr:to>
    <xdr:cxnSp macro="">
      <xdr:nvCxnSpPr>
        <xdr:cNvPr id="405" name="直線コネクタ 404"/>
        <xdr:cNvCxnSpPr/>
      </xdr:nvCxnSpPr>
      <xdr:spPr>
        <a:xfrm>
          <a:off x="9639300" y="13584951"/>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161063</xdr:rowOff>
    </xdr:from>
    <xdr:to>
      <xdr:col>15</xdr:col>
      <xdr:colOff>231775</xdr:colOff>
      <xdr:row>79</xdr:row>
      <xdr:rowOff>91213</xdr:rowOff>
    </xdr:to>
    <xdr:sp macro="" textlink="">
      <xdr:nvSpPr>
        <xdr:cNvPr id="415" name="円/楕円 414"/>
        <xdr:cNvSpPr/>
      </xdr:nvSpPr>
      <xdr:spPr>
        <a:xfrm>
          <a:off x="10426700" y="135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75990</xdr:rowOff>
    </xdr:from>
    <xdr:ext cx="469744" cy="259045"/>
    <xdr:sp macro="" textlink="">
      <xdr:nvSpPr>
        <xdr:cNvPr id="416" name="普通建設事業費 （ うち新規整備　）該当値テキスト"/>
        <xdr:cNvSpPr txBox="1"/>
      </xdr:nvSpPr>
      <xdr:spPr>
        <a:xfrm>
          <a:off x="10528300" y="134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161051</xdr:rowOff>
    </xdr:from>
    <xdr:to>
      <xdr:col>14</xdr:col>
      <xdr:colOff>79375</xdr:colOff>
      <xdr:row>79</xdr:row>
      <xdr:rowOff>91201</xdr:rowOff>
    </xdr:to>
    <xdr:sp macro="" textlink="">
      <xdr:nvSpPr>
        <xdr:cNvPr id="417" name="円/楕円 416"/>
        <xdr:cNvSpPr/>
      </xdr:nvSpPr>
      <xdr:spPr>
        <a:xfrm>
          <a:off x="9588500" y="135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82328</xdr:rowOff>
    </xdr:from>
    <xdr:ext cx="469744" cy="259045"/>
    <xdr:sp macro="" textlink="">
      <xdr:nvSpPr>
        <xdr:cNvPr id="418" name="テキスト ボックス 417"/>
        <xdr:cNvSpPr txBox="1"/>
      </xdr:nvSpPr>
      <xdr:spPr>
        <a:xfrm>
          <a:off x="9404427" y="136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82603</xdr:rowOff>
    </xdr:from>
    <xdr:to>
      <xdr:col>15</xdr:col>
      <xdr:colOff>180975</xdr:colOff>
      <xdr:row>97</xdr:row>
      <xdr:rowOff>93996</xdr:rowOff>
    </xdr:to>
    <xdr:cxnSp macro="">
      <xdr:nvCxnSpPr>
        <xdr:cNvPr id="447" name="直線コネクタ 446"/>
        <xdr:cNvCxnSpPr/>
      </xdr:nvCxnSpPr>
      <xdr:spPr>
        <a:xfrm flipV="1">
          <a:off x="9639300" y="16713253"/>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31803</xdr:rowOff>
    </xdr:from>
    <xdr:to>
      <xdr:col>15</xdr:col>
      <xdr:colOff>231775</xdr:colOff>
      <xdr:row>97</xdr:row>
      <xdr:rowOff>133403</xdr:rowOff>
    </xdr:to>
    <xdr:sp macro="" textlink="">
      <xdr:nvSpPr>
        <xdr:cNvPr id="457" name="円/楕円 456"/>
        <xdr:cNvSpPr/>
      </xdr:nvSpPr>
      <xdr:spPr>
        <a:xfrm>
          <a:off x="10426700" y="166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54680</xdr:rowOff>
    </xdr:from>
    <xdr:ext cx="534377" cy="259045"/>
    <xdr:sp macro="" textlink="">
      <xdr:nvSpPr>
        <xdr:cNvPr id="458" name="普通建設事業費 （ うち更新整備　）該当値テキスト"/>
        <xdr:cNvSpPr txBox="1"/>
      </xdr:nvSpPr>
      <xdr:spPr>
        <a:xfrm>
          <a:off x="10528300" y="165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43196</xdr:rowOff>
    </xdr:from>
    <xdr:to>
      <xdr:col>14</xdr:col>
      <xdr:colOff>79375</xdr:colOff>
      <xdr:row>97</xdr:row>
      <xdr:rowOff>144796</xdr:rowOff>
    </xdr:to>
    <xdr:sp macro="" textlink="">
      <xdr:nvSpPr>
        <xdr:cNvPr id="459" name="円/楕円 458"/>
        <xdr:cNvSpPr/>
      </xdr:nvSpPr>
      <xdr:spPr>
        <a:xfrm>
          <a:off x="9588500" y="166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161323</xdr:rowOff>
    </xdr:from>
    <xdr:ext cx="534377" cy="259045"/>
    <xdr:sp macro="" textlink="">
      <xdr:nvSpPr>
        <xdr:cNvPr id="460" name="テキスト ボックス 459"/>
        <xdr:cNvSpPr txBox="1"/>
      </xdr:nvSpPr>
      <xdr:spPr>
        <a:xfrm>
          <a:off x="9372111" y="164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107038</xdr:rowOff>
    </xdr:from>
    <xdr:to>
      <xdr:col>23</xdr:col>
      <xdr:colOff>517525</xdr:colOff>
      <xdr:row>38</xdr:row>
      <xdr:rowOff>117690</xdr:rowOff>
    </xdr:to>
    <xdr:cxnSp macro="">
      <xdr:nvCxnSpPr>
        <xdr:cNvPr id="487" name="直線コネクタ 486"/>
        <xdr:cNvCxnSpPr/>
      </xdr:nvCxnSpPr>
      <xdr:spPr>
        <a:xfrm>
          <a:off x="15481300" y="6622138"/>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107038</xdr:rowOff>
    </xdr:from>
    <xdr:to>
      <xdr:col>22</xdr:col>
      <xdr:colOff>365125</xdr:colOff>
      <xdr:row>38</xdr:row>
      <xdr:rowOff>121376</xdr:rowOff>
    </xdr:to>
    <xdr:cxnSp macro="">
      <xdr:nvCxnSpPr>
        <xdr:cNvPr id="490" name="直線コネクタ 489"/>
        <xdr:cNvCxnSpPr/>
      </xdr:nvCxnSpPr>
      <xdr:spPr>
        <a:xfrm flipV="1">
          <a:off x="14592300" y="6622138"/>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121376</xdr:rowOff>
    </xdr:from>
    <xdr:to>
      <xdr:col>21</xdr:col>
      <xdr:colOff>161925</xdr:colOff>
      <xdr:row>38</xdr:row>
      <xdr:rowOff>127977</xdr:rowOff>
    </xdr:to>
    <xdr:cxnSp macro="">
      <xdr:nvCxnSpPr>
        <xdr:cNvPr id="493" name="直線コネクタ 492"/>
        <xdr:cNvCxnSpPr/>
      </xdr:nvCxnSpPr>
      <xdr:spPr>
        <a:xfrm flipV="1">
          <a:off x="13703300" y="6636476"/>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127977</xdr:rowOff>
    </xdr:from>
    <xdr:to>
      <xdr:col>19</xdr:col>
      <xdr:colOff>644525</xdr:colOff>
      <xdr:row>38</xdr:row>
      <xdr:rowOff>129267</xdr:rowOff>
    </xdr:to>
    <xdr:cxnSp macro="">
      <xdr:nvCxnSpPr>
        <xdr:cNvPr id="496" name="直線コネクタ 495"/>
        <xdr:cNvCxnSpPr/>
      </xdr:nvCxnSpPr>
      <xdr:spPr>
        <a:xfrm flipV="1">
          <a:off x="12814300" y="664307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66890</xdr:rowOff>
    </xdr:from>
    <xdr:to>
      <xdr:col>23</xdr:col>
      <xdr:colOff>568325</xdr:colOff>
      <xdr:row>38</xdr:row>
      <xdr:rowOff>168490</xdr:rowOff>
    </xdr:to>
    <xdr:sp macro="" textlink="">
      <xdr:nvSpPr>
        <xdr:cNvPr id="506" name="円/楕円 505"/>
        <xdr:cNvSpPr/>
      </xdr:nvSpPr>
      <xdr:spPr>
        <a:xfrm>
          <a:off x="16268700" y="65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469744" cy="259045"/>
    <xdr:sp macro="" textlink="">
      <xdr:nvSpPr>
        <xdr:cNvPr id="507" name="災害復旧事業費該当値テキスト"/>
        <xdr:cNvSpPr txBox="1"/>
      </xdr:nvSpPr>
      <xdr:spPr>
        <a:xfrm>
          <a:off x="16370300" y="652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56238</xdr:rowOff>
    </xdr:from>
    <xdr:to>
      <xdr:col>22</xdr:col>
      <xdr:colOff>415925</xdr:colOff>
      <xdr:row>38</xdr:row>
      <xdr:rowOff>157838</xdr:rowOff>
    </xdr:to>
    <xdr:sp macro="" textlink="">
      <xdr:nvSpPr>
        <xdr:cNvPr id="508" name="円/楕円 507"/>
        <xdr:cNvSpPr/>
      </xdr:nvSpPr>
      <xdr:spPr>
        <a:xfrm>
          <a:off x="15430500" y="65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148965</xdr:rowOff>
    </xdr:from>
    <xdr:ext cx="469744" cy="259045"/>
    <xdr:sp macro="" textlink="">
      <xdr:nvSpPr>
        <xdr:cNvPr id="509" name="テキスト ボックス 508"/>
        <xdr:cNvSpPr txBox="1"/>
      </xdr:nvSpPr>
      <xdr:spPr>
        <a:xfrm>
          <a:off x="15246427" y="66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70576</xdr:rowOff>
    </xdr:from>
    <xdr:to>
      <xdr:col>21</xdr:col>
      <xdr:colOff>212725</xdr:colOff>
      <xdr:row>39</xdr:row>
      <xdr:rowOff>726</xdr:rowOff>
    </xdr:to>
    <xdr:sp macro="" textlink="">
      <xdr:nvSpPr>
        <xdr:cNvPr id="510" name="円/楕円 509"/>
        <xdr:cNvSpPr/>
      </xdr:nvSpPr>
      <xdr:spPr>
        <a:xfrm>
          <a:off x="14541500" y="65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163303</xdr:rowOff>
    </xdr:from>
    <xdr:ext cx="469744" cy="259045"/>
    <xdr:sp macro="" textlink="">
      <xdr:nvSpPr>
        <xdr:cNvPr id="511" name="テキスト ボックス 510"/>
        <xdr:cNvSpPr txBox="1"/>
      </xdr:nvSpPr>
      <xdr:spPr>
        <a:xfrm>
          <a:off x="14357427" y="66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77177</xdr:rowOff>
    </xdr:from>
    <xdr:to>
      <xdr:col>20</xdr:col>
      <xdr:colOff>9525</xdr:colOff>
      <xdr:row>39</xdr:row>
      <xdr:rowOff>7327</xdr:rowOff>
    </xdr:to>
    <xdr:sp macro="" textlink="">
      <xdr:nvSpPr>
        <xdr:cNvPr id="512" name="円/楕円 511"/>
        <xdr:cNvSpPr/>
      </xdr:nvSpPr>
      <xdr:spPr>
        <a:xfrm>
          <a:off x="13652500" y="65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169904</xdr:rowOff>
    </xdr:from>
    <xdr:ext cx="469744" cy="259045"/>
    <xdr:sp macro="" textlink="">
      <xdr:nvSpPr>
        <xdr:cNvPr id="513" name="テキスト ボックス 512"/>
        <xdr:cNvSpPr txBox="1"/>
      </xdr:nvSpPr>
      <xdr:spPr>
        <a:xfrm>
          <a:off x="13468427" y="66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78467</xdr:rowOff>
    </xdr:from>
    <xdr:to>
      <xdr:col>18</xdr:col>
      <xdr:colOff>492125</xdr:colOff>
      <xdr:row>39</xdr:row>
      <xdr:rowOff>8617</xdr:rowOff>
    </xdr:to>
    <xdr:sp macro="" textlink="">
      <xdr:nvSpPr>
        <xdr:cNvPr id="514" name="円/楕円 513"/>
        <xdr:cNvSpPr/>
      </xdr:nvSpPr>
      <xdr:spPr>
        <a:xfrm>
          <a:off x="12763500" y="65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171194</xdr:rowOff>
    </xdr:from>
    <xdr:ext cx="469744" cy="259045"/>
    <xdr:sp macro="" textlink="">
      <xdr:nvSpPr>
        <xdr:cNvPr id="515" name="テキスト ボックス 514"/>
        <xdr:cNvSpPr txBox="1"/>
      </xdr:nvSpPr>
      <xdr:spPr>
        <a:xfrm>
          <a:off x="12579427" y="668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140754</xdr:rowOff>
    </xdr:from>
    <xdr:to>
      <xdr:col>23</xdr:col>
      <xdr:colOff>517525</xdr:colOff>
      <xdr:row>76</xdr:row>
      <xdr:rowOff>40615</xdr:rowOff>
    </xdr:to>
    <xdr:cxnSp macro="">
      <xdr:nvCxnSpPr>
        <xdr:cNvPr id="593" name="直線コネクタ 592"/>
        <xdr:cNvCxnSpPr/>
      </xdr:nvCxnSpPr>
      <xdr:spPr>
        <a:xfrm flipV="1">
          <a:off x="15481300" y="12999504"/>
          <a:ext cx="838200" cy="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40615</xdr:rowOff>
    </xdr:from>
    <xdr:to>
      <xdr:col>22</xdr:col>
      <xdr:colOff>365125</xdr:colOff>
      <xdr:row>76</xdr:row>
      <xdr:rowOff>61773</xdr:rowOff>
    </xdr:to>
    <xdr:cxnSp macro="">
      <xdr:nvCxnSpPr>
        <xdr:cNvPr id="596" name="直線コネクタ 595"/>
        <xdr:cNvCxnSpPr/>
      </xdr:nvCxnSpPr>
      <xdr:spPr>
        <a:xfrm flipV="1">
          <a:off x="14592300" y="13070815"/>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49861</xdr:rowOff>
    </xdr:from>
    <xdr:to>
      <xdr:col>21</xdr:col>
      <xdr:colOff>161925</xdr:colOff>
      <xdr:row>76</xdr:row>
      <xdr:rowOff>61773</xdr:rowOff>
    </xdr:to>
    <xdr:cxnSp macro="">
      <xdr:nvCxnSpPr>
        <xdr:cNvPr id="599" name="直線コネクタ 598"/>
        <xdr:cNvCxnSpPr/>
      </xdr:nvCxnSpPr>
      <xdr:spPr>
        <a:xfrm>
          <a:off x="13703300" y="13080061"/>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26288</xdr:rowOff>
    </xdr:from>
    <xdr:to>
      <xdr:col>19</xdr:col>
      <xdr:colOff>644525</xdr:colOff>
      <xdr:row>76</xdr:row>
      <xdr:rowOff>49861</xdr:rowOff>
    </xdr:to>
    <xdr:cxnSp macro="">
      <xdr:nvCxnSpPr>
        <xdr:cNvPr id="602" name="直線コネクタ 601"/>
        <xdr:cNvCxnSpPr/>
      </xdr:nvCxnSpPr>
      <xdr:spPr>
        <a:xfrm>
          <a:off x="12814300" y="13056488"/>
          <a:ext cx="889000" cy="2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89954</xdr:rowOff>
    </xdr:from>
    <xdr:to>
      <xdr:col>23</xdr:col>
      <xdr:colOff>568325</xdr:colOff>
      <xdr:row>76</xdr:row>
      <xdr:rowOff>20104</xdr:rowOff>
    </xdr:to>
    <xdr:sp macro="" textlink="">
      <xdr:nvSpPr>
        <xdr:cNvPr id="612" name="円/楕円 611"/>
        <xdr:cNvSpPr/>
      </xdr:nvSpPr>
      <xdr:spPr>
        <a:xfrm>
          <a:off x="16268700" y="129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68381</xdr:rowOff>
    </xdr:from>
    <xdr:ext cx="534377" cy="259045"/>
    <xdr:sp macro="" textlink="">
      <xdr:nvSpPr>
        <xdr:cNvPr id="613" name="公債費該当値テキスト"/>
        <xdr:cNvSpPr txBox="1"/>
      </xdr:nvSpPr>
      <xdr:spPr>
        <a:xfrm>
          <a:off x="16370300" y="12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161265</xdr:rowOff>
    </xdr:from>
    <xdr:to>
      <xdr:col>22</xdr:col>
      <xdr:colOff>415925</xdr:colOff>
      <xdr:row>76</xdr:row>
      <xdr:rowOff>91415</xdr:rowOff>
    </xdr:to>
    <xdr:sp macro="" textlink="">
      <xdr:nvSpPr>
        <xdr:cNvPr id="614" name="円/楕円 613"/>
        <xdr:cNvSpPr/>
      </xdr:nvSpPr>
      <xdr:spPr>
        <a:xfrm>
          <a:off x="15430500" y="130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82542</xdr:rowOff>
    </xdr:from>
    <xdr:ext cx="534377" cy="259045"/>
    <xdr:sp macro="" textlink="">
      <xdr:nvSpPr>
        <xdr:cNvPr id="615" name="テキスト ボックス 614"/>
        <xdr:cNvSpPr txBox="1"/>
      </xdr:nvSpPr>
      <xdr:spPr>
        <a:xfrm>
          <a:off x="15214111" y="131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10973</xdr:rowOff>
    </xdr:from>
    <xdr:to>
      <xdr:col>21</xdr:col>
      <xdr:colOff>212725</xdr:colOff>
      <xdr:row>76</xdr:row>
      <xdr:rowOff>112573</xdr:rowOff>
    </xdr:to>
    <xdr:sp macro="" textlink="">
      <xdr:nvSpPr>
        <xdr:cNvPr id="616" name="円/楕円 615"/>
        <xdr:cNvSpPr/>
      </xdr:nvSpPr>
      <xdr:spPr>
        <a:xfrm>
          <a:off x="14541500" y="130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103700</xdr:rowOff>
    </xdr:from>
    <xdr:ext cx="534377" cy="259045"/>
    <xdr:sp macro="" textlink="">
      <xdr:nvSpPr>
        <xdr:cNvPr id="617" name="テキスト ボックス 616"/>
        <xdr:cNvSpPr txBox="1"/>
      </xdr:nvSpPr>
      <xdr:spPr>
        <a:xfrm>
          <a:off x="14325111" y="131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170511</xdr:rowOff>
    </xdr:from>
    <xdr:to>
      <xdr:col>20</xdr:col>
      <xdr:colOff>9525</xdr:colOff>
      <xdr:row>76</xdr:row>
      <xdr:rowOff>100661</xdr:rowOff>
    </xdr:to>
    <xdr:sp macro="" textlink="">
      <xdr:nvSpPr>
        <xdr:cNvPr id="618" name="円/楕円 617"/>
        <xdr:cNvSpPr/>
      </xdr:nvSpPr>
      <xdr:spPr>
        <a:xfrm>
          <a:off x="13652500" y="130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91788</xdr:rowOff>
    </xdr:from>
    <xdr:ext cx="534377" cy="259045"/>
    <xdr:sp macro="" textlink="">
      <xdr:nvSpPr>
        <xdr:cNvPr id="619" name="テキスト ボックス 618"/>
        <xdr:cNvSpPr txBox="1"/>
      </xdr:nvSpPr>
      <xdr:spPr>
        <a:xfrm>
          <a:off x="13436111" y="131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146938</xdr:rowOff>
    </xdr:from>
    <xdr:to>
      <xdr:col>18</xdr:col>
      <xdr:colOff>492125</xdr:colOff>
      <xdr:row>76</xdr:row>
      <xdr:rowOff>77088</xdr:rowOff>
    </xdr:to>
    <xdr:sp macro="" textlink="">
      <xdr:nvSpPr>
        <xdr:cNvPr id="620" name="円/楕円 619"/>
        <xdr:cNvSpPr/>
      </xdr:nvSpPr>
      <xdr:spPr>
        <a:xfrm>
          <a:off x="12763500" y="130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68215</xdr:rowOff>
    </xdr:from>
    <xdr:ext cx="534377" cy="259045"/>
    <xdr:sp macro="" textlink="">
      <xdr:nvSpPr>
        <xdr:cNvPr id="621" name="テキスト ボックス 620"/>
        <xdr:cNvSpPr txBox="1"/>
      </xdr:nvSpPr>
      <xdr:spPr>
        <a:xfrm>
          <a:off x="12547111" y="130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34486</xdr:rowOff>
    </xdr:from>
    <xdr:to>
      <xdr:col>23</xdr:col>
      <xdr:colOff>517525</xdr:colOff>
      <xdr:row>99</xdr:row>
      <xdr:rowOff>35275</xdr:rowOff>
    </xdr:to>
    <xdr:cxnSp macro="">
      <xdr:nvCxnSpPr>
        <xdr:cNvPr id="650" name="直線コネクタ 649"/>
        <xdr:cNvCxnSpPr/>
      </xdr:nvCxnSpPr>
      <xdr:spPr>
        <a:xfrm>
          <a:off x="15481300" y="17008036"/>
          <a:ext cx="8382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34486</xdr:rowOff>
    </xdr:from>
    <xdr:to>
      <xdr:col>22</xdr:col>
      <xdr:colOff>365125</xdr:colOff>
      <xdr:row>99</xdr:row>
      <xdr:rowOff>43890</xdr:rowOff>
    </xdr:to>
    <xdr:cxnSp macro="">
      <xdr:nvCxnSpPr>
        <xdr:cNvPr id="653" name="直線コネクタ 652"/>
        <xdr:cNvCxnSpPr/>
      </xdr:nvCxnSpPr>
      <xdr:spPr>
        <a:xfrm flipV="1">
          <a:off x="14592300" y="17008036"/>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43329</xdr:rowOff>
    </xdr:from>
    <xdr:to>
      <xdr:col>21</xdr:col>
      <xdr:colOff>161925</xdr:colOff>
      <xdr:row>99</xdr:row>
      <xdr:rowOff>43890</xdr:rowOff>
    </xdr:to>
    <xdr:cxnSp macro="">
      <xdr:nvCxnSpPr>
        <xdr:cNvPr id="656" name="直線コネクタ 655"/>
        <xdr:cNvCxnSpPr/>
      </xdr:nvCxnSpPr>
      <xdr:spPr>
        <a:xfrm>
          <a:off x="13703300" y="17016879"/>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32128</xdr:rowOff>
    </xdr:from>
    <xdr:to>
      <xdr:col>19</xdr:col>
      <xdr:colOff>644525</xdr:colOff>
      <xdr:row>99</xdr:row>
      <xdr:rowOff>43329</xdr:rowOff>
    </xdr:to>
    <xdr:cxnSp macro="">
      <xdr:nvCxnSpPr>
        <xdr:cNvPr id="659" name="直線コネクタ 658"/>
        <xdr:cNvCxnSpPr/>
      </xdr:nvCxnSpPr>
      <xdr:spPr>
        <a:xfrm>
          <a:off x="12814300" y="1700567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155925</xdr:rowOff>
    </xdr:from>
    <xdr:to>
      <xdr:col>23</xdr:col>
      <xdr:colOff>568325</xdr:colOff>
      <xdr:row>99</xdr:row>
      <xdr:rowOff>86075</xdr:rowOff>
    </xdr:to>
    <xdr:sp macro="" textlink="">
      <xdr:nvSpPr>
        <xdr:cNvPr id="669" name="円/楕円 668"/>
        <xdr:cNvSpPr/>
      </xdr:nvSpPr>
      <xdr:spPr>
        <a:xfrm>
          <a:off x="16268700" y="169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70852</xdr:rowOff>
    </xdr:from>
    <xdr:ext cx="469744" cy="259045"/>
    <xdr:sp macro="" textlink="">
      <xdr:nvSpPr>
        <xdr:cNvPr id="670" name="積立金該当値テキスト"/>
        <xdr:cNvSpPr txBox="1"/>
      </xdr:nvSpPr>
      <xdr:spPr>
        <a:xfrm>
          <a:off x="16370300" y="168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155136</xdr:rowOff>
    </xdr:from>
    <xdr:to>
      <xdr:col>22</xdr:col>
      <xdr:colOff>415925</xdr:colOff>
      <xdr:row>99</xdr:row>
      <xdr:rowOff>85286</xdr:rowOff>
    </xdr:to>
    <xdr:sp macro="" textlink="">
      <xdr:nvSpPr>
        <xdr:cNvPr id="671" name="円/楕円 670"/>
        <xdr:cNvSpPr/>
      </xdr:nvSpPr>
      <xdr:spPr>
        <a:xfrm>
          <a:off x="15430500" y="169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76413</xdr:rowOff>
    </xdr:from>
    <xdr:ext cx="469744" cy="259045"/>
    <xdr:sp macro="" textlink="">
      <xdr:nvSpPr>
        <xdr:cNvPr id="672" name="テキスト ボックス 671"/>
        <xdr:cNvSpPr txBox="1"/>
      </xdr:nvSpPr>
      <xdr:spPr>
        <a:xfrm>
          <a:off x="15246427" y="170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164540</xdr:rowOff>
    </xdr:from>
    <xdr:to>
      <xdr:col>21</xdr:col>
      <xdr:colOff>212725</xdr:colOff>
      <xdr:row>99</xdr:row>
      <xdr:rowOff>94690</xdr:rowOff>
    </xdr:to>
    <xdr:sp macro="" textlink="">
      <xdr:nvSpPr>
        <xdr:cNvPr id="673" name="円/楕円 672"/>
        <xdr:cNvSpPr/>
      </xdr:nvSpPr>
      <xdr:spPr>
        <a:xfrm>
          <a:off x="14541500" y="169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85817</xdr:rowOff>
    </xdr:from>
    <xdr:ext cx="378565" cy="259045"/>
    <xdr:sp macro="" textlink="">
      <xdr:nvSpPr>
        <xdr:cNvPr id="674" name="テキスト ボックス 673"/>
        <xdr:cNvSpPr txBox="1"/>
      </xdr:nvSpPr>
      <xdr:spPr>
        <a:xfrm>
          <a:off x="14403017" y="170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163979</xdr:rowOff>
    </xdr:from>
    <xdr:to>
      <xdr:col>20</xdr:col>
      <xdr:colOff>9525</xdr:colOff>
      <xdr:row>99</xdr:row>
      <xdr:rowOff>94129</xdr:rowOff>
    </xdr:to>
    <xdr:sp macro="" textlink="">
      <xdr:nvSpPr>
        <xdr:cNvPr id="675" name="円/楕円 674"/>
        <xdr:cNvSpPr/>
      </xdr:nvSpPr>
      <xdr:spPr>
        <a:xfrm>
          <a:off x="13652500" y="16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85256</xdr:rowOff>
    </xdr:from>
    <xdr:ext cx="378565" cy="259045"/>
    <xdr:sp macro="" textlink="">
      <xdr:nvSpPr>
        <xdr:cNvPr id="676" name="テキスト ボックス 675"/>
        <xdr:cNvSpPr txBox="1"/>
      </xdr:nvSpPr>
      <xdr:spPr>
        <a:xfrm>
          <a:off x="13514017" y="1705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152778</xdr:rowOff>
    </xdr:from>
    <xdr:to>
      <xdr:col>18</xdr:col>
      <xdr:colOff>492125</xdr:colOff>
      <xdr:row>99</xdr:row>
      <xdr:rowOff>82928</xdr:rowOff>
    </xdr:to>
    <xdr:sp macro="" textlink="">
      <xdr:nvSpPr>
        <xdr:cNvPr id="677" name="円/楕円 676"/>
        <xdr:cNvSpPr/>
      </xdr:nvSpPr>
      <xdr:spPr>
        <a:xfrm>
          <a:off x="12763500" y="169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74055</xdr:rowOff>
    </xdr:from>
    <xdr:ext cx="469744" cy="259045"/>
    <xdr:sp macro="" textlink="">
      <xdr:nvSpPr>
        <xdr:cNvPr id="678" name="テキスト ボックス 677"/>
        <xdr:cNvSpPr txBox="1"/>
      </xdr:nvSpPr>
      <xdr:spPr>
        <a:xfrm>
          <a:off x="12579427" y="170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122727</xdr:rowOff>
    </xdr:from>
    <xdr:to>
      <xdr:col>32</xdr:col>
      <xdr:colOff>187325</xdr:colOff>
      <xdr:row>36</xdr:row>
      <xdr:rowOff>159245</xdr:rowOff>
    </xdr:to>
    <xdr:cxnSp macro="">
      <xdr:nvCxnSpPr>
        <xdr:cNvPr id="703" name="直線コネクタ 702"/>
        <xdr:cNvCxnSpPr/>
      </xdr:nvCxnSpPr>
      <xdr:spPr>
        <a:xfrm>
          <a:off x="21323300" y="6123477"/>
          <a:ext cx="838200" cy="2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122727</xdr:rowOff>
    </xdr:from>
    <xdr:to>
      <xdr:col>31</xdr:col>
      <xdr:colOff>34925</xdr:colOff>
      <xdr:row>37</xdr:row>
      <xdr:rowOff>74035</xdr:rowOff>
    </xdr:to>
    <xdr:cxnSp macro="">
      <xdr:nvCxnSpPr>
        <xdr:cNvPr id="706" name="直線コネクタ 705"/>
        <xdr:cNvCxnSpPr/>
      </xdr:nvCxnSpPr>
      <xdr:spPr>
        <a:xfrm flipV="1">
          <a:off x="20434300" y="6123477"/>
          <a:ext cx="889000" cy="29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27286</xdr:rowOff>
    </xdr:from>
    <xdr:to>
      <xdr:col>29</xdr:col>
      <xdr:colOff>517525</xdr:colOff>
      <xdr:row>37</xdr:row>
      <xdr:rowOff>74035</xdr:rowOff>
    </xdr:to>
    <xdr:cxnSp macro="">
      <xdr:nvCxnSpPr>
        <xdr:cNvPr id="709" name="直線コネクタ 708"/>
        <xdr:cNvCxnSpPr/>
      </xdr:nvCxnSpPr>
      <xdr:spPr>
        <a:xfrm>
          <a:off x="19545300" y="6370936"/>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98209</xdr:rowOff>
    </xdr:from>
    <xdr:to>
      <xdr:col>28</xdr:col>
      <xdr:colOff>314325</xdr:colOff>
      <xdr:row>37</xdr:row>
      <xdr:rowOff>27286</xdr:rowOff>
    </xdr:to>
    <xdr:cxnSp macro="">
      <xdr:nvCxnSpPr>
        <xdr:cNvPr id="712" name="直線コネクタ 711"/>
        <xdr:cNvCxnSpPr/>
      </xdr:nvCxnSpPr>
      <xdr:spPr>
        <a:xfrm>
          <a:off x="18656300" y="6270409"/>
          <a:ext cx="889000" cy="10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108445</xdr:rowOff>
    </xdr:from>
    <xdr:to>
      <xdr:col>32</xdr:col>
      <xdr:colOff>238125</xdr:colOff>
      <xdr:row>37</xdr:row>
      <xdr:rowOff>38595</xdr:rowOff>
    </xdr:to>
    <xdr:sp macro="" textlink="">
      <xdr:nvSpPr>
        <xdr:cNvPr id="722" name="円/楕円 721"/>
        <xdr:cNvSpPr/>
      </xdr:nvSpPr>
      <xdr:spPr>
        <a:xfrm>
          <a:off x="221107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131322</xdr:rowOff>
    </xdr:from>
    <xdr:ext cx="469744" cy="259045"/>
    <xdr:sp macro="" textlink="">
      <xdr:nvSpPr>
        <xdr:cNvPr id="723" name="投資及び出資金該当値テキスト"/>
        <xdr:cNvSpPr txBox="1"/>
      </xdr:nvSpPr>
      <xdr:spPr>
        <a:xfrm>
          <a:off x="22212300" y="613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71927</xdr:rowOff>
    </xdr:from>
    <xdr:to>
      <xdr:col>31</xdr:col>
      <xdr:colOff>85725</xdr:colOff>
      <xdr:row>36</xdr:row>
      <xdr:rowOff>2077</xdr:rowOff>
    </xdr:to>
    <xdr:sp macro="" textlink="">
      <xdr:nvSpPr>
        <xdr:cNvPr id="724" name="円/楕円 723"/>
        <xdr:cNvSpPr/>
      </xdr:nvSpPr>
      <xdr:spPr>
        <a:xfrm>
          <a:off x="21272500" y="60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18604</xdr:rowOff>
    </xdr:from>
    <xdr:ext cx="469744" cy="259045"/>
    <xdr:sp macro="" textlink="">
      <xdr:nvSpPr>
        <xdr:cNvPr id="725" name="テキスト ボックス 724"/>
        <xdr:cNvSpPr txBox="1"/>
      </xdr:nvSpPr>
      <xdr:spPr>
        <a:xfrm>
          <a:off x="21088427" y="584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23235</xdr:rowOff>
    </xdr:from>
    <xdr:to>
      <xdr:col>29</xdr:col>
      <xdr:colOff>568325</xdr:colOff>
      <xdr:row>37</xdr:row>
      <xdr:rowOff>124835</xdr:rowOff>
    </xdr:to>
    <xdr:sp macro="" textlink="">
      <xdr:nvSpPr>
        <xdr:cNvPr id="726" name="円/楕円 725"/>
        <xdr:cNvSpPr/>
      </xdr:nvSpPr>
      <xdr:spPr>
        <a:xfrm>
          <a:off x="20383500" y="63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141362</xdr:rowOff>
    </xdr:from>
    <xdr:ext cx="469744" cy="259045"/>
    <xdr:sp macro="" textlink="">
      <xdr:nvSpPr>
        <xdr:cNvPr id="727" name="テキスト ボックス 726"/>
        <xdr:cNvSpPr txBox="1"/>
      </xdr:nvSpPr>
      <xdr:spPr>
        <a:xfrm>
          <a:off x="20199427" y="614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147936</xdr:rowOff>
    </xdr:from>
    <xdr:to>
      <xdr:col>28</xdr:col>
      <xdr:colOff>365125</xdr:colOff>
      <xdr:row>37</xdr:row>
      <xdr:rowOff>78086</xdr:rowOff>
    </xdr:to>
    <xdr:sp macro="" textlink="">
      <xdr:nvSpPr>
        <xdr:cNvPr id="728" name="円/楕円 727"/>
        <xdr:cNvSpPr/>
      </xdr:nvSpPr>
      <xdr:spPr>
        <a:xfrm>
          <a:off x="19494500" y="63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94613</xdr:rowOff>
    </xdr:from>
    <xdr:ext cx="469744" cy="259045"/>
    <xdr:sp macro="" textlink="">
      <xdr:nvSpPr>
        <xdr:cNvPr id="729" name="テキスト ボックス 728"/>
        <xdr:cNvSpPr txBox="1"/>
      </xdr:nvSpPr>
      <xdr:spPr>
        <a:xfrm>
          <a:off x="19310427" y="609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47409</xdr:rowOff>
    </xdr:from>
    <xdr:to>
      <xdr:col>27</xdr:col>
      <xdr:colOff>161925</xdr:colOff>
      <xdr:row>36</xdr:row>
      <xdr:rowOff>149009</xdr:rowOff>
    </xdr:to>
    <xdr:sp macro="" textlink="">
      <xdr:nvSpPr>
        <xdr:cNvPr id="730" name="円/楕円 729"/>
        <xdr:cNvSpPr/>
      </xdr:nvSpPr>
      <xdr:spPr>
        <a:xfrm>
          <a:off x="18605500" y="62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165536</xdr:rowOff>
    </xdr:from>
    <xdr:ext cx="469744" cy="259045"/>
    <xdr:sp macro="" textlink="">
      <xdr:nvSpPr>
        <xdr:cNvPr id="731" name="テキスト ボックス 730"/>
        <xdr:cNvSpPr txBox="1"/>
      </xdr:nvSpPr>
      <xdr:spPr>
        <a:xfrm>
          <a:off x="18421427" y="599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29972</xdr:rowOff>
    </xdr:from>
    <xdr:to>
      <xdr:col>32</xdr:col>
      <xdr:colOff>187325</xdr:colOff>
      <xdr:row>59</xdr:row>
      <xdr:rowOff>42507</xdr:rowOff>
    </xdr:to>
    <xdr:cxnSp macro="">
      <xdr:nvCxnSpPr>
        <xdr:cNvPr id="760" name="直線コネクタ 759"/>
        <xdr:cNvCxnSpPr/>
      </xdr:nvCxnSpPr>
      <xdr:spPr>
        <a:xfrm>
          <a:off x="21323300" y="10145522"/>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28372</xdr:rowOff>
    </xdr:from>
    <xdr:to>
      <xdr:col>31</xdr:col>
      <xdr:colOff>34925</xdr:colOff>
      <xdr:row>59</xdr:row>
      <xdr:rowOff>29972</xdr:rowOff>
    </xdr:to>
    <xdr:cxnSp macro="">
      <xdr:nvCxnSpPr>
        <xdr:cNvPr id="763" name="直線コネクタ 762"/>
        <xdr:cNvCxnSpPr/>
      </xdr:nvCxnSpPr>
      <xdr:spPr>
        <a:xfrm>
          <a:off x="20434300" y="101439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13284</xdr:rowOff>
    </xdr:from>
    <xdr:to>
      <xdr:col>29</xdr:col>
      <xdr:colOff>517525</xdr:colOff>
      <xdr:row>59</xdr:row>
      <xdr:rowOff>28372</xdr:rowOff>
    </xdr:to>
    <xdr:cxnSp macro="">
      <xdr:nvCxnSpPr>
        <xdr:cNvPr id="766" name="直線コネクタ 765"/>
        <xdr:cNvCxnSpPr/>
      </xdr:nvCxnSpPr>
      <xdr:spPr>
        <a:xfrm>
          <a:off x="19545300" y="9957384"/>
          <a:ext cx="889000" cy="18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13284</xdr:rowOff>
    </xdr:from>
    <xdr:to>
      <xdr:col>28</xdr:col>
      <xdr:colOff>314325</xdr:colOff>
      <xdr:row>58</xdr:row>
      <xdr:rowOff>157874</xdr:rowOff>
    </xdr:to>
    <xdr:cxnSp macro="">
      <xdr:nvCxnSpPr>
        <xdr:cNvPr id="769" name="直線コネクタ 768"/>
        <xdr:cNvCxnSpPr/>
      </xdr:nvCxnSpPr>
      <xdr:spPr>
        <a:xfrm flipV="1">
          <a:off x="18656300" y="9957384"/>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163157</xdr:rowOff>
    </xdr:from>
    <xdr:to>
      <xdr:col>32</xdr:col>
      <xdr:colOff>238125</xdr:colOff>
      <xdr:row>59</xdr:row>
      <xdr:rowOff>93307</xdr:rowOff>
    </xdr:to>
    <xdr:sp macro="" textlink="">
      <xdr:nvSpPr>
        <xdr:cNvPr id="779" name="円/楕円 778"/>
        <xdr:cNvSpPr/>
      </xdr:nvSpPr>
      <xdr:spPr>
        <a:xfrm>
          <a:off x="221107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78084</xdr:rowOff>
    </xdr:from>
    <xdr:ext cx="313932" cy="259045"/>
    <xdr:sp macro="" textlink="">
      <xdr:nvSpPr>
        <xdr:cNvPr id="780" name="貸付金該当値テキスト"/>
        <xdr:cNvSpPr txBox="1"/>
      </xdr:nvSpPr>
      <xdr:spPr>
        <a:xfrm>
          <a:off x="22212300" y="1002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150622</xdr:rowOff>
    </xdr:from>
    <xdr:to>
      <xdr:col>31</xdr:col>
      <xdr:colOff>85725</xdr:colOff>
      <xdr:row>59</xdr:row>
      <xdr:rowOff>80772</xdr:rowOff>
    </xdr:to>
    <xdr:sp macro="" textlink="">
      <xdr:nvSpPr>
        <xdr:cNvPr id="781" name="円/楕円 780"/>
        <xdr:cNvSpPr/>
      </xdr:nvSpPr>
      <xdr:spPr>
        <a:xfrm>
          <a:off x="21272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71899</xdr:rowOff>
    </xdr:from>
    <xdr:ext cx="378565" cy="259045"/>
    <xdr:sp macro="" textlink="">
      <xdr:nvSpPr>
        <xdr:cNvPr id="782" name="テキスト ボックス 781"/>
        <xdr:cNvSpPr txBox="1"/>
      </xdr:nvSpPr>
      <xdr:spPr>
        <a:xfrm>
          <a:off x="21134017" y="1018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149022</xdr:rowOff>
    </xdr:from>
    <xdr:to>
      <xdr:col>29</xdr:col>
      <xdr:colOff>568325</xdr:colOff>
      <xdr:row>59</xdr:row>
      <xdr:rowOff>79172</xdr:rowOff>
    </xdr:to>
    <xdr:sp macro="" textlink="">
      <xdr:nvSpPr>
        <xdr:cNvPr id="783" name="円/楕円 782"/>
        <xdr:cNvSpPr/>
      </xdr:nvSpPr>
      <xdr:spPr>
        <a:xfrm>
          <a:off x="20383500" y="100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70299</xdr:rowOff>
    </xdr:from>
    <xdr:ext cx="378565" cy="259045"/>
    <xdr:sp macro="" textlink="">
      <xdr:nvSpPr>
        <xdr:cNvPr id="784" name="テキスト ボックス 783"/>
        <xdr:cNvSpPr txBox="1"/>
      </xdr:nvSpPr>
      <xdr:spPr>
        <a:xfrm>
          <a:off x="20245017" y="1018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133934</xdr:rowOff>
    </xdr:from>
    <xdr:to>
      <xdr:col>28</xdr:col>
      <xdr:colOff>365125</xdr:colOff>
      <xdr:row>58</xdr:row>
      <xdr:rowOff>64084</xdr:rowOff>
    </xdr:to>
    <xdr:sp macro="" textlink="">
      <xdr:nvSpPr>
        <xdr:cNvPr id="785" name="円/楕円 784"/>
        <xdr:cNvSpPr/>
      </xdr:nvSpPr>
      <xdr:spPr>
        <a:xfrm>
          <a:off x="19494500" y="99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55211</xdr:rowOff>
    </xdr:from>
    <xdr:ext cx="469744" cy="259045"/>
    <xdr:sp macro="" textlink="">
      <xdr:nvSpPr>
        <xdr:cNvPr id="786" name="テキスト ボックス 785"/>
        <xdr:cNvSpPr txBox="1"/>
      </xdr:nvSpPr>
      <xdr:spPr>
        <a:xfrm>
          <a:off x="19310427" y="999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107074</xdr:rowOff>
    </xdr:from>
    <xdr:to>
      <xdr:col>27</xdr:col>
      <xdr:colOff>161925</xdr:colOff>
      <xdr:row>59</xdr:row>
      <xdr:rowOff>37224</xdr:rowOff>
    </xdr:to>
    <xdr:sp macro="" textlink="">
      <xdr:nvSpPr>
        <xdr:cNvPr id="787" name="円/楕円 786"/>
        <xdr:cNvSpPr/>
      </xdr:nvSpPr>
      <xdr:spPr>
        <a:xfrm>
          <a:off x="18605500" y="100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28351</xdr:rowOff>
    </xdr:from>
    <xdr:ext cx="469744" cy="259045"/>
    <xdr:sp macro="" textlink="">
      <xdr:nvSpPr>
        <xdr:cNvPr id="788" name="テキスト ボックス 787"/>
        <xdr:cNvSpPr txBox="1"/>
      </xdr:nvSpPr>
      <xdr:spPr>
        <a:xfrm>
          <a:off x="18421427" y="101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55518</xdr:rowOff>
    </xdr:from>
    <xdr:to>
      <xdr:col>32</xdr:col>
      <xdr:colOff>187325</xdr:colOff>
      <xdr:row>77</xdr:row>
      <xdr:rowOff>143320</xdr:rowOff>
    </xdr:to>
    <xdr:cxnSp macro="">
      <xdr:nvCxnSpPr>
        <xdr:cNvPr id="818" name="直線コネクタ 817"/>
        <xdr:cNvCxnSpPr/>
      </xdr:nvCxnSpPr>
      <xdr:spPr>
        <a:xfrm flipV="1">
          <a:off x="21323300" y="13257168"/>
          <a:ext cx="838200" cy="8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143320</xdr:rowOff>
    </xdr:from>
    <xdr:to>
      <xdr:col>31</xdr:col>
      <xdr:colOff>34925</xdr:colOff>
      <xdr:row>78</xdr:row>
      <xdr:rowOff>19208</xdr:rowOff>
    </xdr:to>
    <xdr:cxnSp macro="">
      <xdr:nvCxnSpPr>
        <xdr:cNvPr id="821" name="直線コネクタ 820"/>
        <xdr:cNvCxnSpPr/>
      </xdr:nvCxnSpPr>
      <xdr:spPr>
        <a:xfrm flipV="1">
          <a:off x="20434300" y="13344970"/>
          <a:ext cx="8890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19208</xdr:rowOff>
    </xdr:from>
    <xdr:to>
      <xdr:col>29</xdr:col>
      <xdr:colOff>517525</xdr:colOff>
      <xdr:row>78</xdr:row>
      <xdr:rowOff>28696</xdr:rowOff>
    </xdr:to>
    <xdr:cxnSp macro="">
      <xdr:nvCxnSpPr>
        <xdr:cNvPr id="824" name="直線コネクタ 823"/>
        <xdr:cNvCxnSpPr/>
      </xdr:nvCxnSpPr>
      <xdr:spPr>
        <a:xfrm flipV="1">
          <a:off x="19545300" y="13392308"/>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28696</xdr:rowOff>
    </xdr:from>
    <xdr:to>
      <xdr:col>28</xdr:col>
      <xdr:colOff>314325</xdr:colOff>
      <xdr:row>78</xdr:row>
      <xdr:rowOff>47365</xdr:rowOff>
    </xdr:to>
    <xdr:cxnSp macro="">
      <xdr:nvCxnSpPr>
        <xdr:cNvPr id="827" name="直線コネクタ 826"/>
        <xdr:cNvCxnSpPr/>
      </xdr:nvCxnSpPr>
      <xdr:spPr>
        <a:xfrm flipV="1">
          <a:off x="18656300" y="1340179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4718</xdr:rowOff>
    </xdr:from>
    <xdr:to>
      <xdr:col>32</xdr:col>
      <xdr:colOff>238125</xdr:colOff>
      <xdr:row>77</xdr:row>
      <xdr:rowOff>106318</xdr:rowOff>
    </xdr:to>
    <xdr:sp macro="" textlink="">
      <xdr:nvSpPr>
        <xdr:cNvPr id="837" name="円/楕円 836"/>
        <xdr:cNvSpPr/>
      </xdr:nvSpPr>
      <xdr:spPr>
        <a:xfrm>
          <a:off x="22110700" y="132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154595</xdr:rowOff>
    </xdr:from>
    <xdr:ext cx="534377" cy="259045"/>
    <xdr:sp macro="" textlink="">
      <xdr:nvSpPr>
        <xdr:cNvPr id="838" name="繰出金該当値テキスト"/>
        <xdr:cNvSpPr txBox="1"/>
      </xdr:nvSpPr>
      <xdr:spPr>
        <a:xfrm>
          <a:off x="22212300" y="131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92520</xdr:rowOff>
    </xdr:from>
    <xdr:to>
      <xdr:col>31</xdr:col>
      <xdr:colOff>85725</xdr:colOff>
      <xdr:row>78</xdr:row>
      <xdr:rowOff>22670</xdr:rowOff>
    </xdr:to>
    <xdr:sp macro="" textlink="">
      <xdr:nvSpPr>
        <xdr:cNvPr id="839" name="円/楕円 838"/>
        <xdr:cNvSpPr/>
      </xdr:nvSpPr>
      <xdr:spPr>
        <a:xfrm>
          <a:off x="212725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13797</xdr:rowOff>
    </xdr:from>
    <xdr:ext cx="534377" cy="259045"/>
    <xdr:sp macro="" textlink="">
      <xdr:nvSpPr>
        <xdr:cNvPr id="840" name="テキスト ボックス 839"/>
        <xdr:cNvSpPr txBox="1"/>
      </xdr:nvSpPr>
      <xdr:spPr>
        <a:xfrm>
          <a:off x="21056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139858</xdr:rowOff>
    </xdr:from>
    <xdr:to>
      <xdr:col>29</xdr:col>
      <xdr:colOff>568325</xdr:colOff>
      <xdr:row>78</xdr:row>
      <xdr:rowOff>70008</xdr:rowOff>
    </xdr:to>
    <xdr:sp macro="" textlink="">
      <xdr:nvSpPr>
        <xdr:cNvPr id="841" name="円/楕円 840"/>
        <xdr:cNvSpPr/>
      </xdr:nvSpPr>
      <xdr:spPr>
        <a:xfrm>
          <a:off x="20383500" y="133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61135</xdr:rowOff>
    </xdr:from>
    <xdr:ext cx="534377" cy="259045"/>
    <xdr:sp macro="" textlink="">
      <xdr:nvSpPr>
        <xdr:cNvPr id="842" name="テキスト ボックス 841"/>
        <xdr:cNvSpPr txBox="1"/>
      </xdr:nvSpPr>
      <xdr:spPr>
        <a:xfrm>
          <a:off x="20167111" y="134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149346</xdr:rowOff>
    </xdr:from>
    <xdr:to>
      <xdr:col>28</xdr:col>
      <xdr:colOff>365125</xdr:colOff>
      <xdr:row>78</xdr:row>
      <xdr:rowOff>79496</xdr:rowOff>
    </xdr:to>
    <xdr:sp macro="" textlink="">
      <xdr:nvSpPr>
        <xdr:cNvPr id="843" name="円/楕円 842"/>
        <xdr:cNvSpPr/>
      </xdr:nvSpPr>
      <xdr:spPr>
        <a:xfrm>
          <a:off x="19494500" y="133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70623</xdr:rowOff>
    </xdr:from>
    <xdr:ext cx="534377" cy="259045"/>
    <xdr:sp macro="" textlink="">
      <xdr:nvSpPr>
        <xdr:cNvPr id="844" name="テキスト ボックス 843"/>
        <xdr:cNvSpPr txBox="1"/>
      </xdr:nvSpPr>
      <xdr:spPr>
        <a:xfrm>
          <a:off x="19278111" y="134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168015</xdr:rowOff>
    </xdr:from>
    <xdr:to>
      <xdr:col>27</xdr:col>
      <xdr:colOff>161925</xdr:colOff>
      <xdr:row>78</xdr:row>
      <xdr:rowOff>98165</xdr:rowOff>
    </xdr:to>
    <xdr:sp macro="" textlink="">
      <xdr:nvSpPr>
        <xdr:cNvPr id="845" name="円/楕円 844"/>
        <xdr:cNvSpPr/>
      </xdr:nvSpPr>
      <xdr:spPr>
        <a:xfrm>
          <a:off x="18605500" y="13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89292</xdr:rowOff>
    </xdr:from>
    <xdr:ext cx="534377" cy="259045"/>
    <xdr:sp macro="" textlink="">
      <xdr:nvSpPr>
        <xdr:cNvPr id="846" name="テキスト ボックス 845"/>
        <xdr:cNvSpPr txBox="1"/>
      </xdr:nvSpPr>
      <xdr:spPr>
        <a:xfrm>
          <a:off x="18389111" y="134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lt"/>
              <a:ea typeface="+mn-ea"/>
              <a:cs typeface="+mn-cs"/>
            </a:rPr>
            <a:t>　ほとんどの性質別項目において類似団体平均を下回っているが、補助費等・投資及び出資金・普通建設事業費（更新整備）において類似団体平均を上回っている。補助費等・投資及び出資金については、毎年、補助金等の支出見直しを行っているところではあるが、企業会計や一部事務組合などに対する補助が多額になっている。今後、公営企業において経営戦略を策定し、経営基盤の強化を図るなど、更なる施策の見直し、削減に努める。普通建設事業費（更新整備）については、各公共施設の経年劣化により今後も増加が見込まれるが、公共施設等総合管理計画により徹底管理に努める。</a:t>
          </a:r>
          <a:endParaRPr lang="ja-JP" altLang="ja-JP" sz="2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90,931
90,157
224.80
35,206,926
34,752,918
410,458
18,835,642
43,281,384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63805</xdr:rowOff>
    </xdr:from>
    <xdr:to>
      <xdr:col>6</xdr:col>
      <xdr:colOff>511175</xdr:colOff>
      <xdr:row>37</xdr:row>
      <xdr:rowOff>66548</xdr:rowOff>
    </xdr:to>
    <xdr:cxnSp macro="">
      <xdr:nvCxnSpPr>
        <xdr:cNvPr id="59" name="直線コネクタ 58"/>
        <xdr:cNvCxnSpPr/>
      </xdr:nvCxnSpPr>
      <xdr:spPr>
        <a:xfrm flipV="1">
          <a:off x="3797300" y="640745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66548</xdr:rowOff>
    </xdr:from>
    <xdr:to>
      <xdr:col>5</xdr:col>
      <xdr:colOff>358775</xdr:colOff>
      <xdr:row>37</xdr:row>
      <xdr:rowOff>73863</xdr:rowOff>
    </xdr:to>
    <xdr:cxnSp macro="">
      <xdr:nvCxnSpPr>
        <xdr:cNvPr id="62" name="直線コネクタ 61"/>
        <xdr:cNvCxnSpPr/>
      </xdr:nvCxnSpPr>
      <xdr:spPr>
        <a:xfrm flipV="1">
          <a:off x="2908300" y="641019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48717</xdr:rowOff>
    </xdr:from>
    <xdr:to>
      <xdr:col>4</xdr:col>
      <xdr:colOff>155575</xdr:colOff>
      <xdr:row>37</xdr:row>
      <xdr:rowOff>73863</xdr:rowOff>
    </xdr:to>
    <xdr:cxnSp macro="">
      <xdr:nvCxnSpPr>
        <xdr:cNvPr id="65" name="直線コネクタ 64"/>
        <xdr:cNvCxnSpPr/>
      </xdr:nvCxnSpPr>
      <xdr:spPr>
        <a:xfrm>
          <a:off x="2019300" y="639236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38659</xdr:rowOff>
    </xdr:from>
    <xdr:to>
      <xdr:col>2</xdr:col>
      <xdr:colOff>638175</xdr:colOff>
      <xdr:row>37</xdr:row>
      <xdr:rowOff>48717</xdr:rowOff>
    </xdr:to>
    <xdr:cxnSp macro="">
      <xdr:nvCxnSpPr>
        <xdr:cNvPr id="68" name="直線コネクタ 67"/>
        <xdr:cNvCxnSpPr/>
      </xdr:nvCxnSpPr>
      <xdr:spPr>
        <a:xfrm>
          <a:off x="1130300" y="6210859"/>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13005</xdr:rowOff>
    </xdr:from>
    <xdr:to>
      <xdr:col>6</xdr:col>
      <xdr:colOff>561975</xdr:colOff>
      <xdr:row>37</xdr:row>
      <xdr:rowOff>114605</xdr:rowOff>
    </xdr:to>
    <xdr:sp macro="" textlink="">
      <xdr:nvSpPr>
        <xdr:cNvPr id="78" name="円/楕円 77"/>
        <xdr:cNvSpPr/>
      </xdr:nvSpPr>
      <xdr:spPr>
        <a:xfrm>
          <a:off x="45847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162882</xdr:rowOff>
    </xdr:from>
    <xdr:ext cx="469744" cy="259045"/>
    <xdr:sp macro="" textlink="">
      <xdr:nvSpPr>
        <xdr:cNvPr id="79" name="議会費該当値テキスト"/>
        <xdr:cNvSpPr txBox="1"/>
      </xdr:nvSpPr>
      <xdr:spPr>
        <a:xfrm>
          <a:off x="4686300"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15748</xdr:rowOff>
    </xdr:from>
    <xdr:to>
      <xdr:col>5</xdr:col>
      <xdr:colOff>409575</xdr:colOff>
      <xdr:row>37</xdr:row>
      <xdr:rowOff>117348</xdr:rowOff>
    </xdr:to>
    <xdr:sp macro="" textlink="">
      <xdr:nvSpPr>
        <xdr:cNvPr id="80" name="円/楕円 79"/>
        <xdr:cNvSpPr/>
      </xdr:nvSpPr>
      <xdr:spPr>
        <a:xfrm>
          <a:off x="3746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108475</xdr:rowOff>
    </xdr:from>
    <xdr:ext cx="469744" cy="259045"/>
    <xdr:sp macro="" textlink="">
      <xdr:nvSpPr>
        <xdr:cNvPr id="81" name="テキスト ボックス 80"/>
        <xdr:cNvSpPr txBox="1"/>
      </xdr:nvSpPr>
      <xdr:spPr>
        <a:xfrm>
          <a:off x="356242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23063</xdr:rowOff>
    </xdr:from>
    <xdr:to>
      <xdr:col>4</xdr:col>
      <xdr:colOff>206375</xdr:colOff>
      <xdr:row>37</xdr:row>
      <xdr:rowOff>124663</xdr:rowOff>
    </xdr:to>
    <xdr:sp macro="" textlink="">
      <xdr:nvSpPr>
        <xdr:cNvPr id="82" name="円/楕円 81"/>
        <xdr:cNvSpPr/>
      </xdr:nvSpPr>
      <xdr:spPr>
        <a:xfrm>
          <a:off x="2857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115790</xdr:rowOff>
    </xdr:from>
    <xdr:ext cx="469744" cy="259045"/>
    <xdr:sp macro="" textlink="">
      <xdr:nvSpPr>
        <xdr:cNvPr id="83" name="テキスト ボックス 82"/>
        <xdr:cNvSpPr txBox="1"/>
      </xdr:nvSpPr>
      <xdr:spPr>
        <a:xfrm>
          <a:off x="2673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169367</xdr:rowOff>
    </xdr:from>
    <xdr:to>
      <xdr:col>3</xdr:col>
      <xdr:colOff>3175</xdr:colOff>
      <xdr:row>37</xdr:row>
      <xdr:rowOff>99517</xdr:rowOff>
    </xdr:to>
    <xdr:sp macro="" textlink="">
      <xdr:nvSpPr>
        <xdr:cNvPr id="84" name="円/楕円 83"/>
        <xdr:cNvSpPr/>
      </xdr:nvSpPr>
      <xdr:spPr>
        <a:xfrm>
          <a:off x="1968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90644</xdr:rowOff>
    </xdr:from>
    <xdr:ext cx="469744" cy="259045"/>
    <xdr:sp macro="" textlink="">
      <xdr:nvSpPr>
        <xdr:cNvPr id="85" name="テキスト ボックス 84"/>
        <xdr:cNvSpPr txBox="1"/>
      </xdr:nvSpPr>
      <xdr:spPr>
        <a:xfrm>
          <a:off x="1784427" y="64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159309</xdr:rowOff>
    </xdr:from>
    <xdr:to>
      <xdr:col>1</xdr:col>
      <xdr:colOff>485775</xdr:colOff>
      <xdr:row>36</xdr:row>
      <xdr:rowOff>89459</xdr:rowOff>
    </xdr:to>
    <xdr:sp macro="" textlink="">
      <xdr:nvSpPr>
        <xdr:cNvPr id="86" name="円/楕円 85"/>
        <xdr:cNvSpPr/>
      </xdr:nvSpPr>
      <xdr:spPr>
        <a:xfrm>
          <a:off x="1079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80586</xdr:rowOff>
    </xdr:from>
    <xdr:ext cx="469744" cy="259045"/>
    <xdr:sp macro="" textlink="">
      <xdr:nvSpPr>
        <xdr:cNvPr id="87" name="テキスト ボックス 86"/>
        <xdr:cNvSpPr txBox="1"/>
      </xdr:nvSpPr>
      <xdr:spPr>
        <a:xfrm>
          <a:off x="895427"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128469</xdr:rowOff>
    </xdr:from>
    <xdr:to>
      <xdr:col>6</xdr:col>
      <xdr:colOff>511175</xdr:colOff>
      <xdr:row>58</xdr:row>
      <xdr:rowOff>141891</xdr:rowOff>
    </xdr:to>
    <xdr:cxnSp macro="">
      <xdr:nvCxnSpPr>
        <xdr:cNvPr id="118" name="直線コネクタ 117"/>
        <xdr:cNvCxnSpPr/>
      </xdr:nvCxnSpPr>
      <xdr:spPr>
        <a:xfrm flipV="1">
          <a:off x="3797300" y="10072569"/>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141891</xdr:rowOff>
    </xdr:from>
    <xdr:to>
      <xdr:col>5</xdr:col>
      <xdr:colOff>358775</xdr:colOff>
      <xdr:row>58</xdr:row>
      <xdr:rowOff>153713</xdr:rowOff>
    </xdr:to>
    <xdr:cxnSp macro="">
      <xdr:nvCxnSpPr>
        <xdr:cNvPr id="121" name="直線コネクタ 120"/>
        <xdr:cNvCxnSpPr/>
      </xdr:nvCxnSpPr>
      <xdr:spPr>
        <a:xfrm flipV="1">
          <a:off x="2908300" y="10085991"/>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132434</xdr:rowOff>
    </xdr:from>
    <xdr:to>
      <xdr:col>4</xdr:col>
      <xdr:colOff>155575</xdr:colOff>
      <xdr:row>58</xdr:row>
      <xdr:rowOff>153713</xdr:rowOff>
    </xdr:to>
    <xdr:cxnSp macro="">
      <xdr:nvCxnSpPr>
        <xdr:cNvPr id="124" name="直線コネクタ 123"/>
        <xdr:cNvCxnSpPr/>
      </xdr:nvCxnSpPr>
      <xdr:spPr>
        <a:xfrm>
          <a:off x="2019300" y="10076534"/>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103967</xdr:rowOff>
    </xdr:from>
    <xdr:to>
      <xdr:col>2</xdr:col>
      <xdr:colOff>638175</xdr:colOff>
      <xdr:row>58</xdr:row>
      <xdr:rowOff>132434</xdr:rowOff>
    </xdr:to>
    <xdr:cxnSp macro="">
      <xdr:nvCxnSpPr>
        <xdr:cNvPr id="127" name="直線コネクタ 126"/>
        <xdr:cNvCxnSpPr/>
      </xdr:nvCxnSpPr>
      <xdr:spPr>
        <a:xfrm>
          <a:off x="1130300" y="10048067"/>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77669</xdr:rowOff>
    </xdr:from>
    <xdr:to>
      <xdr:col>6</xdr:col>
      <xdr:colOff>561975</xdr:colOff>
      <xdr:row>59</xdr:row>
      <xdr:rowOff>7819</xdr:rowOff>
    </xdr:to>
    <xdr:sp macro="" textlink="">
      <xdr:nvSpPr>
        <xdr:cNvPr id="137" name="円/楕円 136"/>
        <xdr:cNvSpPr/>
      </xdr:nvSpPr>
      <xdr:spPr>
        <a:xfrm>
          <a:off x="4584700" y="100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164046</xdr:rowOff>
    </xdr:from>
    <xdr:ext cx="534377" cy="259045"/>
    <xdr:sp macro="" textlink="">
      <xdr:nvSpPr>
        <xdr:cNvPr id="138" name="総務費該当値テキスト"/>
        <xdr:cNvSpPr txBox="1"/>
      </xdr:nvSpPr>
      <xdr:spPr>
        <a:xfrm>
          <a:off x="4686300" y="9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91091</xdr:rowOff>
    </xdr:from>
    <xdr:to>
      <xdr:col>5</xdr:col>
      <xdr:colOff>409575</xdr:colOff>
      <xdr:row>59</xdr:row>
      <xdr:rowOff>21241</xdr:rowOff>
    </xdr:to>
    <xdr:sp macro="" textlink="">
      <xdr:nvSpPr>
        <xdr:cNvPr id="139" name="円/楕円 138"/>
        <xdr:cNvSpPr/>
      </xdr:nvSpPr>
      <xdr:spPr>
        <a:xfrm>
          <a:off x="3746500" y="100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12368</xdr:rowOff>
    </xdr:from>
    <xdr:ext cx="534377" cy="259045"/>
    <xdr:sp macro="" textlink="">
      <xdr:nvSpPr>
        <xdr:cNvPr id="140" name="テキスト ボックス 139"/>
        <xdr:cNvSpPr txBox="1"/>
      </xdr:nvSpPr>
      <xdr:spPr>
        <a:xfrm>
          <a:off x="3530111" y="101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102913</xdr:rowOff>
    </xdr:from>
    <xdr:to>
      <xdr:col>4</xdr:col>
      <xdr:colOff>206375</xdr:colOff>
      <xdr:row>59</xdr:row>
      <xdr:rowOff>33063</xdr:rowOff>
    </xdr:to>
    <xdr:sp macro="" textlink="">
      <xdr:nvSpPr>
        <xdr:cNvPr id="141" name="円/楕円 140"/>
        <xdr:cNvSpPr/>
      </xdr:nvSpPr>
      <xdr:spPr>
        <a:xfrm>
          <a:off x="2857500" y="100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24190</xdr:rowOff>
    </xdr:from>
    <xdr:ext cx="534377" cy="259045"/>
    <xdr:sp macro="" textlink="">
      <xdr:nvSpPr>
        <xdr:cNvPr id="142" name="テキスト ボックス 141"/>
        <xdr:cNvSpPr txBox="1"/>
      </xdr:nvSpPr>
      <xdr:spPr>
        <a:xfrm>
          <a:off x="2641111" y="1013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81634</xdr:rowOff>
    </xdr:from>
    <xdr:to>
      <xdr:col>3</xdr:col>
      <xdr:colOff>3175</xdr:colOff>
      <xdr:row>59</xdr:row>
      <xdr:rowOff>11784</xdr:rowOff>
    </xdr:to>
    <xdr:sp macro="" textlink="">
      <xdr:nvSpPr>
        <xdr:cNvPr id="143" name="円/楕円 142"/>
        <xdr:cNvSpPr/>
      </xdr:nvSpPr>
      <xdr:spPr>
        <a:xfrm>
          <a:off x="1968500" y="100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2911</xdr:rowOff>
    </xdr:from>
    <xdr:ext cx="534377" cy="259045"/>
    <xdr:sp macro="" textlink="">
      <xdr:nvSpPr>
        <xdr:cNvPr id="144" name="テキスト ボックス 143"/>
        <xdr:cNvSpPr txBox="1"/>
      </xdr:nvSpPr>
      <xdr:spPr>
        <a:xfrm>
          <a:off x="1752111" y="101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53167</xdr:rowOff>
    </xdr:from>
    <xdr:to>
      <xdr:col>1</xdr:col>
      <xdr:colOff>485775</xdr:colOff>
      <xdr:row>58</xdr:row>
      <xdr:rowOff>154767</xdr:rowOff>
    </xdr:to>
    <xdr:sp macro="" textlink="">
      <xdr:nvSpPr>
        <xdr:cNvPr id="145" name="円/楕円 144"/>
        <xdr:cNvSpPr/>
      </xdr:nvSpPr>
      <xdr:spPr>
        <a:xfrm>
          <a:off x="1079500" y="99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145894</xdr:rowOff>
    </xdr:from>
    <xdr:ext cx="534377" cy="259045"/>
    <xdr:sp macro="" textlink="">
      <xdr:nvSpPr>
        <xdr:cNvPr id="146" name="テキスト ボックス 145"/>
        <xdr:cNvSpPr txBox="1"/>
      </xdr:nvSpPr>
      <xdr:spPr>
        <a:xfrm>
          <a:off x="863111" y="1008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119841</xdr:rowOff>
    </xdr:from>
    <xdr:to>
      <xdr:col>6</xdr:col>
      <xdr:colOff>511175</xdr:colOff>
      <xdr:row>78</xdr:row>
      <xdr:rowOff>122856</xdr:rowOff>
    </xdr:to>
    <xdr:cxnSp macro="">
      <xdr:nvCxnSpPr>
        <xdr:cNvPr id="177" name="直線コネクタ 176"/>
        <xdr:cNvCxnSpPr/>
      </xdr:nvCxnSpPr>
      <xdr:spPr>
        <a:xfrm flipV="1">
          <a:off x="3797300" y="13492941"/>
          <a:ext cx="8382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122856</xdr:rowOff>
    </xdr:from>
    <xdr:to>
      <xdr:col>5</xdr:col>
      <xdr:colOff>358775</xdr:colOff>
      <xdr:row>78</xdr:row>
      <xdr:rowOff>133970</xdr:rowOff>
    </xdr:to>
    <xdr:cxnSp macro="">
      <xdr:nvCxnSpPr>
        <xdr:cNvPr id="180" name="直線コネクタ 179"/>
        <xdr:cNvCxnSpPr/>
      </xdr:nvCxnSpPr>
      <xdr:spPr>
        <a:xfrm flipV="1">
          <a:off x="2908300" y="13495956"/>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133970</xdr:rowOff>
    </xdr:from>
    <xdr:to>
      <xdr:col>4</xdr:col>
      <xdr:colOff>155575</xdr:colOff>
      <xdr:row>78</xdr:row>
      <xdr:rowOff>135741</xdr:rowOff>
    </xdr:to>
    <xdr:cxnSp macro="">
      <xdr:nvCxnSpPr>
        <xdr:cNvPr id="183" name="直線コネクタ 182"/>
        <xdr:cNvCxnSpPr/>
      </xdr:nvCxnSpPr>
      <xdr:spPr>
        <a:xfrm flipV="1">
          <a:off x="2019300" y="13507070"/>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135741</xdr:rowOff>
    </xdr:from>
    <xdr:to>
      <xdr:col>2</xdr:col>
      <xdr:colOff>638175</xdr:colOff>
      <xdr:row>78</xdr:row>
      <xdr:rowOff>142349</xdr:rowOff>
    </xdr:to>
    <xdr:cxnSp macro="">
      <xdr:nvCxnSpPr>
        <xdr:cNvPr id="186" name="直線コネクタ 185"/>
        <xdr:cNvCxnSpPr/>
      </xdr:nvCxnSpPr>
      <xdr:spPr>
        <a:xfrm flipV="1">
          <a:off x="1130300" y="13508841"/>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69041</xdr:rowOff>
    </xdr:from>
    <xdr:to>
      <xdr:col>6</xdr:col>
      <xdr:colOff>561975</xdr:colOff>
      <xdr:row>78</xdr:row>
      <xdr:rowOff>170641</xdr:rowOff>
    </xdr:to>
    <xdr:sp macro="" textlink="">
      <xdr:nvSpPr>
        <xdr:cNvPr id="196" name="円/楕円 195"/>
        <xdr:cNvSpPr/>
      </xdr:nvSpPr>
      <xdr:spPr>
        <a:xfrm>
          <a:off x="4584700" y="134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15021</xdr:rowOff>
    </xdr:from>
    <xdr:ext cx="599010" cy="259045"/>
    <xdr:sp macro="" textlink="">
      <xdr:nvSpPr>
        <xdr:cNvPr id="197" name="民生費該当値テキスト"/>
        <xdr:cNvSpPr txBox="1"/>
      </xdr:nvSpPr>
      <xdr:spPr>
        <a:xfrm>
          <a:off x="4686300" y="133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72056</xdr:rowOff>
    </xdr:from>
    <xdr:to>
      <xdr:col>5</xdr:col>
      <xdr:colOff>409575</xdr:colOff>
      <xdr:row>79</xdr:row>
      <xdr:rowOff>2206</xdr:rowOff>
    </xdr:to>
    <xdr:sp macro="" textlink="">
      <xdr:nvSpPr>
        <xdr:cNvPr id="198" name="円/楕円 197"/>
        <xdr:cNvSpPr/>
      </xdr:nvSpPr>
      <xdr:spPr>
        <a:xfrm>
          <a:off x="3746500" y="134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164783</xdr:rowOff>
    </xdr:from>
    <xdr:ext cx="599010" cy="259045"/>
    <xdr:sp macro="" textlink="">
      <xdr:nvSpPr>
        <xdr:cNvPr id="199" name="テキスト ボックス 198"/>
        <xdr:cNvSpPr txBox="1"/>
      </xdr:nvSpPr>
      <xdr:spPr>
        <a:xfrm>
          <a:off x="3497794" y="1353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83170</xdr:rowOff>
    </xdr:from>
    <xdr:to>
      <xdr:col>4</xdr:col>
      <xdr:colOff>206375</xdr:colOff>
      <xdr:row>79</xdr:row>
      <xdr:rowOff>13320</xdr:rowOff>
    </xdr:to>
    <xdr:sp macro="" textlink="">
      <xdr:nvSpPr>
        <xdr:cNvPr id="200" name="円/楕円 199"/>
        <xdr:cNvSpPr/>
      </xdr:nvSpPr>
      <xdr:spPr>
        <a:xfrm>
          <a:off x="2857500" y="134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4447</xdr:rowOff>
    </xdr:from>
    <xdr:ext cx="599010" cy="259045"/>
    <xdr:sp macro="" textlink="">
      <xdr:nvSpPr>
        <xdr:cNvPr id="201" name="テキスト ボックス 200"/>
        <xdr:cNvSpPr txBox="1"/>
      </xdr:nvSpPr>
      <xdr:spPr>
        <a:xfrm>
          <a:off x="2608794" y="1354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84941</xdr:rowOff>
    </xdr:from>
    <xdr:to>
      <xdr:col>3</xdr:col>
      <xdr:colOff>3175</xdr:colOff>
      <xdr:row>79</xdr:row>
      <xdr:rowOff>15091</xdr:rowOff>
    </xdr:to>
    <xdr:sp macro="" textlink="">
      <xdr:nvSpPr>
        <xdr:cNvPr id="202" name="円/楕円 201"/>
        <xdr:cNvSpPr/>
      </xdr:nvSpPr>
      <xdr:spPr>
        <a:xfrm>
          <a:off x="1968500" y="134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6218</xdr:rowOff>
    </xdr:from>
    <xdr:ext cx="599010" cy="259045"/>
    <xdr:sp macro="" textlink="">
      <xdr:nvSpPr>
        <xdr:cNvPr id="203" name="テキスト ボックス 202"/>
        <xdr:cNvSpPr txBox="1"/>
      </xdr:nvSpPr>
      <xdr:spPr>
        <a:xfrm>
          <a:off x="1719794" y="1355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91549</xdr:rowOff>
    </xdr:from>
    <xdr:to>
      <xdr:col>1</xdr:col>
      <xdr:colOff>485775</xdr:colOff>
      <xdr:row>79</xdr:row>
      <xdr:rowOff>21699</xdr:rowOff>
    </xdr:to>
    <xdr:sp macro="" textlink="">
      <xdr:nvSpPr>
        <xdr:cNvPr id="204" name="円/楕円 203"/>
        <xdr:cNvSpPr/>
      </xdr:nvSpPr>
      <xdr:spPr>
        <a:xfrm>
          <a:off x="1079500" y="134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12826</xdr:rowOff>
    </xdr:from>
    <xdr:ext cx="599010" cy="259045"/>
    <xdr:sp macro="" textlink="">
      <xdr:nvSpPr>
        <xdr:cNvPr id="205" name="テキスト ボックス 204"/>
        <xdr:cNvSpPr txBox="1"/>
      </xdr:nvSpPr>
      <xdr:spPr>
        <a:xfrm>
          <a:off x="830794" y="135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171062</xdr:rowOff>
    </xdr:from>
    <xdr:to>
      <xdr:col>6</xdr:col>
      <xdr:colOff>511175</xdr:colOff>
      <xdr:row>97</xdr:row>
      <xdr:rowOff>9812</xdr:rowOff>
    </xdr:to>
    <xdr:cxnSp macro="">
      <xdr:nvCxnSpPr>
        <xdr:cNvPr id="236" name="直線コネクタ 235"/>
        <xdr:cNvCxnSpPr/>
      </xdr:nvCxnSpPr>
      <xdr:spPr>
        <a:xfrm flipV="1">
          <a:off x="3797300" y="16630262"/>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3662</xdr:rowOff>
    </xdr:from>
    <xdr:to>
      <xdr:col>5</xdr:col>
      <xdr:colOff>358775</xdr:colOff>
      <xdr:row>97</xdr:row>
      <xdr:rowOff>9812</xdr:rowOff>
    </xdr:to>
    <xdr:cxnSp macro="">
      <xdr:nvCxnSpPr>
        <xdr:cNvPr id="239" name="直線コネクタ 238"/>
        <xdr:cNvCxnSpPr/>
      </xdr:nvCxnSpPr>
      <xdr:spPr>
        <a:xfrm>
          <a:off x="2908300" y="16634312"/>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3662</xdr:rowOff>
    </xdr:from>
    <xdr:to>
      <xdr:col>4</xdr:col>
      <xdr:colOff>155575</xdr:colOff>
      <xdr:row>97</xdr:row>
      <xdr:rowOff>66973</xdr:rowOff>
    </xdr:to>
    <xdr:cxnSp macro="">
      <xdr:nvCxnSpPr>
        <xdr:cNvPr id="242" name="直線コネクタ 241"/>
        <xdr:cNvCxnSpPr/>
      </xdr:nvCxnSpPr>
      <xdr:spPr>
        <a:xfrm flipV="1">
          <a:off x="2019300" y="16634312"/>
          <a:ext cx="8890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35883</xdr:rowOff>
    </xdr:from>
    <xdr:to>
      <xdr:col>2</xdr:col>
      <xdr:colOff>638175</xdr:colOff>
      <xdr:row>97</xdr:row>
      <xdr:rowOff>66973</xdr:rowOff>
    </xdr:to>
    <xdr:cxnSp macro="">
      <xdr:nvCxnSpPr>
        <xdr:cNvPr id="245" name="直線コネクタ 244"/>
        <xdr:cNvCxnSpPr/>
      </xdr:nvCxnSpPr>
      <xdr:spPr>
        <a:xfrm>
          <a:off x="1130300" y="1666653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120262</xdr:rowOff>
    </xdr:from>
    <xdr:to>
      <xdr:col>6</xdr:col>
      <xdr:colOff>561975</xdr:colOff>
      <xdr:row>97</xdr:row>
      <xdr:rowOff>50412</xdr:rowOff>
    </xdr:to>
    <xdr:sp macro="" textlink="">
      <xdr:nvSpPr>
        <xdr:cNvPr id="255" name="円/楕円 254"/>
        <xdr:cNvSpPr/>
      </xdr:nvSpPr>
      <xdr:spPr>
        <a:xfrm>
          <a:off x="4584700" y="165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98689</xdr:rowOff>
    </xdr:from>
    <xdr:ext cx="534377" cy="259045"/>
    <xdr:sp macro="" textlink="">
      <xdr:nvSpPr>
        <xdr:cNvPr id="256" name="衛生費該当値テキスト"/>
        <xdr:cNvSpPr txBox="1"/>
      </xdr:nvSpPr>
      <xdr:spPr>
        <a:xfrm>
          <a:off x="4686300" y="165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130462</xdr:rowOff>
    </xdr:from>
    <xdr:to>
      <xdr:col>5</xdr:col>
      <xdr:colOff>409575</xdr:colOff>
      <xdr:row>97</xdr:row>
      <xdr:rowOff>60612</xdr:rowOff>
    </xdr:to>
    <xdr:sp macro="" textlink="">
      <xdr:nvSpPr>
        <xdr:cNvPr id="257" name="円/楕円 256"/>
        <xdr:cNvSpPr/>
      </xdr:nvSpPr>
      <xdr:spPr>
        <a:xfrm>
          <a:off x="3746500" y="165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77139</xdr:rowOff>
    </xdr:from>
    <xdr:ext cx="534377" cy="259045"/>
    <xdr:sp macro="" textlink="">
      <xdr:nvSpPr>
        <xdr:cNvPr id="258" name="テキスト ボックス 257"/>
        <xdr:cNvSpPr txBox="1"/>
      </xdr:nvSpPr>
      <xdr:spPr>
        <a:xfrm>
          <a:off x="3530111" y="163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124312</xdr:rowOff>
    </xdr:from>
    <xdr:to>
      <xdr:col>4</xdr:col>
      <xdr:colOff>206375</xdr:colOff>
      <xdr:row>97</xdr:row>
      <xdr:rowOff>54462</xdr:rowOff>
    </xdr:to>
    <xdr:sp macro="" textlink="">
      <xdr:nvSpPr>
        <xdr:cNvPr id="259" name="円/楕円 258"/>
        <xdr:cNvSpPr/>
      </xdr:nvSpPr>
      <xdr:spPr>
        <a:xfrm>
          <a:off x="2857500" y="165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70989</xdr:rowOff>
    </xdr:from>
    <xdr:ext cx="534377" cy="259045"/>
    <xdr:sp macro="" textlink="">
      <xdr:nvSpPr>
        <xdr:cNvPr id="260" name="テキスト ボックス 259"/>
        <xdr:cNvSpPr txBox="1"/>
      </xdr:nvSpPr>
      <xdr:spPr>
        <a:xfrm>
          <a:off x="2641111" y="163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16173</xdr:rowOff>
    </xdr:from>
    <xdr:to>
      <xdr:col>3</xdr:col>
      <xdr:colOff>3175</xdr:colOff>
      <xdr:row>97</xdr:row>
      <xdr:rowOff>117773</xdr:rowOff>
    </xdr:to>
    <xdr:sp macro="" textlink="">
      <xdr:nvSpPr>
        <xdr:cNvPr id="261" name="円/楕円 260"/>
        <xdr:cNvSpPr/>
      </xdr:nvSpPr>
      <xdr:spPr>
        <a:xfrm>
          <a:off x="1968500" y="166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108900</xdr:rowOff>
    </xdr:from>
    <xdr:ext cx="534377" cy="259045"/>
    <xdr:sp macro="" textlink="">
      <xdr:nvSpPr>
        <xdr:cNvPr id="262" name="テキスト ボックス 261"/>
        <xdr:cNvSpPr txBox="1"/>
      </xdr:nvSpPr>
      <xdr:spPr>
        <a:xfrm>
          <a:off x="1752111" y="167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156533</xdr:rowOff>
    </xdr:from>
    <xdr:to>
      <xdr:col>1</xdr:col>
      <xdr:colOff>485775</xdr:colOff>
      <xdr:row>97</xdr:row>
      <xdr:rowOff>86683</xdr:rowOff>
    </xdr:to>
    <xdr:sp macro="" textlink="">
      <xdr:nvSpPr>
        <xdr:cNvPr id="263" name="円/楕円 262"/>
        <xdr:cNvSpPr/>
      </xdr:nvSpPr>
      <xdr:spPr>
        <a:xfrm>
          <a:off x="1079500" y="166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103210</xdr:rowOff>
    </xdr:from>
    <xdr:ext cx="534377" cy="259045"/>
    <xdr:sp macro="" textlink="">
      <xdr:nvSpPr>
        <xdr:cNvPr id="264" name="テキスト ボックス 263"/>
        <xdr:cNvSpPr txBox="1"/>
      </xdr:nvSpPr>
      <xdr:spPr>
        <a:xfrm>
          <a:off x="863111" y="1639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163068</xdr:rowOff>
    </xdr:from>
    <xdr:to>
      <xdr:col>15</xdr:col>
      <xdr:colOff>180975</xdr:colOff>
      <xdr:row>38</xdr:row>
      <xdr:rowOff>171069</xdr:rowOff>
    </xdr:to>
    <xdr:cxnSp macro="">
      <xdr:nvCxnSpPr>
        <xdr:cNvPr id="293" name="直線コネクタ 292"/>
        <xdr:cNvCxnSpPr/>
      </xdr:nvCxnSpPr>
      <xdr:spPr>
        <a:xfrm flipV="1">
          <a:off x="9639300" y="667816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146431</xdr:rowOff>
    </xdr:from>
    <xdr:to>
      <xdr:col>14</xdr:col>
      <xdr:colOff>28575</xdr:colOff>
      <xdr:row>38</xdr:row>
      <xdr:rowOff>171069</xdr:rowOff>
    </xdr:to>
    <xdr:cxnSp macro="">
      <xdr:nvCxnSpPr>
        <xdr:cNvPr id="296" name="直線コネクタ 295"/>
        <xdr:cNvCxnSpPr/>
      </xdr:nvCxnSpPr>
      <xdr:spPr>
        <a:xfrm>
          <a:off x="8750300" y="6661531"/>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130683</xdr:rowOff>
    </xdr:from>
    <xdr:to>
      <xdr:col>12</xdr:col>
      <xdr:colOff>511175</xdr:colOff>
      <xdr:row>38</xdr:row>
      <xdr:rowOff>146431</xdr:rowOff>
    </xdr:to>
    <xdr:cxnSp macro="">
      <xdr:nvCxnSpPr>
        <xdr:cNvPr id="299" name="直線コネクタ 298"/>
        <xdr:cNvCxnSpPr/>
      </xdr:nvCxnSpPr>
      <xdr:spPr>
        <a:xfrm>
          <a:off x="7861300" y="6645783"/>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105410</xdr:rowOff>
    </xdr:from>
    <xdr:to>
      <xdr:col>11</xdr:col>
      <xdr:colOff>307975</xdr:colOff>
      <xdr:row>38</xdr:row>
      <xdr:rowOff>130683</xdr:rowOff>
    </xdr:to>
    <xdr:cxnSp macro="">
      <xdr:nvCxnSpPr>
        <xdr:cNvPr id="302" name="直線コネクタ 301"/>
        <xdr:cNvCxnSpPr/>
      </xdr:nvCxnSpPr>
      <xdr:spPr>
        <a:xfrm>
          <a:off x="6972300" y="6620510"/>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112268</xdr:rowOff>
    </xdr:from>
    <xdr:to>
      <xdr:col>15</xdr:col>
      <xdr:colOff>231775</xdr:colOff>
      <xdr:row>39</xdr:row>
      <xdr:rowOff>42418</xdr:rowOff>
    </xdr:to>
    <xdr:sp macro="" textlink="">
      <xdr:nvSpPr>
        <xdr:cNvPr id="312" name="円/楕円 311"/>
        <xdr:cNvSpPr/>
      </xdr:nvSpPr>
      <xdr:spPr>
        <a:xfrm>
          <a:off x="10426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27195</xdr:rowOff>
    </xdr:from>
    <xdr:ext cx="378565" cy="259045"/>
    <xdr:sp macro="" textlink="">
      <xdr:nvSpPr>
        <xdr:cNvPr id="313" name="労働費該当値テキスト"/>
        <xdr:cNvSpPr txBox="1"/>
      </xdr:nvSpPr>
      <xdr:spPr>
        <a:xfrm>
          <a:off x="10528300" y="654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120269</xdr:rowOff>
    </xdr:from>
    <xdr:to>
      <xdr:col>14</xdr:col>
      <xdr:colOff>79375</xdr:colOff>
      <xdr:row>39</xdr:row>
      <xdr:rowOff>50419</xdr:rowOff>
    </xdr:to>
    <xdr:sp macro="" textlink="">
      <xdr:nvSpPr>
        <xdr:cNvPr id="314" name="円/楕円 313"/>
        <xdr:cNvSpPr/>
      </xdr:nvSpPr>
      <xdr:spPr>
        <a:xfrm>
          <a:off x="9588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41546</xdr:rowOff>
    </xdr:from>
    <xdr:ext cx="378565" cy="259045"/>
    <xdr:sp macro="" textlink="">
      <xdr:nvSpPr>
        <xdr:cNvPr id="315" name="テキスト ボックス 314"/>
        <xdr:cNvSpPr txBox="1"/>
      </xdr:nvSpPr>
      <xdr:spPr>
        <a:xfrm>
          <a:off x="9450017" y="672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95631</xdr:rowOff>
    </xdr:from>
    <xdr:to>
      <xdr:col>12</xdr:col>
      <xdr:colOff>561975</xdr:colOff>
      <xdr:row>39</xdr:row>
      <xdr:rowOff>25781</xdr:rowOff>
    </xdr:to>
    <xdr:sp macro="" textlink="">
      <xdr:nvSpPr>
        <xdr:cNvPr id="316" name="円/楕円 315"/>
        <xdr:cNvSpPr/>
      </xdr:nvSpPr>
      <xdr:spPr>
        <a:xfrm>
          <a:off x="8699500" y="66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16908</xdr:rowOff>
    </xdr:from>
    <xdr:ext cx="378565" cy="259045"/>
    <xdr:sp macro="" textlink="">
      <xdr:nvSpPr>
        <xdr:cNvPr id="317" name="テキスト ボックス 316"/>
        <xdr:cNvSpPr txBox="1"/>
      </xdr:nvSpPr>
      <xdr:spPr>
        <a:xfrm>
          <a:off x="8561017" y="67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79883</xdr:rowOff>
    </xdr:from>
    <xdr:to>
      <xdr:col>11</xdr:col>
      <xdr:colOff>358775</xdr:colOff>
      <xdr:row>39</xdr:row>
      <xdr:rowOff>10033</xdr:rowOff>
    </xdr:to>
    <xdr:sp macro="" textlink="">
      <xdr:nvSpPr>
        <xdr:cNvPr id="318" name="円/楕円 317"/>
        <xdr:cNvSpPr/>
      </xdr:nvSpPr>
      <xdr:spPr>
        <a:xfrm>
          <a:off x="7810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1160</xdr:rowOff>
    </xdr:from>
    <xdr:ext cx="378565" cy="259045"/>
    <xdr:sp macro="" textlink="">
      <xdr:nvSpPr>
        <xdr:cNvPr id="319" name="テキスト ボックス 318"/>
        <xdr:cNvSpPr txBox="1"/>
      </xdr:nvSpPr>
      <xdr:spPr>
        <a:xfrm>
          <a:off x="7672017" y="6687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54610</xdr:rowOff>
    </xdr:from>
    <xdr:to>
      <xdr:col>10</xdr:col>
      <xdr:colOff>155575</xdr:colOff>
      <xdr:row>38</xdr:row>
      <xdr:rowOff>156210</xdr:rowOff>
    </xdr:to>
    <xdr:sp macro="" textlink="">
      <xdr:nvSpPr>
        <xdr:cNvPr id="320" name="円/楕円 319"/>
        <xdr:cNvSpPr/>
      </xdr:nvSpPr>
      <xdr:spPr>
        <a:xfrm>
          <a:off x="692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147337</xdr:rowOff>
    </xdr:from>
    <xdr:ext cx="378565" cy="259045"/>
    <xdr:sp macro="" textlink="">
      <xdr:nvSpPr>
        <xdr:cNvPr id="321" name="テキスト ボックス 320"/>
        <xdr:cNvSpPr txBox="1"/>
      </xdr:nvSpPr>
      <xdr:spPr>
        <a:xfrm>
          <a:off x="6783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61169</xdr:rowOff>
    </xdr:from>
    <xdr:to>
      <xdr:col>15</xdr:col>
      <xdr:colOff>180975</xdr:colOff>
      <xdr:row>59</xdr:row>
      <xdr:rowOff>67204</xdr:rowOff>
    </xdr:to>
    <xdr:cxnSp macro="">
      <xdr:nvCxnSpPr>
        <xdr:cNvPr id="352" name="直線コネクタ 351"/>
        <xdr:cNvCxnSpPr/>
      </xdr:nvCxnSpPr>
      <xdr:spPr>
        <a:xfrm flipV="1">
          <a:off x="9639300" y="10176719"/>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62113</xdr:rowOff>
    </xdr:from>
    <xdr:to>
      <xdr:col>14</xdr:col>
      <xdr:colOff>28575</xdr:colOff>
      <xdr:row>59</xdr:row>
      <xdr:rowOff>67204</xdr:rowOff>
    </xdr:to>
    <xdr:cxnSp macro="">
      <xdr:nvCxnSpPr>
        <xdr:cNvPr id="355" name="直線コネクタ 354"/>
        <xdr:cNvCxnSpPr/>
      </xdr:nvCxnSpPr>
      <xdr:spPr>
        <a:xfrm>
          <a:off x="8750300" y="10177663"/>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146630</xdr:rowOff>
    </xdr:from>
    <xdr:to>
      <xdr:col>12</xdr:col>
      <xdr:colOff>511175</xdr:colOff>
      <xdr:row>59</xdr:row>
      <xdr:rowOff>62113</xdr:rowOff>
    </xdr:to>
    <xdr:cxnSp macro="">
      <xdr:nvCxnSpPr>
        <xdr:cNvPr id="358" name="直線コネクタ 357"/>
        <xdr:cNvCxnSpPr/>
      </xdr:nvCxnSpPr>
      <xdr:spPr>
        <a:xfrm>
          <a:off x="7861300" y="10090730"/>
          <a:ext cx="889000" cy="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146630</xdr:rowOff>
    </xdr:from>
    <xdr:to>
      <xdr:col>11</xdr:col>
      <xdr:colOff>307975</xdr:colOff>
      <xdr:row>59</xdr:row>
      <xdr:rowOff>60062</xdr:rowOff>
    </xdr:to>
    <xdr:cxnSp macro="">
      <xdr:nvCxnSpPr>
        <xdr:cNvPr id="361" name="直線コネクタ 360"/>
        <xdr:cNvCxnSpPr/>
      </xdr:nvCxnSpPr>
      <xdr:spPr>
        <a:xfrm flipV="1">
          <a:off x="6972300" y="10090730"/>
          <a:ext cx="889000" cy="8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10369</xdr:rowOff>
    </xdr:from>
    <xdr:to>
      <xdr:col>15</xdr:col>
      <xdr:colOff>231775</xdr:colOff>
      <xdr:row>59</xdr:row>
      <xdr:rowOff>111969</xdr:rowOff>
    </xdr:to>
    <xdr:sp macro="" textlink="">
      <xdr:nvSpPr>
        <xdr:cNvPr id="371" name="円/楕円 370"/>
        <xdr:cNvSpPr/>
      </xdr:nvSpPr>
      <xdr:spPr>
        <a:xfrm>
          <a:off x="10426700" y="101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16404</xdr:rowOff>
    </xdr:from>
    <xdr:to>
      <xdr:col>14</xdr:col>
      <xdr:colOff>79375</xdr:colOff>
      <xdr:row>59</xdr:row>
      <xdr:rowOff>118004</xdr:rowOff>
    </xdr:to>
    <xdr:sp macro="" textlink="">
      <xdr:nvSpPr>
        <xdr:cNvPr id="373" name="円/楕円 372"/>
        <xdr:cNvSpPr/>
      </xdr:nvSpPr>
      <xdr:spPr>
        <a:xfrm>
          <a:off x="9588500" y="101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109131</xdr:rowOff>
    </xdr:from>
    <xdr:ext cx="469744" cy="259045"/>
    <xdr:sp macro="" textlink="">
      <xdr:nvSpPr>
        <xdr:cNvPr id="374" name="テキスト ボックス 373"/>
        <xdr:cNvSpPr txBox="1"/>
      </xdr:nvSpPr>
      <xdr:spPr>
        <a:xfrm>
          <a:off x="9404427" y="1022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11313</xdr:rowOff>
    </xdr:from>
    <xdr:to>
      <xdr:col>12</xdr:col>
      <xdr:colOff>561975</xdr:colOff>
      <xdr:row>59</xdr:row>
      <xdr:rowOff>112913</xdr:rowOff>
    </xdr:to>
    <xdr:sp macro="" textlink="">
      <xdr:nvSpPr>
        <xdr:cNvPr id="375" name="円/楕円 374"/>
        <xdr:cNvSpPr/>
      </xdr:nvSpPr>
      <xdr:spPr>
        <a:xfrm>
          <a:off x="8699500" y="101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104040</xdr:rowOff>
    </xdr:from>
    <xdr:ext cx="534377" cy="259045"/>
    <xdr:sp macro="" textlink="">
      <xdr:nvSpPr>
        <xdr:cNvPr id="376" name="テキスト ボックス 375"/>
        <xdr:cNvSpPr txBox="1"/>
      </xdr:nvSpPr>
      <xdr:spPr>
        <a:xfrm>
          <a:off x="8483111" y="102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95830</xdr:rowOff>
    </xdr:from>
    <xdr:to>
      <xdr:col>11</xdr:col>
      <xdr:colOff>358775</xdr:colOff>
      <xdr:row>59</xdr:row>
      <xdr:rowOff>25980</xdr:rowOff>
    </xdr:to>
    <xdr:sp macro="" textlink="">
      <xdr:nvSpPr>
        <xdr:cNvPr id="377" name="円/楕円 376"/>
        <xdr:cNvSpPr/>
      </xdr:nvSpPr>
      <xdr:spPr>
        <a:xfrm>
          <a:off x="7810500" y="100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42507</xdr:rowOff>
    </xdr:from>
    <xdr:ext cx="534377" cy="259045"/>
    <xdr:sp macro="" textlink="">
      <xdr:nvSpPr>
        <xdr:cNvPr id="378" name="テキスト ボックス 377"/>
        <xdr:cNvSpPr txBox="1"/>
      </xdr:nvSpPr>
      <xdr:spPr>
        <a:xfrm>
          <a:off x="7594111" y="98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9262</xdr:rowOff>
    </xdr:from>
    <xdr:to>
      <xdr:col>10</xdr:col>
      <xdr:colOff>155575</xdr:colOff>
      <xdr:row>59</xdr:row>
      <xdr:rowOff>110862</xdr:rowOff>
    </xdr:to>
    <xdr:sp macro="" textlink="">
      <xdr:nvSpPr>
        <xdr:cNvPr id="379" name="円/楕円 378"/>
        <xdr:cNvSpPr/>
      </xdr:nvSpPr>
      <xdr:spPr>
        <a:xfrm>
          <a:off x="6921500" y="101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101989</xdr:rowOff>
    </xdr:from>
    <xdr:ext cx="534377" cy="259045"/>
    <xdr:sp macro="" textlink="">
      <xdr:nvSpPr>
        <xdr:cNvPr id="380" name="テキスト ボックス 379"/>
        <xdr:cNvSpPr txBox="1"/>
      </xdr:nvSpPr>
      <xdr:spPr>
        <a:xfrm>
          <a:off x="6705111" y="102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56130</xdr:rowOff>
    </xdr:from>
    <xdr:to>
      <xdr:col>15</xdr:col>
      <xdr:colOff>180975</xdr:colOff>
      <xdr:row>78</xdr:row>
      <xdr:rowOff>100054</xdr:rowOff>
    </xdr:to>
    <xdr:cxnSp macro="">
      <xdr:nvCxnSpPr>
        <xdr:cNvPr id="411" name="直線コネクタ 410"/>
        <xdr:cNvCxnSpPr/>
      </xdr:nvCxnSpPr>
      <xdr:spPr>
        <a:xfrm>
          <a:off x="9639300" y="13086330"/>
          <a:ext cx="838200" cy="38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56130</xdr:rowOff>
    </xdr:from>
    <xdr:to>
      <xdr:col>14</xdr:col>
      <xdr:colOff>28575</xdr:colOff>
      <xdr:row>79</xdr:row>
      <xdr:rowOff>4206</xdr:rowOff>
    </xdr:to>
    <xdr:cxnSp macro="">
      <xdr:nvCxnSpPr>
        <xdr:cNvPr id="414" name="直線コネクタ 413"/>
        <xdr:cNvCxnSpPr/>
      </xdr:nvCxnSpPr>
      <xdr:spPr>
        <a:xfrm flipV="1">
          <a:off x="8750300" y="13086330"/>
          <a:ext cx="889000" cy="46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2866</xdr:rowOff>
    </xdr:from>
    <xdr:to>
      <xdr:col>12</xdr:col>
      <xdr:colOff>511175</xdr:colOff>
      <xdr:row>79</xdr:row>
      <xdr:rowOff>4206</xdr:rowOff>
    </xdr:to>
    <xdr:cxnSp macro="">
      <xdr:nvCxnSpPr>
        <xdr:cNvPr id="417" name="直線コネクタ 416"/>
        <xdr:cNvCxnSpPr/>
      </xdr:nvCxnSpPr>
      <xdr:spPr>
        <a:xfrm>
          <a:off x="7861300" y="1354741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2866</xdr:rowOff>
    </xdr:from>
    <xdr:to>
      <xdr:col>11</xdr:col>
      <xdr:colOff>307975</xdr:colOff>
      <xdr:row>79</xdr:row>
      <xdr:rowOff>6361</xdr:rowOff>
    </xdr:to>
    <xdr:cxnSp macro="">
      <xdr:nvCxnSpPr>
        <xdr:cNvPr id="420" name="直線コネクタ 419"/>
        <xdr:cNvCxnSpPr/>
      </xdr:nvCxnSpPr>
      <xdr:spPr>
        <a:xfrm flipV="1">
          <a:off x="6972300" y="13547416"/>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49254</xdr:rowOff>
    </xdr:from>
    <xdr:to>
      <xdr:col>15</xdr:col>
      <xdr:colOff>231775</xdr:colOff>
      <xdr:row>78</xdr:row>
      <xdr:rowOff>150854</xdr:rowOff>
    </xdr:to>
    <xdr:sp macro="" textlink="">
      <xdr:nvSpPr>
        <xdr:cNvPr id="430" name="円/楕円 429"/>
        <xdr:cNvSpPr/>
      </xdr:nvSpPr>
      <xdr:spPr>
        <a:xfrm>
          <a:off x="10426700" y="13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135631</xdr:rowOff>
    </xdr:from>
    <xdr:ext cx="469744" cy="259045"/>
    <xdr:sp macro="" textlink="">
      <xdr:nvSpPr>
        <xdr:cNvPr id="431" name="商工費該当値テキスト"/>
        <xdr:cNvSpPr txBox="1"/>
      </xdr:nvSpPr>
      <xdr:spPr>
        <a:xfrm>
          <a:off x="10528300" y="1333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5330</xdr:rowOff>
    </xdr:from>
    <xdr:to>
      <xdr:col>14</xdr:col>
      <xdr:colOff>79375</xdr:colOff>
      <xdr:row>76</xdr:row>
      <xdr:rowOff>106930</xdr:rowOff>
    </xdr:to>
    <xdr:sp macro="" textlink="">
      <xdr:nvSpPr>
        <xdr:cNvPr id="432" name="円/楕円 431"/>
        <xdr:cNvSpPr/>
      </xdr:nvSpPr>
      <xdr:spPr>
        <a:xfrm>
          <a:off x="9588500" y="130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123458</xdr:rowOff>
    </xdr:from>
    <xdr:ext cx="534377" cy="259045"/>
    <xdr:sp macro="" textlink="">
      <xdr:nvSpPr>
        <xdr:cNvPr id="433" name="テキスト ボックス 432"/>
        <xdr:cNvSpPr txBox="1"/>
      </xdr:nvSpPr>
      <xdr:spPr>
        <a:xfrm>
          <a:off x="9372111" y="1281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124856</xdr:rowOff>
    </xdr:from>
    <xdr:to>
      <xdr:col>12</xdr:col>
      <xdr:colOff>561975</xdr:colOff>
      <xdr:row>79</xdr:row>
      <xdr:rowOff>55006</xdr:rowOff>
    </xdr:to>
    <xdr:sp macro="" textlink="">
      <xdr:nvSpPr>
        <xdr:cNvPr id="434" name="円/楕円 433"/>
        <xdr:cNvSpPr/>
      </xdr:nvSpPr>
      <xdr:spPr>
        <a:xfrm>
          <a:off x="8699500" y="134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46133</xdr:rowOff>
    </xdr:from>
    <xdr:ext cx="469744" cy="259045"/>
    <xdr:sp macro="" textlink="">
      <xdr:nvSpPr>
        <xdr:cNvPr id="435" name="テキスト ボックス 434"/>
        <xdr:cNvSpPr txBox="1"/>
      </xdr:nvSpPr>
      <xdr:spPr>
        <a:xfrm>
          <a:off x="8515427" y="135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123516</xdr:rowOff>
    </xdr:from>
    <xdr:to>
      <xdr:col>11</xdr:col>
      <xdr:colOff>358775</xdr:colOff>
      <xdr:row>79</xdr:row>
      <xdr:rowOff>53666</xdr:rowOff>
    </xdr:to>
    <xdr:sp macro="" textlink="">
      <xdr:nvSpPr>
        <xdr:cNvPr id="436" name="円/楕円 435"/>
        <xdr:cNvSpPr/>
      </xdr:nvSpPr>
      <xdr:spPr>
        <a:xfrm>
          <a:off x="7810500" y="134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44793</xdr:rowOff>
    </xdr:from>
    <xdr:ext cx="469744" cy="259045"/>
    <xdr:sp macro="" textlink="">
      <xdr:nvSpPr>
        <xdr:cNvPr id="437" name="テキスト ボックス 436"/>
        <xdr:cNvSpPr txBox="1"/>
      </xdr:nvSpPr>
      <xdr:spPr>
        <a:xfrm>
          <a:off x="7626427" y="1358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127011</xdr:rowOff>
    </xdr:from>
    <xdr:to>
      <xdr:col>10</xdr:col>
      <xdr:colOff>155575</xdr:colOff>
      <xdr:row>79</xdr:row>
      <xdr:rowOff>57161</xdr:rowOff>
    </xdr:to>
    <xdr:sp macro="" textlink="">
      <xdr:nvSpPr>
        <xdr:cNvPr id="438" name="円/楕円 437"/>
        <xdr:cNvSpPr/>
      </xdr:nvSpPr>
      <xdr:spPr>
        <a:xfrm>
          <a:off x="6921500" y="135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48288</xdr:rowOff>
    </xdr:from>
    <xdr:ext cx="469744" cy="259045"/>
    <xdr:sp macro="" textlink="">
      <xdr:nvSpPr>
        <xdr:cNvPr id="439" name="テキスト ボックス 438"/>
        <xdr:cNvSpPr txBox="1"/>
      </xdr:nvSpPr>
      <xdr:spPr>
        <a:xfrm>
          <a:off x="6737427" y="1359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115587</xdr:rowOff>
    </xdr:from>
    <xdr:to>
      <xdr:col>15</xdr:col>
      <xdr:colOff>180975</xdr:colOff>
      <xdr:row>98</xdr:row>
      <xdr:rowOff>140401</xdr:rowOff>
    </xdr:to>
    <xdr:cxnSp macro="">
      <xdr:nvCxnSpPr>
        <xdr:cNvPr id="468" name="直線コネクタ 467"/>
        <xdr:cNvCxnSpPr/>
      </xdr:nvCxnSpPr>
      <xdr:spPr>
        <a:xfrm>
          <a:off x="9639300" y="16917687"/>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115587</xdr:rowOff>
    </xdr:from>
    <xdr:to>
      <xdr:col>14</xdr:col>
      <xdr:colOff>28575</xdr:colOff>
      <xdr:row>98</xdr:row>
      <xdr:rowOff>145684</xdr:rowOff>
    </xdr:to>
    <xdr:cxnSp macro="">
      <xdr:nvCxnSpPr>
        <xdr:cNvPr id="471" name="直線コネクタ 470"/>
        <xdr:cNvCxnSpPr/>
      </xdr:nvCxnSpPr>
      <xdr:spPr>
        <a:xfrm flipV="1">
          <a:off x="8750300" y="16917687"/>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145684</xdr:rowOff>
    </xdr:from>
    <xdr:to>
      <xdr:col>12</xdr:col>
      <xdr:colOff>511175</xdr:colOff>
      <xdr:row>98</xdr:row>
      <xdr:rowOff>149989</xdr:rowOff>
    </xdr:to>
    <xdr:cxnSp macro="">
      <xdr:nvCxnSpPr>
        <xdr:cNvPr id="474" name="直線コネクタ 473"/>
        <xdr:cNvCxnSpPr/>
      </xdr:nvCxnSpPr>
      <xdr:spPr>
        <a:xfrm flipV="1">
          <a:off x="7861300" y="1694778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143002</xdr:rowOff>
    </xdr:from>
    <xdr:to>
      <xdr:col>11</xdr:col>
      <xdr:colOff>307975</xdr:colOff>
      <xdr:row>98</xdr:row>
      <xdr:rowOff>149989</xdr:rowOff>
    </xdr:to>
    <xdr:cxnSp macro="">
      <xdr:nvCxnSpPr>
        <xdr:cNvPr id="477" name="直線コネクタ 476"/>
        <xdr:cNvCxnSpPr/>
      </xdr:nvCxnSpPr>
      <xdr:spPr>
        <a:xfrm>
          <a:off x="6972300" y="16945102"/>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89601</xdr:rowOff>
    </xdr:from>
    <xdr:to>
      <xdr:col>15</xdr:col>
      <xdr:colOff>231775</xdr:colOff>
      <xdr:row>99</xdr:row>
      <xdr:rowOff>19751</xdr:rowOff>
    </xdr:to>
    <xdr:sp macro="" textlink="">
      <xdr:nvSpPr>
        <xdr:cNvPr id="487" name="円/楕円 486"/>
        <xdr:cNvSpPr/>
      </xdr:nvSpPr>
      <xdr:spPr>
        <a:xfrm>
          <a:off x="10426700" y="168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64787</xdr:rowOff>
    </xdr:from>
    <xdr:to>
      <xdr:col>14</xdr:col>
      <xdr:colOff>79375</xdr:colOff>
      <xdr:row>98</xdr:row>
      <xdr:rowOff>166387</xdr:rowOff>
    </xdr:to>
    <xdr:sp macro="" textlink="">
      <xdr:nvSpPr>
        <xdr:cNvPr id="489" name="円/楕円 488"/>
        <xdr:cNvSpPr/>
      </xdr:nvSpPr>
      <xdr:spPr>
        <a:xfrm>
          <a:off x="9588500" y="168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11464</xdr:rowOff>
    </xdr:from>
    <xdr:ext cx="534377" cy="259045"/>
    <xdr:sp macro="" textlink="">
      <xdr:nvSpPr>
        <xdr:cNvPr id="490" name="テキスト ボックス 489"/>
        <xdr:cNvSpPr txBox="1"/>
      </xdr:nvSpPr>
      <xdr:spPr>
        <a:xfrm>
          <a:off x="9372111" y="1664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94884</xdr:rowOff>
    </xdr:from>
    <xdr:to>
      <xdr:col>12</xdr:col>
      <xdr:colOff>561975</xdr:colOff>
      <xdr:row>99</xdr:row>
      <xdr:rowOff>25034</xdr:rowOff>
    </xdr:to>
    <xdr:sp macro="" textlink="">
      <xdr:nvSpPr>
        <xdr:cNvPr id="491" name="円/楕円 490"/>
        <xdr:cNvSpPr/>
      </xdr:nvSpPr>
      <xdr:spPr>
        <a:xfrm>
          <a:off x="8699500" y="168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16161</xdr:rowOff>
    </xdr:from>
    <xdr:ext cx="534377" cy="259045"/>
    <xdr:sp macro="" textlink="">
      <xdr:nvSpPr>
        <xdr:cNvPr id="492" name="テキスト ボックス 491"/>
        <xdr:cNvSpPr txBox="1"/>
      </xdr:nvSpPr>
      <xdr:spPr>
        <a:xfrm>
          <a:off x="8483111"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99189</xdr:rowOff>
    </xdr:from>
    <xdr:to>
      <xdr:col>11</xdr:col>
      <xdr:colOff>358775</xdr:colOff>
      <xdr:row>99</xdr:row>
      <xdr:rowOff>29339</xdr:rowOff>
    </xdr:to>
    <xdr:sp macro="" textlink="">
      <xdr:nvSpPr>
        <xdr:cNvPr id="493" name="円/楕円 492"/>
        <xdr:cNvSpPr/>
      </xdr:nvSpPr>
      <xdr:spPr>
        <a:xfrm>
          <a:off x="7810500" y="169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20466</xdr:rowOff>
    </xdr:from>
    <xdr:ext cx="534377" cy="259045"/>
    <xdr:sp macro="" textlink="">
      <xdr:nvSpPr>
        <xdr:cNvPr id="494" name="テキスト ボックス 493"/>
        <xdr:cNvSpPr txBox="1"/>
      </xdr:nvSpPr>
      <xdr:spPr>
        <a:xfrm>
          <a:off x="7594111" y="169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92202</xdr:rowOff>
    </xdr:from>
    <xdr:to>
      <xdr:col>10</xdr:col>
      <xdr:colOff>155575</xdr:colOff>
      <xdr:row>99</xdr:row>
      <xdr:rowOff>22352</xdr:rowOff>
    </xdr:to>
    <xdr:sp macro="" textlink="">
      <xdr:nvSpPr>
        <xdr:cNvPr id="495" name="円/楕円 494"/>
        <xdr:cNvSpPr/>
      </xdr:nvSpPr>
      <xdr:spPr>
        <a:xfrm>
          <a:off x="6921500" y="168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13479</xdr:rowOff>
    </xdr:from>
    <xdr:ext cx="534377" cy="259045"/>
    <xdr:sp macro="" textlink="">
      <xdr:nvSpPr>
        <xdr:cNvPr id="496" name="テキスト ボックス 495"/>
        <xdr:cNvSpPr txBox="1"/>
      </xdr:nvSpPr>
      <xdr:spPr>
        <a:xfrm>
          <a:off x="6705111" y="169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127375</xdr:rowOff>
    </xdr:from>
    <xdr:to>
      <xdr:col>23</xdr:col>
      <xdr:colOff>517525</xdr:colOff>
      <xdr:row>37</xdr:row>
      <xdr:rowOff>139262</xdr:rowOff>
    </xdr:to>
    <xdr:cxnSp macro="">
      <xdr:nvCxnSpPr>
        <xdr:cNvPr id="525" name="直線コネクタ 524"/>
        <xdr:cNvCxnSpPr/>
      </xdr:nvCxnSpPr>
      <xdr:spPr>
        <a:xfrm flipV="1">
          <a:off x="15481300" y="647102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139262</xdr:rowOff>
    </xdr:from>
    <xdr:to>
      <xdr:col>22</xdr:col>
      <xdr:colOff>365125</xdr:colOff>
      <xdr:row>37</xdr:row>
      <xdr:rowOff>144977</xdr:rowOff>
    </xdr:to>
    <xdr:cxnSp macro="">
      <xdr:nvCxnSpPr>
        <xdr:cNvPr id="528" name="直線コネクタ 527"/>
        <xdr:cNvCxnSpPr/>
      </xdr:nvCxnSpPr>
      <xdr:spPr>
        <a:xfrm flipV="1">
          <a:off x="14592300" y="648291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144977</xdr:rowOff>
    </xdr:from>
    <xdr:to>
      <xdr:col>21</xdr:col>
      <xdr:colOff>161925</xdr:colOff>
      <xdr:row>37</xdr:row>
      <xdr:rowOff>148806</xdr:rowOff>
    </xdr:to>
    <xdr:cxnSp macro="">
      <xdr:nvCxnSpPr>
        <xdr:cNvPr id="531" name="直線コネクタ 530"/>
        <xdr:cNvCxnSpPr/>
      </xdr:nvCxnSpPr>
      <xdr:spPr>
        <a:xfrm flipV="1">
          <a:off x="13703300" y="6488627"/>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148806</xdr:rowOff>
    </xdr:from>
    <xdr:to>
      <xdr:col>19</xdr:col>
      <xdr:colOff>644525</xdr:colOff>
      <xdr:row>37</xdr:row>
      <xdr:rowOff>153111</xdr:rowOff>
    </xdr:to>
    <xdr:cxnSp macro="">
      <xdr:nvCxnSpPr>
        <xdr:cNvPr id="534" name="直線コネクタ 533"/>
        <xdr:cNvCxnSpPr/>
      </xdr:nvCxnSpPr>
      <xdr:spPr>
        <a:xfrm flipV="1">
          <a:off x="12814300" y="649245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76575</xdr:rowOff>
    </xdr:from>
    <xdr:to>
      <xdr:col>23</xdr:col>
      <xdr:colOff>568325</xdr:colOff>
      <xdr:row>38</xdr:row>
      <xdr:rowOff>6725</xdr:rowOff>
    </xdr:to>
    <xdr:sp macro="" textlink="">
      <xdr:nvSpPr>
        <xdr:cNvPr id="544" name="円/楕円 543"/>
        <xdr:cNvSpPr/>
      </xdr:nvSpPr>
      <xdr:spPr>
        <a:xfrm>
          <a:off x="16268700" y="6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162952</xdr:rowOff>
    </xdr:from>
    <xdr:ext cx="534377" cy="259045"/>
    <xdr:sp macro="" textlink="">
      <xdr:nvSpPr>
        <xdr:cNvPr id="545" name="消防費該当値テキスト"/>
        <xdr:cNvSpPr txBox="1"/>
      </xdr:nvSpPr>
      <xdr:spPr>
        <a:xfrm>
          <a:off x="16370300" y="63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88462</xdr:rowOff>
    </xdr:from>
    <xdr:to>
      <xdr:col>22</xdr:col>
      <xdr:colOff>415925</xdr:colOff>
      <xdr:row>38</xdr:row>
      <xdr:rowOff>18612</xdr:rowOff>
    </xdr:to>
    <xdr:sp macro="" textlink="">
      <xdr:nvSpPr>
        <xdr:cNvPr id="546" name="円/楕円 545"/>
        <xdr:cNvSpPr/>
      </xdr:nvSpPr>
      <xdr:spPr>
        <a:xfrm>
          <a:off x="15430500" y="64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9739</xdr:rowOff>
    </xdr:from>
    <xdr:ext cx="534377" cy="259045"/>
    <xdr:sp macro="" textlink="">
      <xdr:nvSpPr>
        <xdr:cNvPr id="547" name="テキスト ボックス 546"/>
        <xdr:cNvSpPr txBox="1"/>
      </xdr:nvSpPr>
      <xdr:spPr>
        <a:xfrm>
          <a:off x="15214111" y="65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94177</xdr:rowOff>
    </xdr:from>
    <xdr:to>
      <xdr:col>21</xdr:col>
      <xdr:colOff>212725</xdr:colOff>
      <xdr:row>38</xdr:row>
      <xdr:rowOff>24327</xdr:rowOff>
    </xdr:to>
    <xdr:sp macro="" textlink="">
      <xdr:nvSpPr>
        <xdr:cNvPr id="548" name="円/楕円 547"/>
        <xdr:cNvSpPr/>
      </xdr:nvSpPr>
      <xdr:spPr>
        <a:xfrm>
          <a:off x="14541500" y="64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15454</xdr:rowOff>
    </xdr:from>
    <xdr:ext cx="534377" cy="259045"/>
    <xdr:sp macro="" textlink="">
      <xdr:nvSpPr>
        <xdr:cNvPr id="549" name="テキスト ボックス 548"/>
        <xdr:cNvSpPr txBox="1"/>
      </xdr:nvSpPr>
      <xdr:spPr>
        <a:xfrm>
          <a:off x="14325111" y="65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98006</xdr:rowOff>
    </xdr:from>
    <xdr:to>
      <xdr:col>20</xdr:col>
      <xdr:colOff>9525</xdr:colOff>
      <xdr:row>38</xdr:row>
      <xdr:rowOff>28156</xdr:rowOff>
    </xdr:to>
    <xdr:sp macro="" textlink="">
      <xdr:nvSpPr>
        <xdr:cNvPr id="550" name="円/楕円 549"/>
        <xdr:cNvSpPr/>
      </xdr:nvSpPr>
      <xdr:spPr>
        <a:xfrm>
          <a:off x="13652500" y="64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19283</xdr:rowOff>
    </xdr:from>
    <xdr:ext cx="534377" cy="259045"/>
    <xdr:sp macro="" textlink="">
      <xdr:nvSpPr>
        <xdr:cNvPr id="551" name="テキスト ボックス 550"/>
        <xdr:cNvSpPr txBox="1"/>
      </xdr:nvSpPr>
      <xdr:spPr>
        <a:xfrm>
          <a:off x="13436111" y="65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102311</xdr:rowOff>
    </xdr:from>
    <xdr:to>
      <xdr:col>18</xdr:col>
      <xdr:colOff>492125</xdr:colOff>
      <xdr:row>38</xdr:row>
      <xdr:rowOff>32462</xdr:rowOff>
    </xdr:to>
    <xdr:sp macro="" textlink="">
      <xdr:nvSpPr>
        <xdr:cNvPr id="552" name="円/楕円 551"/>
        <xdr:cNvSpPr/>
      </xdr:nvSpPr>
      <xdr:spPr>
        <a:xfrm>
          <a:off x="12763500" y="6445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23589</xdr:rowOff>
    </xdr:from>
    <xdr:ext cx="534377" cy="259045"/>
    <xdr:sp macro="" textlink="">
      <xdr:nvSpPr>
        <xdr:cNvPr id="553" name="テキスト ボックス 552"/>
        <xdr:cNvSpPr txBox="1"/>
      </xdr:nvSpPr>
      <xdr:spPr>
        <a:xfrm>
          <a:off x="12547111" y="65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50223</xdr:rowOff>
    </xdr:from>
    <xdr:to>
      <xdr:col>23</xdr:col>
      <xdr:colOff>517525</xdr:colOff>
      <xdr:row>57</xdr:row>
      <xdr:rowOff>62243</xdr:rowOff>
    </xdr:to>
    <xdr:cxnSp macro="">
      <xdr:nvCxnSpPr>
        <xdr:cNvPr id="583" name="直線コネクタ 582"/>
        <xdr:cNvCxnSpPr/>
      </xdr:nvCxnSpPr>
      <xdr:spPr>
        <a:xfrm>
          <a:off x="15481300" y="9822873"/>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112192</xdr:rowOff>
    </xdr:from>
    <xdr:to>
      <xdr:col>22</xdr:col>
      <xdr:colOff>365125</xdr:colOff>
      <xdr:row>57</xdr:row>
      <xdr:rowOff>50223</xdr:rowOff>
    </xdr:to>
    <xdr:cxnSp macro="">
      <xdr:nvCxnSpPr>
        <xdr:cNvPr id="586" name="直線コネクタ 585"/>
        <xdr:cNvCxnSpPr/>
      </xdr:nvCxnSpPr>
      <xdr:spPr>
        <a:xfrm>
          <a:off x="14592300" y="9713392"/>
          <a:ext cx="889000" cy="10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112192</xdr:rowOff>
    </xdr:from>
    <xdr:to>
      <xdr:col>21</xdr:col>
      <xdr:colOff>161925</xdr:colOff>
      <xdr:row>57</xdr:row>
      <xdr:rowOff>51060</xdr:rowOff>
    </xdr:to>
    <xdr:cxnSp macro="">
      <xdr:nvCxnSpPr>
        <xdr:cNvPr id="589" name="直線コネクタ 588"/>
        <xdr:cNvCxnSpPr/>
      </xdr:nvCxnSpPr>
      <xdr:spPr>
        <a:xfrm flipV="1">
          <a:off x="13703300" y="9713392"/>
          <a:ext cx="889000" cy="1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51060</xdr:rowOff>
    </xdr:from>
    <xdr:to>
      <xdr:col>19</xdr:col>
      <xdr:colOff>644525</xdr:colOff>
      <xdr:row>57</xdr:row>
      <xdr:rowOff>69120</xdr:rowOff>
    </xdr:to>
    <xdr:cxnSp macro="">
      <xdr:nvCxnSpPr>
        <xdr:cNvPr id="592" name="直線コネクタ 591"/>
        <xdr:cNvCxnSpPr/>
      </xdr:nvCxnSpPr>
      <xdr:spPr>
        <a:xfrm flipV="1">
          <a:off x="12814300" y="9823710"/>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11443</xdr:rowOff>
    </xdr:from>
    <xdr:to>
      <xdr:col>23</xdr:col>
      <xdr:colOff>568325</xdr:colOff>
      <xdr:row>57</xdr:row>
      <xdr:rowOff>113043</xdr:rowOff>
    </xdr:to>
    <xdr:sp macro="" textlink="">
      <xdr:nvSpPr>
        <xdr:cNvPr id="602" name="円/楕円 601"/>
        <xdr:cNvSpPr/>
      </xdr:nvSpPr>
      <xdr:spPr>
        <a:xfrm>
          <a:off x="16268700" y="97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161320</xdr:rowOff>
    </xdr:from>
    <xdr:ext cx="534377" cy="259045"/>
    <xdr:sp macro="" textlink="">
      <xdr:nvSpPr>
        <xdr:cNvPr id="603" name="教育費該当値テキスト"/>
        <xdr:cNvSpPr txBox="1"/>
      </xdr:nvSpPr>
      <xdr:spPr>
        <a:xfrm>
          <a:off x="16370300" y="97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170873</xdr:rowOff>
    </xdr:from>
    <xdr:to>
      <xdr:col>22</xdr:col>
      <xdr:colOff>415925</xdr:colOff>
      <xdr:row>57</xdr:row>
      <xdr:rowOff>101023</xdr:rowOff>
    </xdr:to>
    <xdr:sp macro="" textlink="">
      <xdr:nvSpPr>
        <xdr:cNvPr id="604" name="円/楕円 603"/>
        <xdr:cNvSpPr/>
      </xdr:nvSpPr>
      <xdr:spPr>
        <a:xfrm>
          <a:off x="15430500" y="97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92150</xdr:rowOff>
    </xdr:from>
    <xdr:ext cx="534377" cy="259045"/>
    <xdr:sp macro="" textlink="">
      <xdr:nvSpPr>
        <xdr:cNvPr id="605" name="テキスト ボックス 604"/>
        <xdr:cNvSpPr txBox="1"/>
      </xdr:nvSpPr>
      <xdr:spPr>
        <a:xfrm>
          <a:off x="15214111" y="98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61392</xdr:rowOff>
    </xdr:from>
    <xdr:to>
      <xdr:col>21</xdr:col>
      <xdr:colOff>212725</xdr:colOff>
      <xdr:row>56</xdr:row>
      <xdr:rowOff>162992</xdr:rowOff>
    </xdr:to>
    <xdr:sp macro="" textlink="">
      <xdr:nvSpPr>
        <xdr:cNvPr id="606" name="円/楕円 605"/>
        <xdr:cNvSpPr/>
      </xdr:nvSpPr>
      <xdr:spPr>
        <a:xfrm>
          <a:off x="14541500" y="96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154119</xdr:rowOff>
    </xdr:from>
    <xdr:ext cx="534377" cy="259045"/>
    <xdr:sp macro="" textlink="">
      <xdr:nvSpPr>
        <xdr:cNvPr id="607" name="テキスト ボックス 606"/>
        <xdr:cNvSpPr txBox="1"/>
      </xdr:nvSpPr>
      <xdr:spPr>
        <a:xfrm>
          <a:off x="14325111" y="97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260</xdr:rowOff>
    </xdr:from>
    <xdr:to>
      <xdr:col>20</xdr:col>
      <xdr:colOff>9525</xdr:colOff>
      <xdr:row>57</xdr:row>
      <xdr:rowOff>101860</xdr:rowOff>
    </xdr:to>
    <xdr:sp macro="" textlink="">
      <xdr:nvSpPr>
        <xdr:cNvPr id="608" name="円/楕円 607"/>
        <xdr:cNvSpPr/>
      </xdr:nvSpPr>
      <xdr:spPr>
        <a:xfrm>
          <a:off x="13652500" y="9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92987</xdr:rowOff>
    </xdr:from>
    <xdr:ext cx="534377" cy="259045"/>
    <xdr:sp macro="" textlink="">
      <xdr:nvSpPr>
        <xdr:cNvPr id="609" name="テキスト ボックス 608"/>
        <xdr:cNvSpPr txBox="1"/>
      </xdr:nvSpPr>
      <xdr:spPr>
        <a:xfrm>
          <a:off x="13436111" y="98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18320</xdr:rowOff>
    </xdr:from>
    <xdr:to>
      <xdr:col>18</xdr:col>
      <xdr:colOff>492125</xdr:colOff>
      <xdr:row>57</xdr:row>
      <xdr:rowOff>119920</xdr:rowOff>
    </xdr:to>
    <xdr:sp macro="" textlink="">
      <xdr:nvSpPr>
        <xdr:cNvPr id="610" name="円/楕円 609"/>
        <xdr:cNvSpPr/>
      </xdr:nvSpPr>
      <xdr:spPr>
        <a:xfrm>
          <a:off x="12763500" y="97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111047</xdr:rowOff>
    </xdr:from>
    <xdr:ext cx="534377" cy="259045"/>
    <xdr:sp macro="" textlink="">
      <xdr:nvSpPr>
        <xdr:cNvPr id="611" name="テキスト ボックス 610"/>
        <xdr:cNvSpPr txBox="1"/>
      </xdr:nvSpPr>
      <xdr:spPr>
        <a:xfrm>
          <a:off x="12547111" y="98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107037</xdr:rowOff>
    </xdr:from>
    <xdr:to>
      <xdr:col>23</xdr:col>
      <xdr:colOff>517525</xdr:colOff>
      <xdr:row>78</xdr:row>
      <xdr:rowOff>117690</xdr:rowOff>
    </xdr:to>
    <xdr:cxnSp macro="">
      <xdr:nvCxnSpPr>
        <xdr:cNvPr id="638" name="直線コネクタ 637"/>
        <xdr:cNvCxnSpPr/>
      </xdr:nvCxnSpPr>
      <xdr:spPr>
        <a:xfrm>
          <a:off x="15481300" y="13480137"/>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107037</xdr:rowOff>
    </xdr:from>
    <xdr:to>
      <xdr:col>22</xdr:col>
      <xdr:colOff>365125</xdr:colOff>
      <xdr:row>78</xdr:row>
      <xdr:rowOff>121376</xdr:rowOff>
    </xdr:to>
    <xdr:cxnSp macro="">
      <xdr:nvCxnSpPr>
        <xdr:cNvPr id="641" name="直線コネクタ 640"/>
        <xdr:cNvCxnSpPr/>
      </xdr:nvCxnSpPr>
      <xdr:spPr>
        <a:xfrm flipV="1">
          <a:off x="14592300" y="13480137"/>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121376</xdr:rowOff>
    </xdr:from>
    <xdr:to>
      <xdr:col>21</xdr:col>
      <xdr:colOff>161925</xdr:colOff>
      <xdr:row>78</xdr:row>
      <xdr:rowOff>127977</xdr:rowOff>
    </xdr:to>
    <xdr:cxnSp macro="">
      <xdr:nvCxnSpPr>
        <xdr:cNvPr id="644" name="直線コネクタ 643"/>
        <xdr:cNvCxnSpPr/>
      </xdr:nvCxnSpPr>
      <xdr:spPr>
        <a:xfrm flipV="1">
          <a:off x="13703300" y="13494476"/>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127977</xdr:rowOff>
    </xdr:from>
    <xdr:to>
      <xdr:col>19</xdr:col>
      <xdr:colOff>644525</xdr:colOff>
      <xdr:row>78</xdr:row>
      <xdr:rowOff>129267</xdr:rowOff>
    </xdr:to>
    <xdr:cxnSp macro="">
      <xdr:nvCxnSpPr>
        <xdr:cNvPr id="647" name="直線コネクタ 646"/>
        <xdr:cNvCxnSpPr/>
      </xdr:nvCxnSpPr>
      <xdr:spPr>
        <a:xfrm flipV="1">
          <a:off x="12814300" y="1350107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66890</xdr:rowOff>
    </xdr:from>
    <xdr:to>
      <xdr:col>23</xdr:col>
      <xdr:colOff>568325</xdr:colOff>
      <xdr:row>78</xdr:row>
      <xdr:rowOff>168490</xdr:rowOff>
    </xdr:to>
    <xdr:sp macro="" textlink="">
      <xdr:nvSpPr>
        <xdr:cNvPr id="657" name="円/楕円 656"/>
        <xdr:cNvSpPr/>
      </xdr:nvSpPr>
      <xdr:spPr>
        <a:xfrm>
          <a:off x="16268700" y="134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56237</xdr:rowOff>
    </xdr:from>
    <xdr:to>
      <xdr:col>22</xdr:col>
      <xdr:colOff>415925</xdr:colOff>
      <xdr:row>78</xdr:row>
      <xdr:rowOff>157837</xdr:rowOff>
    </xdr:to>
    <xdr:sp macro="" textlink="">
      <xdr:nvSpPr>
        <xdr:cNvPr id="659" name="円/楕円 658"/>
        <xdr:cNvSpPr/>
      </xdr:nvSpPr>
      <xdr:spPr>
        <a:xfrm>
          <a:off x="15430500" y="134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148964</xdr:rowOff>
    </xdr:from>
    <xdr:ext cx="469744" cy="259045"/>
    <xdr:sp macro="" textlink="">
      <xdr:nvSpPr>
        <xdr:cNvPr id="660" name="テキスト ボックス 659"/>
        <xdr:cNvSpPr txBox="1"/>
      </xdr:nvSpPr>
      <xdr:spPr>
        <a:xfrm>
          <a:off x="15246427" y="1352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70576</xdr:rowOff>
    </xdr:from>
    <xdr:to>
      <xdr:col>21</xdr:col>
      <xdr:colOff>212725</xdr:colOff>
      <xdr:row>79</xdr:row>
      <xdr:rowOff>726</xdr:rowOff>
    </xdr:to>
    <xdr:sp macro="" textlink="">
      <xdr:nvSpPr>
        <xdr:cNvPr id="661" name="円/楕円 660"/>
        <xdr:cNvSpPr/>
      </xdr:nvSpPr>
      <xdr:spPr>
        <a:xfrm>
          <a:off x="145415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163303</xdr:rowOff>
    </xdr:from>
    <xdr:ext cx="469744" cy="259045"/>
    <xdr:sp macro="" textlink="">
      <xdr:nvSpPr>
        <xdr:cNvPr id="662" name="テキスト ボックス 661"/>
        <xdr:cNvSpPr txBox="1"/>
      </xdr:nvSpPr>
      <xdr:spPr>
        <a:xfrm>
          <a:off x="14357427" y="135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77177</xdr:rowOff>
    </xdr:from>
    <xdr:to>
      <xdr:col>20</xdr:col>
      <xdr:colOff>9525</xdr:colOff>
      <xdr:row>79</xdr:row>
      <xdr:rowOff>7327</xdr:rowOff>
    </xdr:to>
    <xdr:sp macro="" textlink="">
      <xdr:nvSpPr>
        <xdr:cNvPr id="663" name="円/楕円 662"/>
        <xdr:cNvSpPr/>
      </xdr:nvSpPr>
      <xdr:spPr>
        <a:xfrm>
          <a:off x="13652500" y="134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169904</xdr:rowOff>
    </xdr:from>
    <xdr:ext cx="469744" cy="259045"/>
    <xdr:sp macro="" textlink="">
      <xdr:nvSpPr>
        <xdr:cNvPr id="664" name="テキスト ボックス 663"/>
        <xdr:cNvSpPr txBox="1"/>
      </xdr:nvSpPr>
      <xdr:spPr>
        <a:xfrm>
          <a:off x="13468427" y="1354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78467</xdr:rowOff>
    </xdr:from>
    <xdr:to>
      <xdr:col>18</xdr:col>
      <xdr:colOff>492125</xdr:colOff>
      <xdr:row>79</xdr:row>
      <xdr:rowOff>8617</xdr:rowOff>
    </xdr:to>
    <xdr:sp macro="" textlink="">
      <xdr:nvSpPr>
        <xdr:cNvPr id="665" name="円/楕円 664"/>
        <xdr:cNvSpPr/>
      </xdr:nvSpPr>
      <xdr:spPr>
        <a:xfrm>
          <a:off x="12763500" y="134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171194</xdr:rowOff>
    </xdr:from>
    <xdr:ext cx="469744" cy="259045"/>
    <xdr:sp macro="" textlink="">
      <xdr:nvSpPr>
        <xdr:cNvPr id="666" name="テキスト ボックス 665"/>
        <xdr:cNvSpPr txBox="1"/>
      </xdr:nvSpPr>
      <xdr:spPr>
        <a:xfrm>
          <a:off x="12579427" y="1354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140754</xdr:rowOff>
    </xdr:from>
    <xdr:to>
      <xdr:col>23</xdr:col>
      <xdr:colOff>517525</xdr:colOff>
      <xdr:row>96</xdr:row>
      <xdr:rowOff>40615</xdr:rowOff>
    </xdr:to>
    <xdr:cxnSp macro="">
      <xdr:nvCxnSpPr>
        <xdr:cNvPr id="695" name="直線コネクタ 694"/>
        <xdr:cNvCxnSpPr/>
      </xdr:nvCxnSpPr>
      <xdr:spPr>
        <a:xfrm flipV="1">
          <a:off x="15481300" y="16428504"/>
          <a:ext cx="838200" cy="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40615</xdr:rowOff>
    </xdr:from>
    <xdr:to>
      <xdr:col>22</xdr:col>
      <xdr:colOff>365125</xdr:colOff>
      <xdr:row>96</xdr:row>
      <xdr:rowOff>61773</xdr:rowOff>
    </xdr:to>
    <xdr:cxnSp macro="">
      <xdr:nvCxnSpPr>
        <xdr:cNvPr id="698" name="直線コネクタ 697"/>
        <xdr:cNvCxnSpPr/>
      </xdr:nvCxnSpPr>
      <xdr:spPr>
        <a:xfrm flipV="1">
          <a:off x="14592300" y="16499815"/>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49861</xdr:rowOff>
    </xdr:from>
    <xdr:to>
      <xdr:col>21</xdr:col>
      <xdr:colOff>161925</xdr:colOff>
      <xdr:row>96</xdr:row>
      <xdr:rowOff>61773</xdr:rowOff>
    </xdr:to>
    <xdr:cxnSp macro="">
      <xdr:nvCxnSpPr>
        <xdr:cNvPr id="701" name="直線コネクタ 700"/>
        <xdr:cNvCxnSpPr/>
      </xdr:nvCxnSpPr>
      <xdr:spPr>
        <a:xfrm>
          <a:off x="13703300" y="16509061"/>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26288</xdr:rowOff>
    </xdr:from>
    <xdr:to>
      <xdr:col>19</xdr:col>
      <xdr:colOff>644525</xdr:colOff>
      <xdr:row>96</xdr:row>
      <xdr:rowOff>49861</xdr:rowOff>
    </xdr:to>
    <xdr:cxnSp macro="">
      <xdr:nvCxnSpPr>
        <xdr:cNvPr id="704" name="直線コネクタ 703"/>
        <xdr:cNvCxnSpPr/>
      </xdr:nvCxnSpPr>
      <xdr:spPr>
        <a:xfrm>
          <a:off x="12814300" y="16485488"/>
          <a:ext cx="889000" cy="2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89954</xdr:rowOff>
    </xdr:from>
    <xdr:to>
      <xdr:col>23</xdr:col>
      <xdr:colOff>568325</xdr:colOff>
      <xdr:row>96</xdr:row>
      <xdr:rowOff>20104</xdr:rowOff>
    </xdr:to>
    <xdr:sp macro="" textlink="">
      <xdr:nvSpPr>
        <xdr:cNvPr id="714" name="円/楕円 713"/>
        <xdr:cNvSpPr/>
      </xdr:nvSpPr>
      <xdr:spPr>
        <a:xfrm>
          <a:off x="16268700" y="163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68381</xdr:rowOff>
    </xdr:from>
    <xdr:ext cx="534377" cy="259045"/>
    <xdr:sp macro="" textlink="">
      <xdr:nvSpPr>
        <xdr:cNvPr id="715" name="公債費該当値テキスト"/>
        <xdr:cNvSpPr txBox="1"/>
      </xdr:nvSpPr>
      <xdr:spPr>
        <a:xfrm>
          <a:off x="16370300" y="163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161265</xdr:rowOff>
    </xdr:from>
    <xdr:to>
      <xdr:col>22</xdr:col>
      <xdr:colOff>415925</xdr:colOff>
      <xdr:row>96</xdr:row>
      <xdr:rowOff>91415</xdr:rowOff>
    </xdr:to>
    <xdr:sp macro="" textlink="">
      <xdr:nvSpPr>
        <xdr:cNvPr id="716" name="円/楕円 715"/>
        <xdr:cNvSpPr/>
      </xdr:nvSpPr>
      <xdr:spPr>
        <a:xfrm>
          <a:off x="15430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82542</xdr:rowOff>
    </xdr:from>
    <xdr:ext cx="534377" cy="259045"/>
    <xdr:sp macro="" textlink="">
      <xdr:nvSpPr>
        <xdr:cNvPr id="717" name="テキスト ボックス 716"/>
        <xdr:cNvSpPr txBox="1"/>
      </xdr:nvSpPr>
      <xdr:spPr>
        <a:xfrm>
          <a:off x="15214111" y="1654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10973</xdr:rowOff>
    </xdr:from>
    <xdr:to>
      <xdr:col>21</xdr:col>
      <xdr:colOff>212725</xdr:colOff>
      <xdr:row>96</xdr:row>
      <xdr:rowOff>112573</xdr:rowOff>
    </xdr:to>
    <xdr:sp macro="" textlink="">
      <xdr:nvSpPr>
        <xdr:cNvPr id="718" name="円/楕円 717"/>
        <xdr:cNvSpPr/>
      </xdr:nvSpPr>
      <xdr:spPr>
        <a:xfrm>
          <a:off x="14541500" y="164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103700</xdr:rowOff>
    </xdr:from>
    <xdr:ext cx="534377" cy="259045"/>
    <xdr:sp macro="" textlink="">
      <xdr:nvSpPr>
        <xdr:cNvPr id="719" name="テキスト ボックス 718"/>
        <xdr:cNvSpPr txBox="1"/>
      </xdr:nvSpPr>
      <xdr:spPr>
        <a:xfrm>
          <a:off x="14325111" y="165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170511</xdr:rowOff>
    </xdr:from>
    <xdr:to>
      <xdr:col>20</xdr:col>
      <xdr:colOff>9525</xdr:colOff>
      <xdr:row>96</xdr:row>
      <xdr:rowOff>100661</xdr:rowOff>
    </xdr:to>
    <xdr:sp macro="" textlink="">
      <xdr:nvSpPr>
        <xdr:cNvPr id="720" name="円/楕円 719"/>
        <xdr:cNvSpPr/>
      </xdr:nvSpPr>
      <xdr:spPr>
        <a:xfrm>
          <a:off x="136525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91788</xdr:rowOff>
    </xdr:from>
    <xdr:ext cx="534377" cy="259045"/>
    <xdr:sp macro="" textlink="">
      <xdr:nvSpPr>
        <xdr:cNvPr id="721" name="テキスト ボックス 720"/>
        <xdr:cNvSpPr txBox="1"/>
      </xdr:nvSpPr>
      <xdr:spPr>
        <a:xfrm>
          <a:off x="13436111" y="165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146938</xdr:rowOff>
    </xdr:from>
    <xdr:to>
      <xdr:col>18</xdr:col>
      <xdr:colOff>492125</xdr:colOff>
      <xdr:row>96</xdr:row>
      <xdr:rowOff>77088</xdr:rowOff>
    </xdr:to>
    <xdr:sp macro="" textlink="">
      <xdr:nvSpPr>
        <xdr:cNvPr id="722" name="円/楕円 721"/>
        <xdr:cNvSpPr/>
      </xdr:nvSpPr>
      <xdr:spPr>
        <a:xfrm>
          <a:off x="12763500" y="164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68215</xdr:rowOff>
    </xdr:from>
    <xdr:ext cx="534377" cy="259045"/>
    <xdr:sp macro="" textlink="">
      <xdr:nvSpPr>
        <xdr:cNvPr id="723" name="テキスト ボックス 722"/>
        <xdr:cNvSpPr txBox="1"/>
      </xdr:nvSpPr>
      <xdr:spPr>
        <a:xfrm>
          <a:off x="12547111" y="165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800">
              <a:solidFill>
                <a:schemeClr val="dk1"/>
              </a:solidFill>
              <a:effectLst/>
              <a:latin typeface="+mn-lt"/>
              <a:ea typeface="+mn-ea"/>
              <a:cs typeface="+mn-cs"/>
            </a:rPr>
            <a:t>　ほぼ全ての目的別項目において類似団体平均を下回っている。教育費においては、義務教育施設の耐震化事業などによる建て替え等が一定終了したことから、平成</a:t>
          </a:r>
          <a:r>
            <a:rPr kumimoji="1" lang="en-US" altLang="ja-JP" sz="1800">
              <a:solidFill>
                <a:schemeClr val="dk1"/>
              </a:solidFill>
              <a:effectLst/>
              <a:latin typeface="+mn-lt"/>
              <a:ea typeface="+mn-ea"/>
              <a:cs typeface="+mn-cs"/>
            </a:rPr>
            <a:t>26</a:t>
          </a:r>
          <a:r>
            <a:rPr kumimoji="1" lang="ja-JP" altLang="ja-JP" sz="1800">
              <a:solidFill>
                <a:schemeClr val="dk1"/>
              </a:solidFill>
              <a:effectLst/>
              <a:latin typeface="+mn-lt"/>
              <a:ea typeface="+mn-ea"/>
              <a:cs typeface="+mn-cs"/>
            </a:rPr>
            <a:t>年度及び平成</a:t>
          </a:r>
          <a:r>
            <a:rPr kumimoji="1" lang="en-US" altLang="ja-JP" sz="1800">
              <a:solidFill>
                <a:schemeClr val="dk1"/>
              </a:solidFill>
              <a:effectLst/>
              <a:latin typeface="+mn-lt"/>
              <a:ea typeface="+mn-ea"/>
              <a:cs typeface="+mn-cs"/>
            </a:rPr>
            <a:t>27</a:t>
          </a:r>
          <a:r>
            <a:rPr kumimoji="1" lang="ja-JP" altLang="ja-JP" sz="1800">
              <a:solidFill>
                <a:schemeClr val="dk1"/>
              </a:solidFill>
              <a:effectLst/>
              <a:latin typeface="+mn-lt"/>
              <a:ea typeface="+mn-ea"/>
              <a:cs typeface="+mn-cs"/>
            </a:rPr>
            <a:t>年度で類似団体平均を大きく下回った。商工費においては、土地開発公社が先行取得した工業団地用地を買い戻したことにより、平成</a:t>
          </a:r>
          <a:r>
            <a:rPr kumimoji="1" lang="en-US" altLang="ja-JP" sz="1800">
              <a:solidFill>
                <a:schemeClr val="dk1"/>
              </a:solidFill>
              <a:effectLst/>
              <a:latin typeface="+mn-lt"/>
              <a:ea typeface="+mn-ea"/>
              <a:cs typeface="+mn-cs"/>
            </a:rPr>
            <a:t>26</a:t>
          </a:r>
          <a:r>
            <a:rPr kumimoji="1" lang="ja-JP" altLang="ja-JP" sz="1800">
              <a:solidFill>
                <a:schemeClr val="dk1"/>
              </a:solidFill>
              <a:effectLst/>
              <a:latin typeface="+mn-lt"/>
              <a:ea typeface="+mn-ea"/>
              <a:cs typeface="+mn-cs"/>
            </a:rPr>
            <a:t>年度に類似団体平均を大きく上回った。また、衛生費においては、平成</a:t>
          </a:r>
          <a:r>
            <a:rPr kumimoji="1" lang="en-US" altLang="ja-JP" sz="1800">
              <a:solidFill>
                <a:schemeClr val="dk1"/>
              </a:solidFill>
              <a:effectLst/>
              <a:latin typeface="+mn-lt"/>
              <a:ea typeface="+mn-ea"/>
              <a:cs typeface="+mn-cs"/>
            </a:rPr>
            <a:t>24</a:t>
          </a:r>
          <a:r>
            <a:rPr kumimoji="1" lang="ja-JP" altLang="ja-JP" sz="1800">
              <a:solidFill>
                <a:schemeClr val="dk1"/>
              </a:solidFill>
              <a:effectLst/>
              <a:latin typeface="+mn-lt"/>
              <a:ea typeface="+mn-ea"/>
              <a:cs typeface="+mn-cs"/>
            </a:rPr>
            <a:t>年度から平成</a:t>
          </a:r>
          <a:r>
            <a:rPr kumimoji="1" lang="en-US" altLang="ja-JP" sz="1800">
              <a:solidFill>
                <a:schemeClr val="dk1"/>
              </a:solidFill>
              <a:effectLst/>
              <a:latin typeface="+mn-lt"/>
              <a:ea typeface="+mn-ea"/>
              <a:cs typeface="+mn-cs"/>
            </a:rPr>
            <a:t>27</a:t>
          </a:r>
          <a:r>
            <a:rPr kumimoji="1" lang="ja-JP" altLang="ja-JP" sz="1800">
              <a:solidFill>
                <a:schemeClr val="dk1"/>
              </a:solidFill>
              <a:effectLst/>
              <a:latin typeface="+mn-lt"/>
              <a:ea typeface="+mn-ea"/>
              <a:cs typeface="+mn-cs"/>
            </a:rPr>
            <a:t>年度までの一般廃棄物処理施設の大規模改修事業により、平成</a:t>
          </a:r>
          <a:r>
            <a:rPr kumimoji="1" lang="en-US" altLang="ja-JP" sz="1800">
              <a:solidFill>
                <a:schemeClr val="dk1"/>
              </a:solidFill>
              <a:effectLst/>
              <a:latin typeface="+mn-lt"/>
              <a:ea typeface="+mn-ea"/>
              <a:cs typeface="+mn-cs"/>
            </a:rPr>
            <a:t>25</a:t>
          </a:r>
          <a:r>
            <a:rPr kumimoji="1" lang="ja-JP" altLang="ja-JP" sz="1800">
              <a:solidFill>
                <a:schemeClr val="dk1"/>
              </a:solidFill>
              <a:effectLst/>
              <a:latin typeface="+mn-lt"/>
              <a:ea typeface="+mn-ea"/>
              <a:cs typeface="+mn-cs"/>
            </a:rPr>
            <a:t>年度と平成</a:t>
          </a:r>
          <a:r>
            <a:rPr kumimoji="1" lang="en-US" altLang="ja-JP" sz="1800">
              <a:solidFill>
                <a:schemeClr val="dk1"/>
              </a:solidFill>
              <a:effectLst/>
              <a:latin typeface="+mn-lt"/>
              <a:ea typeface="+mn-ea"/>
              <a:cs typeface="+mn-cs"/>
            </a:rPr>
            <a:t>26</a:t>
          </a:r>
          <a:r>
            <a:rPr kumimoji="1" lang="ja-JP" altLang="ja-JP" sz="1800">
              <a:solidFill>
                <a:schemeClr val="dk1"/>
              </a:solidFill>
              <a:effectLst/>
              <a:latin typeface="+mn-lt"/>
              <a:ea typeface="+mn-ea"/>
              <a:cs typeface="+mn-cs"/>
            </a:rPr>
            <a:t>年度で類似団体平均を上回っている。今後も中期的な財政見通しを作成する中で、更なる施策の見直し、削減に努める。</a:t>
          </a:r>
          <a:endParaRPr lang="ja-JP" altLang="ja-JP" sz="2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財政調整基金残高については、平成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年度の収支不足額を補うための取り崩しにより、比率が低下した。</a:t>
          </a:r>
          <a:endParaRPr lang="ja-JP" altLang="ja-JP" sz="1800">
            <a:effectLst/>
          </a:endParaRPr>
        </a:p>
        <a:p>
          <a:r>
            <a:rPr kumimoji="1" lang="ja-JP" altLang="ja-JP" sz="1400">
              <a:solidFill>
                <a:schemeClr val="dk1"/>
              </a:solidFill>
              <a:effectLst/>
              <a:latin typeface="+mn-lt"/>
              <a:ea typeface="+mn-ea"/>
              <a:cs typeface="+mn-cs"/>
            </a:rPr>
            <a:t>　実質単年度収支については、この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年間で黒字は平成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年度のみという状況となっており、今後も厳しい財政運営が予想されるが、亀岡市行財政改革大綱に基づき、今後も中期的な財政見通しを作成する中で、引き続き財政健全化に努める。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i="0">
              <a:solidFill>
                <a:schemeClr val="dk1"/>
              </a:solidFill>
              <a:effectLst/>
              <a:latin typeface="+mn-lt"/>
              <a:ea typeface="+mn-ea"/>
              <a:cs typeface="+mn-cs"/>
            </a:rPr>
            <a:t>　長引く景気の低迷や雇用情勢の悪化など厳しい状況の中で、連結実質赤字比率に係る黒字額の比率が低下した。</a:t>
          </a:r>
          <a:endParaRPr lang="ja-JP" altLang="ja-JP" sz="1800">
            <a:effectLst/>
          </a:endParaRPr>
        </a:p>
        <a:p>
          <a:pPr eaLnBrk="1" fontAlgn="auto" latinLnBrk="0" hangingPunct="1"/>
          <a:r>
            <a:rPr kumimoji="1" lang="ja-JP" altLang="ja-JP" sz="1400" b="0" i="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上水道事業会計については、収入面における他会計負担金や他会計補助金の減少、支出面における建設改良工事の増加により、黒字額の比率が低下した。</a:t>
          </a:r>
          <a:endParaRPr lang="ja-JP" altLang="ja-JP" sz="1800">
            <a:effectLst/>
          </a:endParaRPr>
        </a:p>
        <a:p>
          <a:pPr eaLnBrk="1" fontAlgn="auto" latinLnBrk="0" hangingPunct="1"/>
          <a:r>
            <a:rPr kumimoji="1" lang="ja-JP" altLang="ja-JP" sz="1400" b="0" i="0">
              <a:solidFill>
                <a:schemeClr val="dk1"/>
              </a:solidFill>
              <a:effectLst/>
              <a:latin typeface="+mn-lt"/>
              <a:ea typeface="+mn-ea"/>
              <a:cs typeface="+mn-cs"/>
            </a:rPr>
            <a:t>　病院事業会計の収入面においては、入院患者数が伸び悩んだことや、一般会計負担金の減額により、大幅な減収となった。支出面においては、年度途中の医師の増員等により人件費が増加し、黒字額の比率が低下し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一般会計については、歳入において市税の減収が続いており、歳出においては、扶助費、公債費が増加傾向にあるため、形式収支は減少したが、繰越金の減少により平成</a:t>
          </a:r>
          <a:r>
            <a:rPr kumimoji="1" lang="en-US" altLang="ja-JP" sz="1400" b="0" i="0" baseline="0">
              <a:solidFill>
                <a:schemeClr val="dk1"/>
              </a:solidFill>
              <a:effectLst/>
              <a:latin typeface="+mn-lt"/>
              <a:ea typeface="+mn-ea"/>
              <a:cs typeface="+mn-cs"/>
            </a:rPr>
            <a:t>26</a:t>
          </a:r>
          <a:r>
            <a:rPr kumimoji="1" lang="ja-JP" altLang="ja-JP" sz="1400" b="0" i="0" baseline="0">
              <a:solidFill>
                <a:schemeClr val="dk1"/>
              </a:solidFill>
              <a:effectLst/>
              <a:latin typeface="+mn-lt"/>
              <a:ea typeface="+mn-ea"/>
              <a:cs typeface="+mn-cs"/>
            </a:rPr>
            <a:t>年度に比べ黒字額の比率が増加した。</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064_&#20096;&#23713;&#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149.19999999999999</v>
          </cell>
        </row>
        <row r="53">
          <cell r="O53">
            <v>48.7</v>
          </cell>
        </row>
        <row r="55">
          <cell r="G55" t="str">
            <v>類似団体内平均値</v>
          </cell>
          <cell r="O55">
            <v>39</v>
          </cell>
        </row>
        <row r="57">
          <cell r="O57">
            <v>50.8</v>
          </cell>
        </row>
        <row r="72">
          <cell r="K72" t="str">
            <v>H23</v>
          </cell>
          <cell r="L72" t="str">
            <v>H24</v>
          </cell>
          <cell r="M72" t="str">
            <v>H25</v>
          </cell>
          <cell r="N72" t="str">
            <v>H26</v>
          </cell>
          <cell r="O72" t="str">
            <v>H27</v>
          </cell>
        </row>
        <row r="73">
          <cell r="G73" t="str">
            <v>当該団体値</v>
          </cell>
          <cell r="K73">
            <v>151.4</v>
          </cell>
          <cell r="L73">
            <v>146.80000000000001</v>
          </cell>
          <cell r="M73">
            <v>146.5</v>
          </cell>
          <cell r="N73">
            <v>157.69999999999999</v>
          </cell>
          <cell r="O73">
            <v>149.19999999999999</v>
          </cell>
        </row>
        <row r="75">
          <cell r="K75">
            <v>14.1</v>
          </cell>
          <cell r="L75">
            <v>13.3</v>
          </cell>
          <cell r="M75">
            <v>12</v>
          </cell>
          <cell r="N75">
            <v>11.4</v>
          </cell>
          <cell r="O75">
            <v>11.3</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35206926</v>
      </c>
      <c r="BO4" s="349"/>
      <c r="BP4" s="349"/>
      <c r="BQ4" s="349"/>
      <c r="BR4" s="349"/>
      <c r="BS4" s="349"/>
      <c r="BT4" s="349"/>
      <c r="BU4" s="350"/>
      <c r="BV4" s="348">
        <v>36501891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34752918</v>
      </c>
      <c r="BO5" s="386"/>
      <c r="BP5" s="386"/>
      <c r="BQ5" s="386"/>
      <c r="BR5" s="386"/>
      <c r="BS5" s="386"/>
      <c r="BT5" s="386"/>
      <c r="BU5" s="387"/>
      <c r="BV5" s="385">
        <v>35967574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96.5</v>
      </c>
      <c r="CU5" s="383"/>
      <c r="CV5" s="383"/>
      <c r="CW5" s="383"/>
      <c r="CX5" s="383"/>
      <c r="CY5" s="383"/>
      <c r="CZ5" s="383"/>
      <c r="DA5" s="384"/>
      <c r="DB5" s="382">
        <v>97.9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454008</v>
      </c>
      <c r="BO6" s="386"/>
      <c r="BP6" s="386"/>
      <c r="BQ6" s="386"/>
      <c r="BR6" s="386"/>
      <c r="BS6" s="386"/>
      <c r="BT6" s="386"/>
      <c r="BU6" s="387"/>
      <c r="BV6" s="385">
        <v>534317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103.9</v>
      </c>
      <c r="CU6" s="423"/>
      <c r="CV6" s="423"/>
      <c r="CW6" s="423"/>
      <c r="CX6" s="423"/>
      <c r="CY6" s="423"/>
      <c r="CZ6" s="423"/>
      <c r="DA6" s="424"/>
      <c r="DB6" s="422">
        <v>106.4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43550</v>
      </c>
      <c r="BO7" s="386"/>
      <c r="BP7" s="386"/>
      <c r="BQ7" s="386"/>
      <c r="BR7" s="386"/>
      <c r="BS7" s="386"/>
      <c r="BT7" s="386"/>
      <c r="BU7" s="387"/>
      <c r="BV7" s="385">
        <v>152072</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18835642</v>
      </c>
      <c r="CU7" s="386"/>
      <c r="CV7" s="386"/>
      <c r="CW7" s="386"/>
      <c r="CX7" s="386"/>
      <c r="CY7" s="386"/>
      <c r="CZ7" s="386"/>
      <c r="DA7" s="387"/>
      <c r="DB7" s="385">
        <v>18306695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410458</v>
      </c>
      <c r="BO8" s="386"/>
      <c r="BP8" s="386"/>
      <c r="BQ8" s="386"/>
      <c r="BR8" s="386"/>
      <c r="BS8" s="386"/>
      <c r="BT8" s="386"/>
      <c r="BU8" s="387"/>
      <c r="BV8" s="385">
        <v>382245</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89479</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28213</v>
      </c>
      <c r="BO9" s="386"/>
      <c r="BP9" s="386"/>
      <c r="BQ9" s="386"/>
      <c r="BR9" s="386"/>
      <c r="BS9" s="386"/>
      <c r="BT9" s="386"/>
      <c r="BU9" s="387"/>
      <c r="BV9" s="385">
        <v>-79909</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17.899999999999999</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92399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194629</v>
      </c>
      <c r="BO10" s="386"/>
      <c r="BP10" s="386"/>
      <c r="BQ10" s="386"/>
      <c r="BR10" s="386"/>
      <c r="BS10" s="386"/>
      <c r="BT10" s="386"/>
      <c r="BU10" s="387"/>
      <c r="BV10" s="385">
        <v>233721</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v>220295</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90931</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800000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90157</v>
      </c>
      <c r="S13" s="467"/>
      <c r="T13" s="467"/>
      <c r="U13" s="467"/>
      <c r="V13" s="468"/>
      <c r="W13" s="401" t="s">
        <v>120</v>
      </c>
      <c r="X13" s="402"/>
      <c r="Y13" s="402"/>
      <c r="Z13" s="402"/>
      <c r="AA13" s="402"/>
      <c r="AB13" s="392"/>
      <c r="AC13" s="436">
        <v>1718</v>
      </c>
      <c r="AD13" s="437"/>
      <c r="AE13" s="437"/>
      <c r="AF13" s="437"/>
      <c r="AG13" s="476"/>
      <c r="AH13" s="436">
        <v>2200</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-56863</v>
      </c>
      <c r="BO13" s="386"/>
      <c r="BP13" s="386"/>
      <c r="BQ13" s="386"/>
      <c r="BR13" s="386"/>
      <c r="BS13" s="386"/>
      <c r="BT13" s="386"/>
      <c r="BU13" s="387"/>
      <c r="BV13" s="385">
        <v>-646188</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91548</v>
      </c>
      <c r="S14" s="467"/>
      <c r="T14" s="467"/>
      <c r="U14" s="467"/>
      <c r="V14" s="468"/>
      <c r="W14" s="375"/>
      <c r="X14" s="376"/>
      <c r="Y14" s="376"/>
      <c r="Z14" s="376"/>
      <c r="AA14" s="376"/>
      <c r="AB14" s="365"/>
      <c r="AC14" s="469">
        <v>4.0999999999999996</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149.19999999999999</v>
      </c>
      <c r="CU14" s="481"/>
      <c r="CV14" s="481"/>
      <c r="CW14" s="481"/>
      <c r="CX14" s="481"/>
      <c r="CY14" s="481"/>
      <c r="CZ14" s="481"/>
      <c r="DA14" s="482"/>
      <c r="DB14" s="480">
        <v>157.69999999999999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90752</v>
      </c>
      <c r="S15" s="467"/>
      <c r="T15" s="467"/>
      <c r="U15" s="467"/>
      <c r="V15" s="468"/>
      <c r="W15" s="401" t="s">
        <v>127</v>
      </c>
      <c r="X15" s="402"/>
      <c r="Y15" s="402"/>
      <c r="Z15" s="402"/>
      <c r="AA15" s="402"/>
      <c r="AB15" s="392"/>
      <c r="AC15" s="436">
        <v>11457</v>
      </c>
      <c r="AD15" s="437"/>
      <c r="AE15" s="437"/>
      <c r="AF15" s="437"/>
      <c r="AG15" s="476"/>
      <c r="AH15" s="436">
        <v>13066</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8850334</v>
      </c>
      <c r="BO15" s="349"/>
      <c r="BP15" s="349"/>
      <c r="BQ15" s="349"/>
      <c r="BR15" s="349"/>
      <c r="BS15" s="349"/>
      <c r="BT15" s="349"/>
      <c r="BU15" s="350"/>
      <c r="BV15" s="348">
        <v>8426290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27.6</v>
      </c>
      <c r="AD16" s="470"/>
      <c r="AE16" s="470"/>
      <c r="AF16" s="470"/>
      <c r="AG16" s="471"/>
      <c r="AH16" s="469">
        <v>28.7</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15126905</v>
      </c>
      <c r="BO16" s="386"/>
      <c r="BP16" s="386"/>
      <c r="BQ16" s="386"/>
      <c r="BR16" s="386"/>
      <c r="BS16" s="386"/>
      <c r="BT16" s="386"/>
      <c r="BU16" s="387"/>
      <c r="BV16" s="385">
        <v>14435377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28286</v>
      </c>
      <c r="AD17" s="437"/>
      <c r="AE17" s="437"/>
      <c r="AF17" s="437"/>
      <c r="AG17" s="476"/>
      <c r="AH17" s="436">
        <v>29496</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11165790</v>
      </c>
      <c r="BO17" s="386"/>
      <c r="BP17" s="386"/>
      <c r="BQ17" s="386"/>
      <c r="BR17" s="386"/>
      <c r="BS17" s="386"/>
      <c r="BT17" s="386"/>
      <c r="BU17" s="387"/>
      <c r="BV17" s="385">
        <v>10775863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224.8</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64.8</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19088664</v>
      </c>
      <c r="BO18" s="386"/>
      <c r="BP18" s="386"/>
      <c r="BQ18" s="386"/>
      <c r="BR18" s="386"/>
      <c r="BS18" s="386"/>
      <c r="BT18" s="386"/>
      <c r="BU18" s="387"/>
      <c r="BV18" s="385">
        <v>18600713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398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23007769</v>
      </c>
      <c r="BO19" s="386"/>
      <c r="BP19" s="386"/>
      <c r="BQ19" s="386"/>
      <c r="BR19" s="386"/>
      <c r="BS19" s="386"/>
      <c r="BT19" s="386"/>
      <c r="BU19" s="387"/>
      <c r="BV19" s="385">
        <v>23352261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33915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43281384</v>
      </c>
      <c r="BO23" s="386"/>
      <c r="BP23" s="386"/>
      <c r="BQ23" s="386"/>
      <c r="BR23" s="386"/>
      <c r="BS23" s="386"/>
      <c r="BT23" s="386"/>
      <c r="BU23" s="387"/>
      <c r="BV23" s="385">
        <v>42883745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9850</v>
      </c>
      <c r="R24" s="437"/>
      <c r="S24" s="437"/>
      <c r="T24" s="437"/>
      <c r="U24" s="437"/>
      <c r="V24" s="476"/>
      <c r="W24" s="531"/>
      <c r="X24" s="519"/>
      <c r="Y24" s="520"/>
      <c r="Z24" s="435" t="s">
        <v>150</v>
      </c>
      <c r="AA24" s="415"/>
      <c r="AB24" s="415"/>
      <c r="AC24" s="415"/>
      <c r="AD24" s="415"/>
      <c r="AE24" s="415"/>
      <c r="AF24" s="415"/>
      <c r="AG24" s="416"/>
      <c r="AH24" s="436">
        <v>522</v>
      </c>
      <c r="AI24" s="437"/>
      <c r="AJ24" s="437"/>
      <c r="AK24" s="437"/>
      <c r="AL24" s="476"/>
      <c r="AM24" s="436">
        <v>1599408</v>
      </c>
      <c r="AN24" s="437"/>
      <c r="AO24" s="437"/>
      <c r="AP24" s="437"/>
      <c r="AQ24" s="437"/>
      <c r="AR24" s="476"/>
      <c r="AS24" s="436">
        <v>3064</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27455547</v>
      </c>
      <c r="BO24" s="386"/>
      <c r="BP24" s="386"/>
      <c r="BQ24" s="386"/>
      <c r="BR24" s="386"/>
      <c r="BS24" s="386"/>
      <c r="BT24" s="386"/>
      <c r="BU24" s="387"/>
      <c r="BV24" s="385">
        <v>26336230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7870</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3421470</v>
      </c>
      <c r="BO25" s="349"/>
      <c r="BP25" s="349"/>
      <c r="BQ25" s="349"/>
      <c r="BR25" s="349"/>
      <c r="BS25" s="349"/>
      <c r="BT25" s="349"/>
      <c r="BU25" s="350"/>
      <c r="BV25" s="348">
        <v>3100529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6940</v>
      </c>
      <c r="R26" s="437"/>
      <c r="S26" s="437"/>
      <c r="T26" s="437"/>
      <c r="U26" s="437"/>
      <c r="V26" s="476"/>
      <c r="W26" s="531"/>
      <c r="X26" s="519"/>
      <c r="Y26" s="520"/>
      <c r="Z26" s="435" t="s">
        <v>156</v>
      </c>
      <c r="AA26" s="541"/>
      <c r="AB26" s="541"/>
      <c r="AC26" s="541"/>
      <c r="AD26" s="541"/>
      <c r="AE26" s="541"/>
      <c r="AF26" s="541"/>
      <c r="AG26" s="542"/>
      <c r="AH26" s="436">
        <v>3</v>
      </c>
      <c r="AI26" s="437"/>
      <c r="AJ26" s="437"/>
      <c r="AK26" s="437"/>
      <c r="AL26" s="476"/>
      <c r="AM26" s="436">
        <v>9018</v>
      </c>
      <c r="AN26" s="437"/>
      <c r="AO26" s="437"/>
      <c r="AP26" s="437"/>
      <c r="AQ26" s="437"/>
      <c r="AR26" s="476"/>
      <c r="AS26" s="436">
        <v>3006</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5600</v>
      </c>
      <c r="R27" s="437"/>
      <c r="S27" s="437"/>
      <c r="T27" s="437"/>
      <c r="U27" s="437"/>
      <c r="V27" s="476"/>
      <c r="W27" s="531"/>
      <c r="X27" s="519"/>
      <c r="Y27" s="520"/>
      <c r="Z27" s="435" t="s">
        <v>159</v>
      </c>
      <c r="AA27" s="415"/>
      <c r="AB27" s="415"/>
      <c r="AC27" s="415"/>
      <c r="AD27" s="415"/>
      <c r="AE27" s="415"/>
      <c r="AF27" s="415"/>
      <c r="AG27" s="416"/>
      <c r="AH27" s="436">
        <v>12</v>
      </c>
      <c r="AI27" s="437"/>
      <c r="AJ27" s="437"/>
      <c r="AK27" s="437"/>
      <c r="AL27" s="476"/>
      <c r="AM27" s="436">
        <v>39706</v>
      </c>
      <c r="AN27" s="437"/>
      <c r="AO27" s="437"/>
      <c r="AP27" s="437"/>
      <c r="AQ27" s="437"/>
      <c r="AR27" s="476"/>
      <c r="AS27" s="436">
        <v>3309</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760000</v>
      </c>
      <c r="BO27" s="555"/>
      <c r="BP27" s="555"/>
      <c r="BQ27" s="555"/>
      <c r="BR27" s="555"/>
      <c r="BS27" s="555"/>
      <c r="BT27" s="555"/>
      <c r="BU27" s="556"/>
      <c r="BV27" s="554">
        <v>760000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4900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2216496</v>
      </c>
      <c r="BO28" s="349"/>
      <c r="BP28" s="349"/>
      <c r="BQ28" s="349"/>
      <c r="BR28" s="349"/>
      <c r="BS28" s="349"/>
      <c r="BT28" s="349"/>
      <c r="BU28" s="350"/>
      <c r="BV28" s="348">
        <v>2521867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22</v>
      </c>
      <c r="M29" s="437"/>
      <c r="N29" s="437"/>
      <c r="O29" s="437"/>
      <c r="P29" s="476"/>
      <c r="Q29" s="436">
        <v>4400</v>
      </c>
      <c r="R29" s="437"/>
      <c r="S29" s="437"/>
      <c r="T29" s="437"/>
      <c r="U29" s="437"/>
      <c r="V29" s="476"/>
      <c r="W29" s="532"/>
      <c r="X29" s="533"/>
      <c r="Y29" s="534"/>
      <c r="Z29" s="435" t="s">
        <v>166</v>
      </c>
      <c r="AA29" s="415"/>
      <c r="AB29" s="415"/>
      <c r="AC29" s="415"/>
      <c r="AD29" s="415"/>
      <c r="AE29" s="415"/>
      <c r="AF29" s="415"/>
      <c r="AG29" s="416"/>
      <c r="AH29" s="436">
        <v>534</v>
      </c>
      <c r="AI29" s="437"/>
      <c r="AJ29" s="437"/>
      <c r="AK29" s="437"/>
      <c r="AL29" s="476"/>
      <c r="AM29" s="436">
        <v>1639114</v>
      </c>
      <c r="AN29" s="437"/>
      <c r="AO29" s="437"/>
      <c r="AP29" s="437"/>
      <c r="AQ29" s="437"/>
      <c r="AR29" s="476"/>
      <c r="AS29" s="436">
        <v>3070</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159923</v>
      </c>
      <c r="BO29" s="386"/>
      <c r="BP29" s="386"/>
      <c r="BQ29" s="386"/>
      <c r="BR29" s="386"/>
      <c r="BS29" s="386"/>
      <c r="BT29" s="386"/>
      <c r="BU29" s="387"/>
      <c r="BV29" s="385">
        <v>209390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485111</v>
      </c>
      <c r="BO30" s="555"/>
      <c r="BP30" s="555"/>
      <c r="BQ30" s="555"/>
      <c r="BR30" s="555"/>
      <c r="BS30" s="555"/>
      <c r="BT30" s="555"/>
      <c r="BU30" s="556"/>
      <c r="BV30" s="554">
        <v>541189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上水道事業会計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京都中部広域消防組合(一般会計)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亀岡市土地開発公社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休日診療事業特別会計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IF('各会計、関係団体の財政状況及び健全化判断比率'!B35="","",'各会計、関係団体の財政状況及び健全化判断比率'!B35)</f>
        <v>地域下水道事業特別会計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国民健康保険南丹病院組合(病院事業会計)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亀岡市環境事業公社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土地取得事業特別会計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京都府住宅新築資金等貸付事業管理組合(一般会計)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亀岡市福祉事業団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曽我部山林事業特別会計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京都府住宅新築資金等貸付事業管理組合(特別会計)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亀岡市体育協会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京都府自治会館管理組合(一般会計)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亀岡市都市緑花協会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京都府後期高齢者医療広域連合(一般会計)</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生涯学習かめおか財団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京都府後期高齢者医療広域連合(後期高齢者医療特別会計)</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亀岡市農業公社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京都地方税機構(一般会計)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61" t="s">
        <v>525</v>
      </c>
      <c r="D34" s="1161"/>
      <c r="E34" s="1162"/>
      <c r="F34" s="32">
        <v>17.21</v>
      </c>
      <c r="G34" s="33">
        <v>15.51</v>
      </c>
      <c r="H34" s="33">
        <v>15.92</v>
      </c>
      <c r="I34" s="33">
        <v>15.79</v>
      </c>
      <c r="J34" s="34">
        <v>15.21</v>
      </c>
      <c r="K34" s="22"/>
      <c r="L34" s="22"/>
      <c r="M34" s="22"/>
      <c r="N34" s="22"/>
      <c r="O34" s="22"/>
      <c r="P34" s="22"/>
    </row>
    <row r="35" spans="1:16" ht="39" customHeight="1" x14ac:dyDescent="0.15">
      <c r="A35" s="22"/>
      <c r="B35" s="35"/>
      <c r="C35" s="1155" t="s">
        <v>526</v>
      </c>
      <c r="D35" s="1156"/>
      <c r="E35" s="1157"/>
      <c r="F35" s="36">
        <v>5.97</v>
      </c>
      <c r="G35" s="37">
        <v>6.14</v>
      </c>
      <c r="H35" s="37">
        <v>6.24</v>
      </c>
      <c r="I35" s="37">
        <v>4.72</v>
      </c>
      <c r="J35" s="38">
        <v>2.19</v>
      </c>
      <c r="K35" s="22"/>
      <c r="L35" s="22"/>
      <c r="M35" s="22"/>
      <c r="N35" s="22"/>
      <c r="O35" s="22"/>
      <c r="P35" s="22"/>
    </row>
    <row r="36" spans="1:16" ht="39" customHeight="1" x14ac:dyDescent="0.15">
      <c r="A36" s="22"/>
      <c r="B36" s="35"/>
      <c r="C36" s="1155" t="s">
        <v>527</v>
      </c>
      <c r="D36" s="1156"/>
      <c r="E36" s="1157"/>
      <c r="F36" s="36">
        <v>5.0199999999999996</v>
      </c>
      <c r="G36" s="37">
        <v>3.34</v>
      </c>
      <c r="H36" s="37">
        <v>2.4500000000000002</v>
      </c>
      <c r="I36" s="37">
        <v>2.0499999999999998</v>
      </c>
      <c r="J36" s="38">
        <v>2.13</v>
      </c>
      <c r="K36" s="22"/>
      <c r="L36" s="22"/>
      <c r="M36" s="22"/>
      <c r="N36" s="22"/>
      <c r="O36" s="22"/>
      <c r="P36" s="22"/>
    </row>
    <row r="37" spans="1:16" ht="39" customHeight="1" x14ac:dyDescent="0.15">
      <c r="A37" s="22"/>
      <c r="B37" s="35"/>
      <c r="C37" s="1155" t="s">
        <v>528</v>
      </c>
      <c r="D37" s="1156"/>
      <c r="E37" s="1157"/>
      <c r="F37" s="36">
        <v>0.06</v>
      </c>
      <c r="G37" s="37">
        <v>1.01</v>
      </c>
      <c r="H37" s="37">
        <v>1.08</v>
      </c>
      <c r="I37" s="37">
        <v>0.73</v>
      </c>
      <c r="J37" s="38">
        <v>0.48</v>
      </c>
      <c r="K37" s="22"/>
      <c r="L37" s="22"/>
      <c r="M37" s="22"/>
      <c r="N37" s="22"/>
      <c r="O37" s="22"/>
      <c r="P37" s="22"/>
    </row>
    <row r="38" spans="1:16" ht="39" customHeight="1" x14ac:dyDescent="0.15">
      <c r="A38" s="22"/>
      <c r="B38" s="35"/>
      <c r="C38" s="1155" t="s">
        <v>529</v>
      </c>
      <c r="D38" s="1156"/>
      <c r="E38" s="1157"/>
      <c r="F38" s="36">
        <v>0.32</v>
      </c>
      <c r="G38" s="37">
        <v>0.94</v>
      </c>
      <c r="H38" s="37">
        <v>0.53</v>
      </c>
      <c r="I38" s="37">
        <v>0.2</v>
      </c>
      <c r="J38" s="38">
        <v>0.1</v>
      </c>
      <c r="K38" s="22"/>
      <c r="L38" s="22"/>
      <c r="M38" s="22"/>
      <c r="N38" s="22"/>
      <c r="O38" s="22"/>
      <c r="P38" s="22"/>
    </row>
    <row r="39" spans="1:16" ht="39" customHeight="1" x14ac:dyDescent="0.15">
      <c r="A39" s="22"/>
      <c r="B39" s="35"/>
      <c r="C39" s="1155" t="s">
        <v>530</v>
      </c>
      <c r="D39" s="1156"/>
      <c r="E39" s="1157"/>
      <c r="F39" s="36">
        <v>0.11</v>
      </c>
      <c r="G39" s="37">
        <v>0.14000000000000001</v>
      </c>
      <c r="H39" s="37">
        <v>0.1</v>
      </c>
      <c r="I39" s="37">
        <v>0.09</v>
      </c>
      <c r="J39" s="38">
        <v>0.09</v>
      </c>
      <c r="K39" s="22"/>
      <c r="L39" s="22"/>
      <c r="M39" s="22"/>
      <c r="N39" s="22"/>
      <c r="O39" s="22"/>
      <c r="P39" s="22"/>
    </row>
    <row r="40" spans="1:16" ht="39" customHeight="1" x14ac:dyDescent="0.15">
      <c r="A40" s="22"/>
      <c r="B40" s="35"/>
      <c r="C40" s="1155" t="s">
        <v>531</v>
      </c>
      <c r="D40" s="1156"/>
      <c r="E40" s="1157"/>
      <c r="F40" s="36">
        <v>0.19</v>
      </c>
      <c r="G40" s="37">
        <v>0.05</v>
      </c>
      <c r="H40" s="37">
        <v>0.04</v>
      </c>
      <c r="I40" s="37">
        <v>0.06</v>
      </c>
      <c r="J40" s="38">
        <v>0.09</v>
      </c>
      <c r="K40" s="22"/>
      <c r="L40" s="22"/>
      <c r="M40" s="22"/>
      <c r="N40" s="22"/>
      <c r="O40" s="22"/>
      <c r="P40" s="22"/>
    </row>
    <row r="41" spans="1:16" ht="39" customHeight="1" x14ac:dyDescent="0.15">
      <c r="A41" s="22"/>
      <c r="B41" s="35"/>
      <c r="C41" s="1155" t="s">
        <v>532</v>
      </c>
      <c r="D41" s="1156"/>
      <c r="E41" s="1157"/>
      <c r="F41" s="36">
        <v>0.04</v>
      </c>
      <c r="G41" s="37">
        <v>0.03</v>
      </c>
      <c r="H41" s="37">
        <v>0.02</v>
      </c>
      <c r="I41" s="37">
        <v>0.03</v>
      </c>
      <c r="J41" s="38">
        <v>0.03</v>
      </c>
      <c r="K41" s="22"/>
      <c r="L41" s="22"/>
      <c r="M41" s="22"/>
      <c r="N41" s="22"/>
      <c r="O41" s="22"/>
      <c r="P41" s="22"/>
    </row>
    <row r="42" spans="1:16" ht="39" customHeight="1" x14ac:dyDescent="0.15">
      <c r="A42" s="22"/>
      <c r="B42" s="39"/>
      <c r="C42" s="1155" t="s">
        <v>533</v>
      </c>
      <c r="D42" s="1156"/>
      <c r="E42" s="1157"/>
      <c r="F42" s="36" t="s">
        <v>477</v>
      </c>
      <c r="G42" s="37" t="s">
        <v>477</v>
      </c>
      <c r="H42" s="37" t="s">
        <v>477</v>
      </c>
      <c r="I42" s="37" t="s">
        <v>477</v>
      </c>
      <c r="J42" s="38" t="s">
        <v>477</v>
      </c>
      <c r="K42" s="22"/>
      <c r="L42" s="22"/>
      <c r="M42" s="22"/>
      <c r="N42" s="22"/>
      <c r="O42" s="22"/>
      <c r="P42" s="22"/>
    </row>
    <row r="43" spans="1:16" ht="39" customHeight="1" thickBot="1" x14ac:dyDescent="0.2">
      <c r="A43" s="22"/>
      <c r="B43" s="40"/>
      <c r="C43" s="1158" t="s">
        <v>534</v>
      </c>
      <c r="D43" s="1159"/>
      <c r="E43" s="1160"/>
      <c r="F43" s="41">
        <v>0.53</v>
      </c>
      <c r="G43" s="42">
        <v>0.2</v>
      </c>
      <c r="H43" s="42">
        <v>0.34</v>
      </c>
      <c r="I43" s="42">
        <v>0.21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71" t="s">
        <v>10</v>
      </c>
      <c r="C45" s="1172"/>
      <c r="D45" s="58"/>
      <c r="E45" s="1177" t="s">
        <v>11</v>
      </c>
      <c r="F45" s="1177"/>
      <c r="G45" s="1177"/>
      <c r="H45" s="1177"/>
      <c r="I45" s="1177"/>
      <c r="J45" s="1178"/>
      <c r="K45" s="59">
        <v>3813</v>
      </c>
      <c r="L45" s="60">
        <v>3662</v>
      </c>
      <c r="M45" s="60">
        <v>3605</v>
      </c>
      <c r="N45" s="60">
        <v>3735</v>
      </c>
      <c r="O45" s="61">
        <v>4000</v>
      </c>
      <c r="P45" s="48"/>
      <c r="Q45" s="48"/>
      <c r="R45" s="48"/>
      <c r="S45" s="48"/>
      <c r="T45" s="48"/>
      <c r="U45" s="48"/>
    </row>
    <row r="46" spans="1:21" ht="30.75" customHeight="1" x14ac:dyDescent="0.15">
      <c r="A46" s="48"/>
      <c r="B46" s="1173"/>
      <c r="C46" s="1174"/>
      <c r="D46" s="62"/>
      <c r="E46" s="1165" t="s">
        <v>12</v>
      </c>
      <c r="F46" s="1165"/>
      <c r="G46" s="1165"/>
      <c r="H46" s="1165"/>
      <c r="I46" s="1165"/>
      <c r="J46" s="1166"/>
      <c r="K46" s="63" t="s">
        <v>477</v>
      </c>
      <c r="L46" s="64" t="s">
        <v>477</v>
      </c>
      <c r="M46" s="64" t="s">
        <v>477</v>
      </c>
      <c r="N46" s="64" t="s">
        <v>477</v>
      </c>
      <c r="O46" s="65" t="s">
        <v>477</v>
      </c>
      <c r="P46" s="48"/>
      <c r="Q46" s="48"/>
      <c r="R46" s="48"/>
      <c r="S46" s="48"/>
      <c r="T46" s="48"/>
      <c r="U46" s="48"/>
    </row>
    <row r="47" spans="1:21" ht="30.75" customHeight="1" x14ac:dyDescent="0.15">
      <c r="A47" s="48"/>
      <c r="B47" s="1173"/>
      <c r="C47" s="1174"/>
      <c r="D47" s="62"/>
      <c r="E47" s="1165" t="s">
        <v>13</v>
      </c>
      <c r="F47" s="1165"/>
      <c r="G47" s="1165"/>
      <c r="H47" s="1165"/>
      <c r="I47" s="1165"/>
      <c r="J47" s="1166"/>
      <c r="K47" s="63" t="s">
        <v>477</v>
      </c>
      <c r="L47" s="64" t="s">
        <v>477</v>
      </c>
      <c r="M47" s="64" t="s">
        <v>477</v>
      </c>
      <c r="N47" s="64" t="s">
        <v>477</v>
      </c>
      <c r="O47" s="65" t="s">
        <v>477</v>
      </c>
      <c r="P47" s="48"/>
      <c r="Q47" s="48"/>
      <c r="R47" s="48"/>
      <c r="S47" s="48"/>
      <c r="T47" s="48"/>
      <c r="U47" s="48"/>
    </row>
    <row r="48" spans="1:21" ht="30.75" customHeight="1" x14ac:dyDescent="0.15">
      <c r="A48" s="48"/>
      <c r="B48" s="1173"/>
      <c r="C48" s="1174"/>
      <c r="D48" s="62"/>
      <c r="E48" s="1165" t="s">
        <v>14</v>
      </c>
      <c r="F48" s="1165"/>
      <c r="G48" s="1165"/>
      <c r="H48" s="1165"/>
      <c r="I48" s="1165"/>
      <c r="J48" s="1166"/>
      <c r="K48" s="63">
        <v>1360</v>
      </c>
      <c r="L48" s="64">
        <v>1330</v>
      </c>
      <c r="M48" s="64">
        <v>1358</v>
      </c>
      <c r="N48" s="64">
        <v>1261</v>
      </c>
      <c r="O48" s="65">
        <v>1309</v>
      </c>
      <c r="P48" s="48"/>
      <c r="Q48" s="48"/>
      <c r="R48" s="48"/>
      <c r="S48" s="48"/>
      <c r="T48" s="48"/>
      <c r="U48" s="48"/>
    </row>
    <row r="49" spans="1:21" ht="30.75" customHeight="1" x14ac:dyDescent="0.15">
      <c r="A49" s="48"/>
      <c r="B49" s="1173"/>
      <c r="C49" s="1174"/>
      <c r="D49" s="62"/>
      <c r="E49" s="1165" t="s">
        <v>15</v>
      </c>
      <c r="F49" s="1165"/>
      <c r="G49" s="1165"/>
      <c r="H49" s="1165"/>
      <c r="I49" s="1165"/>
      <c r="J49" s="1166"/>
      <c r="K49" s="63">
        <v>43</v>
      </c>
      <c r="L49" s="64">
        <v>42</v>
      </c>
      <c r="M49" s="64">
        <v>49</v>
      </c>
      <c r="N49" s="64">
        <v>52</v>
      </c>
      <c r="O49" s="65">
        <v>61</v>
      </c>
      <c r="P49" s="48"/>
      <c r="Q49" s="48"/>
      <c r="R49" s="48"/>
      <c r="S49" s="48"/>
      <c r="T49" s="48"/>
      <c r="U49" s="48"/>
    </row>
    <row r="50" spans="1:21" ht="30.75" customHeight="1" x14ac:dyDescent="0.15">
      <c r="A50" s="48"/>
      <c r="B50" s="1173"/>
      <c r="C50" s="1174"/>
      <c r="D50" s="62"/>
      <c r="E50" s="1165" t="s">
        <v>16</v>
      </c>
      <c r="F50" s="1165"/>
      <c r="G50" s="1165"/>
      <c r="H50" s="1165"/>
      <c r="I50" s="1165"/>
      <c r="J50" s="1166"/>
      <c r="K50" s="63">
        <v>131</v>
      </c>
      <c r="L50" s="64">
        <v>319</v>
      </c>
      <c r="M50" s="64">
        <v>132</v>
      </c>
      <c r="N50" s="64">
        <v>132</v>
      </c>
      <c r="O50" s="65">
        <v>132</v>
      </c>
      <c r="P50" s="48"/>
      <c r="Q50" s="48"/>
      <c r="R50" s="48"/>
      <c r="S50" s="48"/>
      <c r="T50" s="48"/>
      <c r="U50" s="48"/>
    </row>
    <row r="51" spans="1:21" ht="30.75" customHeight="1" x14ac:dyDescent="0.15">
      <c r="A51" s="48"/>
      <c r="B51" s="1175"/>
      <c r="C51" s="1176"/>
      <c r="D51" s="66"/>
      <c r="E51" s="1165" t="s">
        <v>17</v>
      </c>
      <c r="F51" s="1165"/>
      <c r="G51" s="1165"/>
      <c r="H51" s="1165"/>
      <c r="I51" s="1165"/>
      <c r="J51" s="1166"/>
      <c r="K51" s="63" t="s">
        <v>477</v>
      </c>
      <c r="L51" s="64">
        <v>0</v>
      </c>
      <c r="M51" s="64" t="s">
        <v>477</v>
      </c>
      <c r="N51" s="64">
        <v>0</v>
      </c>
      <c r="O51" s="65">
        <v>0</v>
      </c>
      <c r="P51" s="48"/>
      <c r="Q51" s="48"/>
      <c r="R51" s="48"/>
      <c r="S51" s="48"/>
      <c r="T51" s="48"/>
      <c r="U51" s="48"/>
    </row>
    <row r="52" spans="1:21" ht="30.75" customHeight="1" x14ac:dyDescent="0.15">
      <c r="A52" s="48"/>
      <c r="B52" s="1163" t="s">
        <v>18</v>
      </c>
      <c r="C52" s="1164"/>
      <c r="D52" s="66"/>
      <c r="E52" s="1165" t="s">
        <v>19</v>
      </c>
      <c r="F52" s="1165"/>
      <c r="G52" s="1165"/>
      <c r="H52" s="1165"/>
      <c r="I52" s="1165"/>
      <c r="J52" s="1166"/>
      <c r="K52" s="63">
        <v>3480</v>
      </c>
      <c r="L52" s="64">
        <v>3413</v>
      </c>
      <c r="M52" s="64">
        <v>3467</v>
      </c>
      <c r="N52" s="64">
        <v>3574</v>
      </c>
      <c r="O52" s="65">
        <v>3586</v>
      </c>
      <c r="P52" s="48"/>
      <c r="Q52" s="48"/>
      <c r="R52" s="48"/>
      <c r="S52" s="48"/>
      <c r="T52" s="48"/>
      <c r="U52" s="48"/>
    </row>
    <row r="53" spans="1:21" ht="30.75" customHeight="1" thickBot="1" x14ac:dyDescent="0.2">
      <c r="A53" s="48"/>
      <c r="B53" s="1167" t="s">
        <v>20</v>
      </c>
      <c r="C53" s="1168"/>
      <c r="D53" s="67"/>
      <c r="E53" s="1169" t="s">
        <v>21</v>
      </c>
      <c r="F53" s="1169"/>
      <c r="G53" s="1169"/>
      <c r="H53" s="1169"/>
      <c r="I53" s="1169"/>
      <c r="J53" s="1170"/>
      <c r="K53" s="68">
        <v>1867</v>
      </c>
      <c r="L53" s="69">
        <v>1940</v>
      </c>
      <c r="M53" s="69">
        <v>1677</v>
      </c>
      <c r="N53" s="69">
        <v>1606</v>
      </c>
      <c r="O53" s="70">
        <v>1916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79" t="s">
        <v>23</v>
      </c>
      <c r="C41" s="1180"/>
      <c r="D41" s="81"/>
      <c r="E41" s="1185" t="s">
        <v>24</v>
      </c>
      <c r="F41" s="1185"/>
      <c r="G41" s="1185"/>
      <c r="H41" s="1186"/>
      <c r="I41" s="82">
        <v>37671</v>
      </c>
      <c r="J41" s="83">
        <v>40205</v>
      </c>
      <c r="K41" s="83">
        <v>40769</v>
      </c>
      <c r="L41" s="83">
        <v>42884</v>
      </c>
      <c r="M41" s="84">
        <v>43281</v>
      </c>
    </row>
    <row r="42" spans="2:13" ht="27.75" customHeight="1" x14ac:dyDescent="0.15">
      <c r="B42" s="1181"/>
      <c r="C42" s="1182"/>
      <c r="D42" s="85"/>
      <c r="E42" s="1187" t="s">
        <v>25</v>
      </c>
      <c r="F42" s="1187"/>
      <c r="G42" s="1187"/>
      <c r="H42" s="1188"/>
      <c r="I42" s="86">
        <v>3250</v>
      </c>
      <c r="J42" s="87">
        <v>1074</v>
      </c>
      <c r="K42" s="87">
        <v>892</v>
      </c>
      <c r="L42" s="87">
        <v>764</v>
      </c>
      <c r="M42" s="88">
        <v>204</v>
      </c>
    </row>
    <row r="43" spans="2:13" ht="27.75" customHeight="1" x14ac:dyDescent="0.15">
      <c r="B43" s="1181"/>
      <c r="C43" s="1182"/>
      <c r="D43" s="85"/>
      <c r="E43" s="1187" t="s">
        <v>26</v>
      </c>
      <c r="F43" s="1187"/>
      <c r="G43" s="1187"/>
      <c r="H43" s="1188"/>
      <c r="I43" s="86">
        <v>19952</v>
      </c>
      <c r="J43" s="87">
        <v>19720</v>
      </c>
      <c r="K43" s="87">
        <v>19657</v>
      </c>
      <c r="L43" s="87">
        <v>18331</v>
      </c>
      <c r="M43" s="88">
        <v>17235</v>
      </c>
    </row>
    <row r="44" spans="2:13" ht="27.75" customHeight="1" x14ac:dyDescent="0.15">
      <c r="B44" s="1181"/>
      <c r="C44" s="1182"/>
      <c r="D44" s="85"/>
      <c r="E44" s="1187" t="s">
        <v>27</v>
      </c>
      <c r="F44" s="1187"/>
      <c r="G44" s="1187"/>
      <c r="H44" s="1188"/>
      <c r="I44" s="86">
        <v>1200</v>
      </c>
      <c r="J44" s="87">
        <v>1158</v>
      </c>
      <c r="K44" s="87">
        <v>1289</v>
      </c>
      <c r="L44" s="87">
        <v>1428</v>
      </c>
      <c r="M44" s="88">
        <v>1521</v>
      </c>
    </row>
    <row r="45" spans="2:13" ht="27.75" customHeight="1" x14ac:dyDescent="0.15">
      <c r="B45" s="1181"/>
      <c r="C45" s="1182"/>
      <c r="D45" s="85"/>
      <c r="E45" s="1187" t="s">
        <v>28</v>
      </c>
      <c r="F45" s="1187"/>
      <c r="G45" s="1187"/>
      <c r="H45" s="1188"/>
      <c r="I45" s="86">
        <v>5118</v>
      </c>
      <c r="J45" s="87">
        <v>5142</v>
      </c>
      <c r="K45" s="87">
        <v>4859</v>
      </c>
      <c r="L45" s="87">
        <v>4613</v>
      </c>
      <c r="M45" s="88">
        <v>3927</v>
      </c>
    </row>
    <row r="46" spans="2:13" ht="27.75" customHeight="1" x14ac:dyDescent="0.15">
      <c r="B46" s="1181"/>
      <c r="C46" s="1182"/>
      <c r="D46" s="85"/>
      <c r="E46" s="1187" t="s">
        <v>29</v>
      </c>
      <c r="F46" s="1187"/>
      <c r="G46" s="1187"/>
      <c r="H46" s="1188"/>
      <c r="I46" s="86" t="s">
        <v>477</v>
      </c>
      <c r="J46" s="87" t="s">
        <v>477</v>
      </c>
      <c r="K46" s="87" t="s">
        <v>477</v>
      </c>
      <c r="L46" s="87" t="s">
        <v>477</v>
      </c>
      <c r="M46" s="88" t="s">
        <v>477</v>
      </c>
    </row>
    <row r="47" spans="2:13" ht="27.75" customHeight="1" x14ac:dyDescent="0.15">
      <c r="B47" s="1181"/>
      <c r="C47" s="1182"/>
      <c r="D47" s="85"/>
      <c r="E47" s="1187" t="s">
        <v>30</v>
      </c>
      <c r="F47" s="1187"/>
      <c r="G47" s="1187"/>
      <c r="H47" s="1188"/>
      <c r="I47" s="86" t="s">
        <v>477</v>
      </c>
      <c r="J47" s="87" t="s">
        <v>477</v>
      </c>
      <c r="K47" s="87" t="s">
        <v>477</v>
      </c>
      <c r="L47" s="87" t="s">
        <v>477</v>
      </c>
      <c r="M47" s="88" t="s">
        <v>477</v>
      </c>
    </row>
    <row r="48" spans="2:13" ht="27.75" customHeight="1" x14ac:dyDescent="0.15">
      <c r="B48" s="1183"/>
      <c r="C48" s="1184"/>
      <c r="D48" s="85"/>
      <c r="E48" s="1187" t="s">
        <v>31</v>
      </c>
      <c r="F48" s="1187"/>
      <c r="G48" s="1187"/>
      <c r="H48" s="1188"/>
      <c r="I48" s="86" t="s">
        <v>477</v>
      </c>
      <c r="J48" s="87" t="s">
        <v>477</v>
      </c>
      <c r="K48" s="87" t="s">
        <v>477</v>
      </c>
      <c r="L48" s="87" t="s">
        <v>477</v>
      </c>
      <c r="M48" s="88" t="s">
        <v>477</v>
      </c>
    </row>
    <row r="49" spans="2:13" ht="27.75" customHeight="1" x14ac:dyDescent="0.15">
      <c r="B49" s="1189" t="s">
        <v>32</v>
      </c>
      <c r="C49" s="1190"/>
      <c r="D49" s="89"/>
      <c r="E49" s="1187" t="s">
        <v>33</v>
      </c>
      <c r="F49" s="1187"/>
      <c r="G49" s="1187"/>
      <c r="H49" s="1188"/>
      <c r="I49" s="86">
        <v>4190</v>
      </c>
      <c r="J49" s="87">
        <v>4651</v>
      </c>
      <c r="K49" s="87">
        <v>4703</v>
      </c>
      <c r="L49" s="87">
        <v>4151</v>
      </c>
      <c r="M49" s="88">
        <v>3670</v>
      </c>
    </row>
    <row r="50" spans="2:13" ht="27.75" customHeight="1" x14ac:dyDescent="0.15">
      <c r="B50" s="1181"/>
      <c r="C50" s="1182"/>
      <c r="D50" s="85"/>
      <c r="E50" s="1187" t="s">
        <v>34</v>
      </c>
      <c r="F50" s="1187"/>
      <c r="G50" s="1187"/>
      <c r="H50" s="1188"/>
      <c r="I50" s="86">
        <v>2541</v>
      </c>
      <c r="J50" s="87">
        <v>2342</v>
      </c>
      <c r="K50" s="87">
        <v>2718</v>
      </c>
      <c r="L50" s="87">
        <v>2674</v>
      </c>
      <c r="M50" s="88">
        <v>2240</v>
      </c>
    </row>
    <row r="51" spans="2:13" ht="27.75" customHeight="1" x14ac:dyDescent="0.15">
      <c r="B51" s="1183"/>
      <c r="C51" s="1184"/>
      <c r="D51" s="85"/>
      <c r="E51" s="1187" t="s">
        <v>35</v>
      </c>
      <c r="F51" s="1187"/>
      <c r="G51" s="1187"/>
      <c r="H51" s="1188"/>
      <c r="I51" s="86">
        <v>37452</v>
      </c>
      <c r="J51" s="87">
        <v>38000</v>
      </c>
      <c r="K51" s="87">
        <v>37776</v>
      </c>
      <c r="L51" s="87">
        <v>37509</v>
      </c>
      <c r="M51" s="88">
        <v>37078</v>
      </c>
    </row>
    <row r="52" spans="2:13" ht="27.75" customHeight="1" thickBot="1" x14ac:dyDescent="0.2">
      <c r="B52" s="1191" t="s">
        <v>36</v>
      </c>
      <c r="C52" s="1192"/>
      <c r="D52" s="90"/>
      <c r="E52" s="1193" t="s">
        <v>37</v>
      </c>
      <c r="F52" s="1193"/>
      <c r="G52" s="1193"/>
      <c r="H52" s="1194"/>
      <c r="I52" s="91">
        <v>23009</v>
      </c>
      <c r="J52" s="92">
        <v>22307</v>
      </c>
      <c r="K52" s="92">
        <v>22269</v>
      </c>
      <c r="L52" s="92">
        <v>23686</v>
      </c>
      <c r="M52" s="93">
        <v>23181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80" zoomScaleNormal="80" zoomScaleSheetLayoutView="55" workbookViewId="0">
      <selection activeCell="M8" sqref="M8"/>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95"/>
      <c r="B1" s="1196"/>
      <c r="P1" s="244"/>
      <c r="Q1" s="244"/>
    </row>
    <row r="2" spans="1:51" ht="25.5" x14ac:dyDescent="0.25">
      <c r="A2" s="1195"/>
      <c r="C2" s="1197"/>
      <c r="P2" s="244"/>
      <c r="Q2" s="244"/>
    </row>
    <row r="3" spans="1:51" ht="25.5" x14ac:dyDescent="0.25">
      <c r="A3" s="1195"/>
      <c r="C3" s="1197"/>
      <c r="P3" s="244"/>
      <c r="Q3" s="244"/>
    </row>
    <row r="4" spans="1:51" s="1198"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row>
    <row r="5" spans="1:51" s="1198"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row>
    <row r="6" spans="1:51" s="1198"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row>
    <row r="7" spans="1:51" s="1198"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row>
    <row r="8" spans="1:51" s="1198"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row>
    <row r="9" spans="1:51" s="1198"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row>
    <row r="10" spans="1:51" s="1198"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Y10" s="1198" t="s">
        <v>556</v>
      </c>
    </row>
    <row r="11" spans="1:51" s="1198"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row>
    <row r="12" spans="1:51" s="1198"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Y12" s="1198" t="s">
        <v>556</v>
      </c>
    </row>
    <row r="13" spans="1:51" s="1198"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row>
    <row r="14" spans="1:51" s="1198" customFormat="1" ht="14.25" customHeigh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row>
    <row r="15" spans="1:51" s="1198" customFormat="1" x14ac:dyDescent="0.15">
      <c r="A15" s="243"/>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row>
    <row r="16" spans="1:51" s="1198" customFormat="1" x14ac:dyDescent="0.15">
      <c r="A16" s="243"/>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row>
    <row r="17" spans="1:259" s="1198" customFormat="1" x14ac:dyDescent="0.15">
      <c r="A17" s="243"/>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row>
    <row r="18" spans="1:259" s="1198" customFormat="1" x14ac:dyDescent="0.15">
      <c r="A18" s="243"/>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row>
    <row r="19" spans="1:259" x14ac:dyDescent="0.15">
      <c r="P19" s="244"/>
      <c r="Q19" s="244"/>
    </row>
    <row r="20" spans="1:259" x14ac:dyDescent="0.15">
      <c r="P20" s="244"/>
      <c r="Q20" s="244"/>
    </row>
    <row r="21" spans="1:259" ht="17.25" x14ac:dyDescent="0.15">
      <c r="B21" s="1199"/>
      <c r="C21" s="246"/>
      <c r="D21" s="246"/>
      <c r="E21" s="246"/>
      <c r="F21" s="246"/>
      <c r="G21" s="246"/>
      <c r="H21" s="246"/>
      <c r="I21" s="246"/>
      <c r="J21" s="246"/>
      <c r="K21" s="246"/>
      <c r="L21" s="246"/>
      <c r="M21" s="246"/>
      <c r="N21" s="1200"/>
      <c r="O21" s="246"/>
      <c r="P21" s="247"/>
      <c r="Q21" s="244"/>
      <c r="IY21" s="1201"/>
    </row>
    <row r="22" spans="1:259" ht="17.25" x14ac:dyDescent="0.15">
      <c r="B22" s="248"/>
      <c r="IY22" s="120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203"/>
      <c r="C40" s="244"/>
      <c r="D40" s="244"/>
      <c r="E40" s="244"/>
      <c r="F40" s="244"/>
      <c r="G40" s="244"/>
      <c r="H40" s="244"/>
      <c r="I40" s="244"/>
      <c r="J40" s="244"/>
      <c r="K40" s="244"/>
      <c r="L40" s="244"/>
      <c r="M40" s="244"/>
      <c r="N40" s="244"/>
      <c r="O40" s="244"/>
      <c r="P40" s="1203"/>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204" t="s">
        <v>558</v>
      </c>
      <c r="I42" s="1205"/>
      <c r="J42" s="1205"/>
      <c r="K42" s="1205"/>
      <c r="L42" s="244"/>
      <c r="M42" s="244"/>
      <c r="N42" s="244"/>
      <c r="O42" s="244"/>
    </row>
    <row r="43" spans="2:17" x14ac:dyDescent="0.15">
      <c r="B43" s="248"/>
      <c r="C43" s="244"/>
      <c r="D43" s="244"/>
      <c r="E43" s="244"/>
      <c r="F43" s="244"/>
      <c r="G43" s="1206" t="s">
        <v>559</v>
      </c>
      <c r="H43" s="1207"/>
      <c r="I43" s="1207"/>
      <c r="J43" s="1207"/>
      <c r="K43" s="1207"/>
      <c r="L43" s="1207"/>
      <c r="M43" s="1207"/>
      <c r="N43" s="1207"/>
      <c r="O43" s="1208"/>
    </row>
    <row r="44" spans="2:17" x14ac:dyDescent="0.15">
      <c r="B44" s="248"/>
      <c r="C44" s="244"/>
      <c r="D44" s="244"/>
      <c r="E44" s="244"/>
      <c r="F44" s="244"/>
      <c r="G44" s="1209"/>
      <c r="H44" s="1210"/>
      <c r="I44" s="1210"/>
      <c r="J44" s="1210"/>
      <c r="K44" s="1210"/>
      <c r="L44" s="1210"/>
      <c r="M44" s="1210"/>
      <c r="N44" s="1210"/>
      <c r="O44" s="1211"/>
    </row>
    <row r="45" spans="2:17" x14ac:dyDescent="0.15">
      <c r="B45" s="248"/>
      <c r="C45" s="244"/>
      <c r="D45" s="244"/>
      <c r="E45" s="244"/>
      <c r="F45" s="244"/>
      <c r="G45" s="1209"/>
      <c r="H45" s="1210"/>
      <c r="I45" s="1210"/>
      <c r="J45" s="1210"/>
      <c r="K45" s="1210"/>
      <c r="L45" s="1210"/>
      <c r="M45" s="1210"/>
      <c r="N45" s="1210"/>
      <c r="O45" s="1211"/>
    </row>
    <row r="46" spans="2:17" x14ac:dyDescent="0.15">
      <c r="B46" s="248"/>
      <c r="C46" s="244"/>
      <c r="D46" s="244"/>
      <c r="E46" s="244"/>
      <c r="F46" s="244"/>
      <c r="G46" s="1209"/>
      <c r="H46" s="1210"/>
      <c r="I46" s="1210"/>
      <c r="J46" s="1210"/>
      <c r="K46" s="1210"/>
      <c r="L46" s="1210"/>
      <c r="M46" s="1210"/>
      <c r="N46" s="1210"/>
      <c r="O46" s="1211"/>
    </row>
    <row r="47" spans="2:17" x14ac:dyDescent="0.15">
      <c r="B47" s="248"/>
      <c r="C47" s="244"/>
      <c r="D47" s="244"/>
      <c r="E47" s="244"/>
      <c r="F47" s="244"/>
      <c r="G47" s="1212"/>
      <c r="H47" s="1213"/>
      <c r="I47" s="1213"/>
      <c r="J47" s="1213"/>
      <c r="K47" s="1213"/>
      <c r="L47" s="1213"/>
      <c r="M47" s="1213"/>
      <c r="N47" s="1213"/>
      <c r="O47" s="1214"/>
    </row>
    <row r="48" spans="2:17" x14ac:dyDescent="0.15">
      <c r="B48" s="248"/>
      <c r="C48" s="244"/>
      <c r="D48" s="244"/>
      <c r="E48" s="244"/>
      <c r="F48" s="244"/>
      <c r="G48" s="244"/>
      <c r="H48" s="1215"/>
      <c r="I48" s="1215"/>
      <c r="J48" s="1215"/>
    </row>
    <row r="49" spans="1:17" x14ac:dyDescent="0.15">
      <c r="B49" s="248"/>
      <c r="C49" s="244"/>
      <c r="D49" s="244"/>
      <c r="E49" s="244"/>
      <c r="F49" s="244"/>
      <c r="G49" s="243" t="s">
        <v>560</v>
      </c>
    </row>
    <row r="50" spans="1:17" x14ac:dyDescent="0.15">
      <c r="B50" s="248"/>
      <c r="C50" s="244"/>
      <c r="D50" s="244"/>
      <c r="E50" s="244"/>
      <c r="F50" s="244"/>
      <c r="G50" s="1216"/>
      <c r="H50" s="1217"/>
      <c r="I50" s="1217"/>
      <c r="J50" s="1218"/>
      <c r="K50" s="1219" t="s">
        <v>516</v>
      </c>
      <c r="L50" s="1219" t="s">
        <v>517</v>
      </c>
      <c r="M50" s="1219" t="s">
        <v>518</v>
      </c>
      <c r="N50" s="1219" t="s">
        <v>519</v>
      </c>
      <c r="O50" s="1219" t="s">
        <v>520</v>
      </c>
    </row>
    <row r="51" spans="1:17" x14ac:dyDescent="0.15">
      <c r="B51" s="248"/>
      <c r="C51" s="244"/>
      <c r="D51" s="244"/>
      <c r="E51" s="244"/>
      <c r="F51" s="244"/>
      <c r="G51" s="1220" t="s">
        <v>561</v>
      </c>
      <c r="H51" s="1221"/>
      <c r="I51" s="1222" t="s">
        <v>562</v>
      </c>
      <c r="J51" s="1222"/>
      <c r="K51" s="1223"/>
      <c r="L51" s="1223"/>
      <c r="M51" s="1223"/>
      <c r="N51" s="1223"/>
      <c r="O51" s="1224">
        <v>149.19999999999999</v>
      </c>
    </row>
    <row r="52" spans="1:17" x14ac:dyDescent="0.15">
      <c r="B52" s="248"/>
      <c r="C52" s="244"/>
      <c r="D52" s="244"/>
      <c r="E52" s="244"/>
      <c r="F52" s="244"/>
      <c r="G52" s="1225"/>
      <c r="H52" s="1226"/>
      <c r="I52" s="1227"/>
      <c r="J52" s="1227"/>
      <c r="K52" s="1224"/>
      <c r="L52" s="1224"/>
      <c r="M52" s="1224"/>
      <c r="N52" s="1224"/>
      <c r="O52" s="1224"/>
    </row>
    <row r="53" spans="1:17" x14ac:dyDescent="0.15">
      <c r="A53" s="1228"/>
      <c r="B53" s="248"/>
      <c r="C53" s="244"/>
      <c r="D53" s="244"/>
      <c r="E53" s="244"/>
      <c r="F53" s="244"/>
      <c r="G53" s="1225"/>
      <c r="H53" s="1226"/>
      <c r="I53" s="1229" t="s">
        <v>563</v>
      </c>
      <c r="J53" s="1229"/>
      <c r="K53" s="1230"/>
      <c r="L53" s="1230"/>
      <c r="M53" s="1230"/>
      <c r="N53" s="1230"/>
      <c r="O53" s="1231">
        <v>48.7</v>
      </c>
    </row>
    <row r="54" spans="1:17" x14ac:dyDescent="0.15">
      <c r="A54" s="1228"/>
      <c r="B54" s="248"/>
      <c r="C54" s="244"/>
      <c r="D54" s="244"/>
      <c r="E54" s="244"/>
      <c r="F54" s="244"/>
      <c r="G54" s="1232"/>
      <c r="H54" s="1233"/>
      <c r="I54" s="1229"/>
      <c r="J54" s="1229"/>
      <c r="K54" s="1234"/>
      <c r="L54" s="1234"/>
      <c r="M54" s="1234"/>
      <c r="N54" s="1234"/>
      <c r="O54" s="1234"/>
    </row>
    <row r="55" spans="1:17" x14ac:dyDescent="0.15">
      <c r="A55" s="1228"/>
      <c r="B55" s="248"/>
      <c r="C55" s="244"/>
      <c r="D55" s="244"/>
      <c r="E55" s="244"/>
      <c r="F55" s="244"/>
      <c r="G55" s="1235" t="s">
        <v>564</v>
      </c>
      <c r="H55" s="1236"/>
      <c r="I55" s="1229" t="s">
        <v>562</v>
      </c>
      <c r="J55" s="1229"/>
      <c r="K55" s="1223"/>
      <c r="L55" s="1223"/>
      <c r="M55" s="1223"/>
      <c r="N55" s="1223"/>
      <c r="O55" s="1224">
        <v>39</v>
      </c>
    </row>
    <row r="56" spans="1:17" x14ac:dyDescent="0.15">
      <c r="A56" s="1228"/>
      <c r="B56" s="248"/>
      <c r="C56" s="244"/>
      <c r="D56" s="244"/>
      <c r="E56" s="244"/>
      <c r="F56" s="244"/>
      <c r="G56" s="1237"/>
      <c r="H56" s="1238"/>
      <c r="I56" s="1229"/>
      <c r="J56" s="1229"/>
      <c r="K56" s="1224"/>
      <c r="L56" s="1224"/>
      <c r="M56" s="1224"/>
      <c r="N56" s="1224"/>
      <c r="O56" s="1224"/>
    </row>
    <row r="57" spans="1:17" s="1228" customFormat="1" x14ac:dyDescent="0.15">
      <c r="B57" s="1239"/>
      <c r="C57" s="1205"/>
      <c r="D57" s="1205"/>
      <c r="E57" s="1205"/>
      <c r="F57" s="1205"/>
      <c r="G57" s="1237"/>
      <c r="H57" s="1238"/>
      <c r="I57" s="1240" t="s">
        <v>563</v>
      </c>
      <c r="J57" s="1240"/>
      <c r="K57" s="1230"/>
      <c r="L57" s="1230"/>
      <c r="M57" s="1230"/>
      <c r="N57" s="1230"/>
      <c r="O57" s="1231">
        <v>50.8</v>
      </c>
      <c r="P57" s="1241"/>
      <c r="Q57" s="1239"/>
    </row>
    <row r="58" spans="1:17" s="1228" customFormat="1" x14ac:dyDescent="0.15">
      <c r="A58" s="243"/>
      <c r="B58" s="1239"/>
      <c r="C58" s="1205"/>
      <c r="D58" s="1205"/>
      <c r="E58" s="1205"/>
      <c r="F58" s="1205"/>
      <c r="G58" s="1242"/>
      <c r="H58" s="1243"/>
      <c r="I58" s="1240"/>
      <c r="J58" s="1240"/>
      <c r="K58" s="1234"/>
      <c r="L58" s="1234"/>
      <c r="M58" s="1234"/>
      <c r="N58" s="1234"/>
      <c r="O58" s="1234"/>
      <c r="P58" s="1241"/>
      <c r="Q58" s="1239"/>
    </row>
    <row r="59" spans="1:17" s="1228" customFormat="1" x14ac:dyDescent="0.15">
      <c r="A59" s="243"/>
      <c r="B59" s="1239"/>
      <c r="C59" s="1205"/>
      <c r="D59" s="1205"/>
      <c r="E59" s="1205"/>
      <c r="F59" s="1205"/>
      <c r="G59" s="1205"/>
      <c r="H59" s="1205"/>
      <c r="I59" s="1205"/>
      <c r="J59" s="1205"/>
      <c r="K59" s="1244"/>
      <c r="L59" s="1244"/>
      <c r="M59" s="1244"/>
      <c r="N59" s="1244"/>
      <c r="O59" s="1244"/>
      <c r="P59" s="1241"/>
      <c r="Q59" s="1239"/>
    </row>
    <row r="60" spans="1:17" s="1228" customFormat="1" x14ac:dyDescent="0.15">
      <c r="A60" s="243"/>
      <c r="B60" s="1239"/>
      <c r="C60" s="1205"/>
      <c r="D60" s="1205"/>
      <c r="E60" s="1205"/>
      <c r="F60" s="1205"/>
      <c r="G60" s="1205"/>
      <c r="H60" s="1205"/>
      <c r="I60" s="1205"/>
      <c r="J60" s="1205"/>
      <c r="K60" s="1244"/>
      <c r="L60" s="1244"/>
      <c r="M60" s="1244"/>
      <c r="N60" s="1244"/>
      <c r="O60" s="1244"/>
      <c r="P60" s="1241"/>
      <c r="Q60" s="1239"/>
    </row>
    <row r="61" spans="1:17" s="1228" customFormat="1" x14ac:dyDescent="0.15">
      <c r="A61" s="243"/>
      <c r="B61" s="1245"/>
      <c r="C61" s="1246"/>
      <c r="D61" s="1246"/>
      <c r="E61" s="1246"/>
      <c r="F61" s="1246"/>
      <c r="G61" s="1246"/>
      <c r="H61" s="1246"/>
      <c r="I61" s="1246"/>
      <c r="J61" s="1246"/>
      <c r="K61" s="1246"/>
      <c r="L61" s="1246"/>
      <c r="M61" s="1247"/>
      <c r="N61" s="1247"/>
      <c r="O61" s="1247"/>
      <c r="P61" s="1248"/>
      <c r="Q61" s="1239"/>
    </row>
    <row r="62" spans="1:17" x14ac:dyDescent="0.15">
      <c r="B62" s="1203"/>
      <c r="C62" s="1203"/>
      <c r="D62" s="1203"/>
      <c r="E62" s="1203"/>
      <c r="F62" s="1203"/>
      <c r="G62" s="1203"/>
      <c r="H62" s="1203"/>
      <c r="I62" s="1203"/>
      <c r="J62" s="1203"/>
      <c r="K62" s="1203"/>
      <c r="L62" s="1203"/>
      <c r="M62" s="1203"/>
      <c r="N62" s="1203"/>
      <c r="O62" s="1203"/>
      <c r="P62" s="1203"/>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1204" t="s">
        <v>558</v>
      </c>
      <c r="I64" s="1205"/>
      <c r="J64" s="1205"/>
      <c r="K64" s="1205"/>
      <c r="L64" s="244"/>
      <c r="M64" s="244"/>
      <c r="N64" s="244"/>
      <c r="O64" s="244"/>
    </row>
    <row r="65" spans="2:30" x14ac:dyDescent="0.15">
      <c r="B65" s="248"/>
      <c r="C65" s="244"/>
      <c r="D65" s="244"/>
      <c r="E65" s="244"/>
      <c r="F65" s="244"/>
      <c r="G65" s="1206" t="s">
        <v>566</v>
      </c>
      <c r="H65" s="1207"/>
      <c r="I65" s="1207"/>
      <c r="J65" s="1207"/>
      <c r="K65" s="1207"/>
      <c r="L65" s="1207"/>
      <c r="M65" s="1207"/>
      <c r="N65" s="1207"/>
      <c r="O65" s="1208"/>
    </row>
    <row r="66" spans="2:30" x14ac:dyDescent="0.15">
      <c r="B66" s="248"/>
      <c r="C66" s="244"/>
      <c r="D66" s="244"/>
      <c r="E66" s="244"/>
      <c r="F66" s="244"/>
      <c r="G66" s="1209"/>
      <c r="H66" s="1210"/>
      <c r="I66" s="1210"/>
      <c r="J66" s="1210"/>
      <c r="K66" s="1210"/>
      <c r="L66" s="1210"/>
      <c r="M66" s="1210"/>
      <c r="N66" s="1210"/>
      <c r="O66" s="1211"/>
    </row>
    <row r="67" spans="2:30" x14ac:dyDescent="0.15">
      <c r="B67" s="248"/>
      <c r="C67" s="244"/>
      <c r="D67" s="244"/>
      <c r="E67" s="244"/>
      <c r="F67" s="244"/>
      <c r="G67" s="1209"/>
      <c r="H67" s="1210"/>
      <c r="I67" s="1210"/>
      <c r="J67" s="1210"/>
      <c r="K67" s="1210"/>
      <c r="L67" s="1210"/>
      <c r="M67" s="1210"/>
      <c r="N67" s="1210"/>
      <c r="O67" s="1211"/>
    </row>
    <row r="68" spans="2:30" x14ac:dyDescent="0.15">
      <c r="B68" s="248"/>
      <c r="C68" s="244"/>
      <c r="D68" s="244"/>
      <c r="E68" s="244"/>
      <c r="F68" s="244"/>
      <c r="G68" s="1209"/>
      <c r="H68" s="1210"/>
      <c r="I68" s="1210"/>
      <c r="J68" s="1210"/>
      <c r="K68" s="1210"/>
      <c r="L68" s="1210"/>
      <c r="M68" s="1210"/>
      <c r="N68" s="1210"/>
      <c r="O68" s="1211"/>
    </row>
    <row r="69" spans="2:30" x14ac:dyDescent="0.15">
      <c r="B69" s="248"/>
      <c r="C69" s="244"/>
      <c r="D69" s="244"/>
      <c r="E69" s="244"/>
      <c r="F69" s="244"/>
      <c r="G69" s="1212"/>
      <c r="H69" s="1213"/>
      <c r="I69" s="1213"/>
      <c r="J69" s="1213"/>
      <c r="K69" s="1213"/>
      <c r="L69" s="1213"/>
      <c r="M69" s="1213"/>
      <c r="N69" s="1213"/>
      <c r="O69" s="1214"/>
    </row>
    <row r="70" spans="2:30" x14ac:dyDescent="0.15">
      <c r="B70" s="248"/>
      <c r="C70" s="244"/>
      <c r="D70" s="244"/>
      <c r="E70" s="244"/>
      <c r="F70" s="244"/>
      <c r="G70" s="244"/>
      <c r="H70" s="1249"/>
      <c r="I70" s="1249"/>
      <c r="J70" s="1250"/>
      <c r="K70" s="1250"/>
      <c r="L70" s="1251"/>
      <c r="M70" s="1250"/>
      <c r="N70" s="1251"/>
      <c r="O70" s="1252"/>
    </row>
    <row r="71" spans="2:30" x14ac:dyDescent="0.15">
      <c r="B71" s="248"/>
      <c r="C71" s="244"/>
      <c r="D71" s="244"/>
      <c r="E71" s="244"/>
      <c r="F71" s="244"/>
      <c r="G71" s="1253" t="s">
        <v>567</v>
      </c>
      <c r="I71" s="1254"/>
      <c r="J71" s="1250"/>
      <c r="K71" s="1250"/>
      <c r="L71" s="1251"/>
      <c r="M71" s="1250"/>
      <c r="N71" s="1251"/>
      <c r="O71" s="1252"/>
    </row>
    <row r="72" spans="2:30" x14ac:dyDescent="0.15">
      <c r="B72" s="248"/>
      <c r="C72" s="244"/>
      <c r="D72" s="244"/>
      <c r="E72" s="244"/>
      <c r="F72" s="244"/>
      <c r="G72" s="1216"/>
      <c r="H72" s="1217"/>
      <c r="I72" s="1217"/>
      <c r="J72" s="1218"/>
      <c r="K72" s="1219" t="s">
        <v>516</v>
      </c>
      <c r="L72" s="1219" t="s">
        <v>517</v>
      </c>
      <c r="M72" s="1219" t="s">
        <v>518</v>
      </c>
      <c r="N72" s="1219" t="s">
        <v>519</v>
      </c>
      <c r="O72" s="1219" t="s">
        <v>520</v>
      </c>
    </row>
    <row r="73" spans="2:30" x14ac:dyDescent="0.15">
      <c r="B73" s="248"/>
      <c r="C73" s="244"/>
      <c r="D73" s="244"/>
      <c r="E73" s="244"/>
      <c r="F73" s="244"/>
      <c r="G73" s="1220" t="s">
        <v>561</v>
      </c>
      <c r="H73" s="1221"/>
      <c r="I73" s="1222" t="s">
        <v>562</v>
      </c>
      <c r="J73" s="1222"/>
      <c r="K73" s="1255">
        <v>151.4</v>
      </c>
      <c r="L73" s="1255">
        <v>146.80000000000001</v>
      </c>
      <c r="M73" s="1224">
        <v>146.5</v>
      </c>
      <c r="N73" s="1224">
        <v>157.69999999999999</v>
      </c>
      <c r="O73" s="1224">
        <v>149.19999999999999</v>
      </c>
      <c r="S73" s="243">
        <v>9.9</v>
      </c>
    </row>
    <row r="74" spans="2:30" x14ac:dyDescent="0.15">
      <c r="B74" s="248"/>
      <c r="C74" s="244"/>
      <c r="D74" s="244"/>
      <c r="E74" s="244"/>
      <c r="F74" s="244"/>
      <c r="G74" s="1225"/>
      <c r="H74" s="1226"/>
      <c r="I74" s="1227"/>
      <c r="J74" s="1227"/>
      <c r="K74" s="1255"/>
      <c r="L74" s="1255"/>
      <c r="M74" s="1224"/>
      <c r="N74" s="1224"/>
      <c r="O74" s="1224"/>
    </row>
    <row r="75" spans="2:30" x14ac:dyDescent="0.15">
      <c r="B75" s="248"/>
      <c r="C75" s="244"/>
      <c r="D75" s="244"/>
      <c r="E75" s="244"/>
      <c r="F75" s="244"/>
      <c r="G75" s="1225"/>
      <c r="H75" s="1226"/>
      <c r="I75" s="1229" t="s">
        <v>568</v>
      </c>
      <c r="J75" s="1229"/>
      <c r="K75" s="1231">
        <v>14.1</v>
      </c>
      <c r="L75" s="1231">
        <v>13.3</v>
      </c>
      <c r="M75" s="1231">
        <v>12</v>
      </c>
      <c r="N75" s="1231">
        <v>11.4</v>
      </c>
      <c r="O75" s="1231">
        <v>11.3</v>
      </c>
      <c r="U75" s="243">
        <v>81.2</v>
      </c>
      <c r="W75" s="243">
        <v>87.2</v>
      </c>
      <c r="Y75" s="243">
        <v>99.8</v>
      </c>
      <c r="AA75" s="243">
        <v>109.5</v>
      </c>
      <c r="AC75" s="243">
        <v>115.2</v>
      </c>
    </row>
    <row r="76" spans="2:30" x14ac:dyDescent="0.15">
      <c r="B76" s="248"/>
      <c r="C76" s="244"/>
      <c r="D76" s="244"/>
      <c r="E76" s="244"/>
      <c r="F76" s="244"/>
      <c r="G76" s="1232"/>
      <c r="H76" s="1233"/>
      <c r="I76" s="1229"/>
      <c r="J76" s="1229"/>
      <c r="K76" s="1234"/>
      <c r="L76" s="1234"/>
      <c r="M76" s="1234"/>
      <c r="N76" s="1234"/>
      <c r="O76" s="1234"/>
    </row>
    <row r="77" spans="2:30" x14ac:dyDescent="0.15">
      <c r="B77" s="248"/>
      <c r="C77" s="244"/>
      <c r="D77" s="244"/>
      <c r="E77" s="244"/>
      <c r="F77" s="244"/>
      <c r="G77" s="1235" t="s">
        <v>564</v>
      </c>
      <c r="H77" s="1236"/>
      <c r="I77" s="1229" t="s">
        <v>562</v>
      </c>
      <c r="J77" s="1229"/>
      <c r="K77" s="1255">
        <v>69.2</v>
      </c>
      <c r="L77" s="1255">
        <v>58.2</v>
      </c>
      <c r="M77" s="1224">
        <v>50.3</v>
      </c>
      <c r="N77" s="1224">
        <v>45.9</v>
      </c>
      <c r="O77" s="1224">
        <v>39</v>
      </c>
      <c r="R77" s="243">
        <v>12.3</v>
      </c>
      <c r="T77" s="243">
        <v>11.1</v>
      </c>
    </row>
    <row r="78" spans="2:30" x14ac:dyDescent="0.15">
      <c r="B78" s="248"/>
      <c r="C78" s="244"/>
      <c r="D78" s="244"/>
      <c r="E78" s="244"/>
      <c r="F78" s="244"/>
      <c r="G78" s="1237"/>
      <c r="H78" s="1238"/>
      <c r="I78" s="1229"/>
      <c r="J78" s="1229"/>
      <c r="K78" s="1255"/>
      <c r="L78" s="1255"/>
      <c r="M78" s="1224"/>
      <c r="N78" s="1224"/>
      <c r="O78" s="1224"/>
    </row>
    <row r="79" spans="2:30" x14ac:dyDescent="0.15">
      <c r="B79" s="248"/>
      <c r="C79" s="244"/>
      <c r="D79" s="244"/>
      <c r="E79" s="244"/>
      <c r="F79" s="244"/>
      <c r="G79" s="1237"/>
      <c r="H79" s="1238"/>
      <c r="I79" s="1256" t="s">
        <v>568</v>
      </c>
      <c r="J79" s="1240"/>
      <c r="K79" s="1257">
        <v>11.1</v>
      </c>
      <c r="L79" s="1257">
        <v>10.3</v>
      </c>
      <c r="M79" s="1257">
        <v>9.6</v>
      </c>
      <c r="N79" s="1257">
        <v>8.8000000000000007</v>
      </c>
      <c r="O79" s="1257">
        <v>9</v>
      </c>
      <c r="V79" s="243">
        <v>53.5</v>
      </c>
      <c r="X79" s="243">
        <v>48.2</v>
      </c>
      <c r="Z79" s="243">
        <v>34.200000000000003</v>
      </c>
      <c r="AB79" s="243">
        <v>30.3</v>
      </c>
      <c r="AD79" s="243">
        <v>28.9</v>
      </c>
    </row>
    <row r="80" spans="2:30" x14ac:dyDescent="0.15">
      <c r="B80" s="248"/>
      <c r="C80" s="244"/>
      <c r="D80" s="244"/>
      <c r="E80" s="244"/>
      <c r="F80" s="244"/>
      <c r="G80" s="1242"/>
      <c r="H80" s="1243"/>
      <c r="I80" s="1240"/>
      <c r="J80" s="1240"/>
      <c r="K80" s="1257"/>
      <c r="L80" s="1257"/>
      <c r="M80" s="1257"/>
      <c r="N80" s="1257"/>
      <c r="O80" s="1257"/>
    </row>
    <row r="81" spans="2:17" x14ac:dyDescent="0.15">
      <c r="B81" s="248"/>
      <c r="C81" s="244"/>
      <c r="D81" s="244"/>
      <c r="E81" s="244"/>
      <c r="F81" s="244"/>
      <c r="G81" s="244"/>
      <c r="H81" s="244"/>
      <c r="I81" s="244"/>
      <c r="J81" s="244"/>
      <c r="K81" s="1258"/>
      <c r="L81" s="244"/>
      <c r="M81" s="244"/>
      <c r="N81" s="244"/>
      <c r="O81" s="244"/>
    </row>
    <row r="82" spans="2:17" ht="17.25" x14ac:dyDescent="0.15">
      <c r="B82" s="248"/>
      <c r="C82" s="244"/>
      <c r="D82" s="244"/>
      <c r="E82" s="244"/>
      <c r="F82" s="244"/>
      <c r="G82" s="244"/>
      <c r="H82" s="244"/>
      <c r="I82" s="244"/>
      <c r="J82" s="244"/>
      <c r="K82" s="1259"/>
      <c r="L82" s="1259"/>
      <c r="M82" s="1259"/>
      <c r="N82" s="1259"/>
      <c r="O82" s="125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6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5" zoomScale="90" zoomScaleNormal="90" zoomScaleSheetLayoutView="70" workbookViewId="0">
      <selection activeCell="M8" sqref="M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55" workbookViewId="0">
      <selection activeCell="M8" sqref="M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55871</v>
      </c>
      <c r="E3" s="116"/>
      <c r="F3" s="117">
        <v>47569</v>
      </c>
      <c r="G3" s="118"/>
      <c r="H3" s="119"/>
    </row>
    <row r="4" spans="1:8" x14ac:dyDescent="0.15">
      <c r="A4" s="120"/>
      <c r="B4" s="121"/>
      <c r="C4" s="122"/>
      <c r="D4" s="123">
        <v>38272</v>
      </c>
      <c r="E4" s="124"/>
      <c r="F4" s="125">
        <v>26255</v>
      </c>
      <c r="G4" s="126"/>
      <c r="H4" s="127"/>
    </row>
    <row r="5" spans="1:8" x14ac:dyDescent="0.15">
      <c r="A5" s="108" t="s">
        <v>510</v>
      </c>
      <c r="B5" s="113"/>
      <c r="C5" s="114"/>
      <c r="D5" s="115">
        <v>76758</v>
      </c>
      <c r="E5" s="116"/>
      <c r="F5" s="117">
        <v>50880</v>
      </c>
      <c r="G5" s="118"/>
      <c r="H5" s="119"/>
    </row>
    <row r="6" spans="1:8" x14ac:dyDescent="0.15">
      <c r="A6" s="120"/>
      <c r="B6" s="121"/>
      <c r="C6" s="122"/>
      <c r="D6" s="123">
        <v>56124</v>
      </c>
      <c r="E6" s="124"/>
      <c r="F6" s="125">
        <v>26879</v>
      </c>
      <c r="G6" s="126"/>
      <c r="H6" s="127"/>
    </row>
    <row r="7" spans="1:8" x14ac:dyDescent="0.15">
      <c r="A7" s="108" t="s">
        <v>511</v>
      </c>
      <c r="B7" s="113"/>
      <c r="C7" s="114"/>
      <c r="D7" s="115">
        <v>57375</v>
      </c>
      <c r="E7" s="116"/>
      <c r="F7" s="117">
        <v>63956</v>
      </c>
      <c r="G7" s="118"/>
      <c r="H7" s="119"/>
    </row>
    <row r="8" spans="1:8" x14ac:dyDescent="0.15">
      <c r="A8" s="120"/>
      <c r="B8" s="121"/>
      <c r="C8" s="122"/>
      <c r="D8" s="123">
        <v>20859</v>
      </c>
      <c r="E8" s="124"/>
      <c r="F8" s="125">
        <v>29239</v>
      </c>
      <c r="G8" s="126"/>
      <c r="H8" s="127"/>
    </row>
    <row r="9" spans="1:8" x14ac:dyDescent="0.15">
      <c r="A9" s="108" t="s">
        <v>512</v>
      </c>
      <c r="B9" s="113"/>
      <c r="C9" s="114"/>
      <c r="D9" s="115">
        <v>77506</v>
      </c>
      <c r="E9" s="116"/>
      <c r="F9" s="117">
        <v>66255</v>
      </c>
      <c r="G9" s="118"/>
      <c r="H9" s="119"/>
    </row>
    <row r="10" spans="1:8" x14ac:dyDescent="0.15">
      <c r="A10" s="120"/>
      <c r="B10" s="121"/>
      <c r="C10" s="122"/>
      <c r="D10" s="123">
        <v>37573</v>
      </c>
      <c r="E10" s="124"/>
      <c r="F10" s="125">
        <v>31822</v>
      </c>
      <c r="G10" s="126"/>
      <c r="H10" s="127"/>
    </row>
    <row r="11" spans="1:8" x14ac:dyDescent="0.15">
      <c r="A11" s="108" t="s">
        <v>513</v>
      </c>
      <c r="B11" s="113"/>
      <c r="C11" s="114"/>
      <c r="D11" s="115">
        <v>50427</v>
      </c>
      <c r="E11" s="116"/>
      <c r="F11" s="117">
        <v>92247</v>
      </c>
      <c r="G11" s="118"/>
      <c r="H11" s="119"/>
    </row>
    <row r="12" spans="1:8" x14ac:dyDescent="0.15">
      <c r="A12" s="120"/>
      <c r="B12" s="121"/>
      <c r="C12" s="128"/>
      <c r="D12" s="123">
        <v>19776</v>
      </c>
      <c r="E12" s="124"/>
      <c r="F12" s="125">
        <v>37204</v>
      </c>
      <c r="G12" s="126"/>
      <c r="H12" s="127"/>
    </row>
    <row r="13" spans="1:8" x14ac:dyDescent="0.15">
      <c r="A13" s="108"/>
      <c r="B13" s="113"/>
      <c r="C13" s="129"/>
      <c r="D13" s="130">
        <v>63587</v>
      </c>
      <c r="E13" s="131"/>
      <c r="F13" s="132">
        <v>64181</v>
      </c>
      <c r="G13" s="133"/>
      <c r="H13" s="119"/>
    </row>
    <row r="14" spans="1:8" x14ac:dyDescent="0.15">
      <c r="A14" s="120"/>
      <c r="B14" s="121"/>
      <c r="C14" s="122"/>
      <c r="D14" s="123">
        <v>34521</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5.07</v>
      </c>
      <c r="C19" s="134">
        <f>ROUND(VALUE(SUBSTITUTE(実質収支比率等に係る経年分析!G$48,"▲","-")),2)</f>
        <v>3.39</v>
      </c>
      <c r="D19" s="134">
        <f>ROUND(VALUE(SUBSTITUTE(実質収支比率等に係る経年分析!H$48,"▲","-")),2)</f>
        <v>2.52</v>
      </c>
      <c r="E19" s="134">
        <f>ROUND(VALUE(SUBSTITUTE(実質収支比率等に係る経年分析!I$48,"▲","-")),2)</f>
        <v>2.09</v>
      </c>
      <c r="F19" s="134">
        <f>ROUND(VALUE(SUBSTITUTE(実質収支比率等に係る経年分析!J$48,"▲","-")),2)</f>
        <v>2.1800000000000002</v>
      </c>
    </row>
    <row r="20" spans="1:11" x14ac:dyDescent="0.15">
      <c r="A20" s="134" t="s">
        <v>42</v>
      </c>
      <c r="B20" s="134">
        <f>ROUND(VALUE(SUBSTITUTE(実質収支比率等に係る経年分析!F$47,"▲","-")),2)</f>
        <v>13.68</v>
      </c>
      <c r="C20" s="134">
        <f>ROUND(VALUE(SUBSTITUTE(実質収支比率等に係る経年分析!G$47,"▲","-")),2)</f>
        <v>16.739999999999998</v>
      </c>
      <c r="D20" s="134">
        <f>ROUND(VALUE(SUBSTITUTE(実質収支比率等に係る経年分析!H$47,"▲","-")),2)</f>
        <v>16.809999999999999</v>
      </c>
      <c r="E20" s="134">
        <f>ROUND(VALUE(SUBSTITUTE(実質収支比率等に係る経年分析!I$47,"▲","-")),2)</f>
        <v>13.78</v>
      </c>
      <c r="F20" s="134">
        <f>ROUND(VALUE(SUBSTITUTE(実質収支比率等に係る経年分析!J$47,"▲","-")),2)</f>
        <v>11.77</v>
      </c>
    </row>
    <row r="21" spans="1:11" x14ac:dyDescent="0.15">
      <c r="A21" s="134" t="s">
        <v>43</v>
      </c>
      <c r="B21" s="134">
        <f>IF(ISNUMBER(VALUE(SUBSTITUTE(実質収支比率等に係る経年分析!F$49,"▲","-"))),ROUND(VALUE(SUBSTITUTE(実質収支比率等に係る経年分析!F$49,"▲","-")),2),NA())</f>
        <v>1.76</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-2.46</v>
      </c>
      <c r="E21" s="134">
        <f>IF(ISNUMBER(VALUE(SUBSTITUTE(実質収支比率等に係る経年分析!I$49,"▲","-"))),ROUND(VALUE(SUBSTITUTE(実質収支比率等に係る経年分析!I$49,"▲","-")),2),NA())</f>
        <v>-3.53</v>
      </c>
      <c r="F21" s="134">
        <f>IF(ISNUMBER(VALUE(SUBSTITUTE(実質収支比率等に係る経年分析!J$49,"▲","-"))),ROUND(VALUE(SUBSTITUTE(実質収支比率等に係る経年分析!J$49,"▲","-")),2),NA())</f>
        <v>-0.3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休日診療事業特別会計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5.0199999999999996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2.4500000000000002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2.19</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3480</v>
      </c>
      <c r="E42" s="136"/>
      <c r="F42" s="136"/>
      <c r="G42" s="136">
        <f>'実質公債費比率（分子）の構造'!L$52</f>
        <v>3413</v>
      </c>
      <c r="H42" s="136"/>
      <c r="I42" s="136"/>
      <c r="J42" s="136">
        <f>'実質公債費比率（分子）の構造'!M$52</f>
        <v>3467</v>
      </c>
      <c r="K42" s="136"/>
      <c r="L42" s="136"/>
      <c r="M42" s="136">
        <f>'実質公債費比率（分子）の構造'!N$52</f>
        <v>3574</v>
      </c>
      <c r="N42" s="136"/>
      <c r="O42" s="136"/>
      <c r="P42" s="136">
        <f>'実質公債費比率（分子）の構造'!O$52</f>
        <v>3586</v>
      </c>
    </row>
    <row r="43" spans="1:16" x14ac:dyDescent="0.1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131</v>
      </c>
      <c r="C44" s="136"/>
      <c r="D44" s="136"/>
      <c r="E44" s="136">
        <f>'実質公債費比率（分子）の構造'!L$50</f>
        <v>319</v>
      </c>
      <c r="F44" s="136"/>
      <c r="G44" s="136"/>
      <c r="H44" s="136">
        <f>'実質公債費比率（分子）の構造'!M$50</f>
        <v>132</v>
      </c>
      <c r="I44" s="136"/>
      <c r="J44" s="136"/>
      <c r="K44" s="136">
        <f>'実質公債費比率（分子）の構造'!N$50</f>
        <v>132</v>
      </c>
      <c r="L44" s="136"/>
      <c r="M44" s="136"/>
      <c r="N44" s="136">
        <f>'実質公債費比率（分子）の構造'!O$50</f>
        <v>132</v>
      </c>
      <c r="O44" s="136"/>
      <c r="P44" s="136"/>
    </row>
    <row r="45" spans="1:16" x14ac:dyDescent="0.15">
      <c r="A45" s="136" t="s">
        <v>53</v>
      </c>
      <c r="B45" s="136">
        <f>'実質公債費比率（分子）の構造'!K$49</f>
        <v>43</v>
      </c>
      <c r="C45" s="136"/>
      <c r="D45" s="136"/>
      <c r="E45" s="136">
        <f>'実質公債費比率（分子）の構造'!L$49</f>
        <v>42</v>
      </c>
      <c r="F45" s="136"/>
      <c r="G45" s="136"/>
      <c r="H45" s="136">
        <f>'実質公債費比率（分子）の構造'!M$49</f>
        <v>49</v>
      </c>
      <c r="I45" s="136"/>
      <c r="J45" s="136"/>
      <c r="K45" s="136">
        <f>'実質公債費比率（分子）の構造'!N$49</f>
        <v>52</v>
      </c>
      <c r="L45" s="136"/>
      <c r="M45" s="136"/>
      <c r="N45" s="136">
        <f>'実質公債費比率（分子）の構造'!O$49</f>
        <v>61</v>
      </c>
      <c r="O45" s="136"/>
      <c r="P45" s="136"/>
    </row>
    <row r="46" spans="1:16" x14ac:dyDescent="0.15">
      <c r="A46" s="136" t="s">
        <v>54</v>
      </c>
      <c r="B46" s="136">
        <f>'実質公債費比率（分子）の構造'!K$48</f>
        <v>1360</v>
      </c>
      <c r="C46" s="136"/>
      <c r="D46" s="136"/>
      <c r="E46" s="136">
        <f>'実質公債費比率（分子）の構造'!L$48</f>
        <v>1330</v>
      </c>
      <c r="F46" s="136"/>
      <c r="G46" s="136"/>
      <c r="H46" s="136">
        <f>'実質公債費比率（分子）の構造'!M$48</f>
        <v>1358</v>
      </c>
      <c r="I46" s="136"/>
      <c r="J46" s="136"/>
      <c r="K46" s="136">
        <f>'実質公債費比率（分子）の構造'!N$48</f>
        <v>1261</v>
      </c>
      <c r="L46" s="136"/>
      <c r="M46" s="136"/>
      <c r="N46" s="136">
        <f>'実質公債費比率（分子）の構造'!O$48</f>
        <v>1309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3813</v>
      </c>
      <c r="C49" s="136"/>
      <c r="D49" s="136"/>
      <c r="E49" s="136">
        <f>'実質公債費比率（分子）の構造'!L$45</f>
        <v>3662</v>
      </c>
      <c r="F49" s="136"/>
      <c r="G49" s="136"/>
      <c r="H49" s="136">
        <f>'実質公債費比率（分子）の構造'!M$45</f>
        <v>3605</v>
      </c>
      <c r="I49" s="136"/>
      <c r="J49" s="136"/>
      <c r="K49" s="136">
        <f>'実質公債費比率（分子）の構造'!N$45</f>
        <v>3735</v>
      </c>
      <c r="L49" s="136"/>
      <c r="M49" s="136"/>
      <c r="N49" s="136">
        <f>'実質公債費比率（分子）の構造'!O$45</f>
        <v>4000</v>
      </c>
      <c r="O49" s="136"/>
      <c r="P49" s="136"/>
    </row>
    <row r="50" spans="1:16" x14ac:dyDescent="0.15">
      <c r="A50" s="136" t="s">
        <v>58</v>
      </c>
      <c r="B50" s="136" t="e">
        <f>NA()</f>
        <v>#N/A</v>
      </c>
      <c r="C50" s="136">
        <f>IF(ISNUMBER('実質公債費比率（分子）の構造'!K$53),'実質公債費比率（分子）の構造'!K$53,NA())</f>
        <v>1867</v>
      </c>
      <c r="D50" s="136" t="e">
        <f>NA()</f>
        <v>#N/A</v>
      </c>
      <c r="E50" s="136" t="e">
        <f>NA()</f>
        <v>#N/A</v>
      </c>
      <c r="F50" s="136">
        <f>IF(ISNUMBER('実質公債費比率（分子）の構造'!L$53),'実質公債費比率（分子）の構造'!L$53,NA())</f>
        <v>1940</v>
      </c>
      <c r="G50" s="136" t="e">
        <f>NA()</f>
        <v>#N/A</v>
      </c>
      <c r="H50" s="136" t="e">
        <f>NA()</f>
        <v>#N/A</v>
      </c>
      <c r="I50" s="136">
        <f>IF(ISNUMBER('実質公債費比率（分子）の構造'!M$53),'実質公債費比率（分子）の構造'!M$53,NA())</f>
        <v>1677</v>
      </c>
      <c r="J50" s="136" t="e">
        <f>NA()</f>
        <v>#N/A</v>
      </c>
      <c r="K50" s="136" t="e">
        <f>NA()</f>
        <v>#N/A</v>
      </c>
      <c r="L50" s="136">
        <f>IF(ISNUMBER('実質公債費比率（分子）の構造'!N$53),'実質公債費比率（分子）の構造'!N$53,NA())</f>
        <v>1606</v>
      </c>
      <c r="M50" s="136" t="e">
        <f>NA()</f>
        <v>#N/A</v>
      </c>
      <c r="N50" s="136" t="e">
        <f>NA()</f>
        <v>#N/A</v>
      </c>
      <c r="O50" s="136">
        <f>IF(ISNUMBER('実質公債費比率（分子）の構造'!O$53),'実質公債費比率（分子）の構造'!O$53,NA())</f>
        <v>1916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37452</v>
      </c>
      <c r="E56" s="135"/>
      <c r="F56" s="135"/>
      <c r="G56" s="135">
        <f>'将来負担比率（分子）の構造'!J$51</f>
        <v>38000</v>
      </c>
      <c r="H56" s="135"/>
      <c r="I56" s="135"/>
      <c r="J56" s="135">
        <f>'将来負担比率（分子）の構造'!K$51</f>
        <v>37776</v>
      </c>
      <c r="K56" s="135"/>
      <c r="L56" s="135"/>
      <c r="M56" s="135">
        <f>'将来負担比率（分子）の構造'!L$51</f>
        <v>37509</v>
      </c>
      <c r="N56" s="135"/>
      <c r="O56" s="135"/>
      <c r="P56" s="135">
        <f>'将来負担比率（分子）の構造'!M$51</f>
        <v>37078</v>
      </c>
    </row>
    <row r="57" spans="1:16" x14ac:dyDescent="0.15">
      <c r="A57" s="135" t="s">
        <v>34</v>
      </c>
      <c r="B57" s="135"/>
      <c r="C57" s="135"/>
      <c r="D57" s="135">
        <f>'将来負担比率（分子）の構造'!I$50</f>
        <v>2541</v>
      </c>
      <c r="E57" s="135"/>
      <c r="F57" s="135"/>
      <c r="G57" s="135">
        <f>'将来負担比率（分子）の構造'!J$50</f>
        <v>2342</v>
      </c>
      <c r="H57" s="135"/>
      <c r="I57" s="135"/>
      <c r="J57" s="135">
        <f>'将来負担比率（分子）の構造'!K$50</f>
        <v>2718</v>
      </c>
      <c r="K57" s="135"/>
      <c r="L57" s="135"/>
      <c r="M57" s="135">
        <f>'将来負担比率（分子）の構造'!L$50</f>
        <v>2674</v>
      </c>
      <c r="N57" s="135"/>
      <c r="O57" s="135"/>
      <c r="P57" s="135">
        <f>'将来負担比率（分子）の構造'!M$50</f>
        <v>2240</v>
      </c>
    </row>
    <row r="58" spans="1:16" x14ac:dyDescent="0.15">
      <c r="A58" s="135" t="s">
        <v>33</v>
      </c>
      <c r="B58" s="135"/>
      <c r="C58" s="135"/>
      <c r="D58" s="135">
        <f>'将来負担比率（分子）の構造'!I$49</f>
        <v>4190</v>
      </c>
      <c r="E58" s="135"/>
      <c r="F58" s="135"/>
      <c r="G58" s="135">
        <f>'将来負担比率（分子）の構造'!J$49</f>
        <v>4651</v>
      </c>
      <c r="H58" s="135"/>
      <c r="I58" s="135"/>
      <c r="J58" s="135">
        <f>'将来負担比率（分子）の構造'!K$49</f>
        <v>4703</v>
      </c>
      <c r="K58" s="135"/>
      <c r="L58" s="135"/>
      <c r="M58" s="135">
        <f>'将来負担比率（分子）の構造'!L$49</f>
        <v>4151</v>
      </c>
      <c r="N58" s="135"/>
      <c r="O58" s="135"/>
      <c r="P58" s="135">
        <f>'将来負担比率（分子）の構造'!M$49</f>
        <v>3670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5118</v>
      </c>
      <c r="C62" s="135"/>
      <c r="D62" s="135"/>
      <c r="E62" s="135">
        <f>'将来負担比率（分子）の構造'!J$45</f>
        <v>5142</v>
      </c>
      <c r="F62" s="135"/>
      <c r="G62" s="135"/>
      <c r="H62" s="135">
        <f>'将来負担比率（分子）の構造'!K$45</f>
        <v>4859</v>
      </c>
      <c r="I62" s="135"/>
      <c r="J62" s="135"/>
      <c r="K62" s="135">
        <f>'将来負担比率（分子）の構造'!L$45</f>
        <v>4613</v>
      </c>
      <c r="L62" s="135"/>
      <c r="M62" s="135"/>
      <c r="N62" s="135">
        <f>'将来負担比率（分子）の構造'!M$45</f>
        <v>3927</v>
      </c>
      <c r="O62" s="135"/>
      <c r="P62" s="135"/>
    </row>
    <row r="63" spans="1:16" x14ac:dyDescent="0.15">
      <c r="A63" s="135" t="s">
        <v>27</v>
      </c>
      <c r="B63" s="135">
        <f>'将来負担比率（分子）の構造'!I$44</f>
        <v>1200</v>
      </c>
      <c r="C63" s="135"/>
      <c r="D63" s="135"/>
      <c r="E63" s="135">
        <f>'将来負担比率（分子）の構造'!J$44</f>
        <v>1158</v>
      </c>
      <c r="F63" s="135"/>
      <c r="G63" s="135"/>
      <c r="H63" s="135">
        <f>'将来負担比率（分子）の構造'!K$44</f>
        <v>1289</v>
      </c>
      <c r="I63" s="135"/>
      <c r="J63" s="135"/>
      <c r="K63" s="135">
        <f>'将来負担比率（分子）の構造'!L$44</f>
        <v>1428</v>
      </c>
      <c r="L63" s="135"/>
      <c r="M63" s="135"/>
      <c r="N63" s="135">
        <f>'将来負担比率（分子）の構造'!M$44</f>
        <v>1521</v>
      </c>
      <c r="O63" s="135"/>
      <c r="P63" s="135"/>
    </row>
    <row r="64" spans="1:16" x14ac:dyDescent="0.15">
      <c r="A64" s="135" t="s">
        <v>26</v>
      </c>
      <c r="B64" s="135">
        <f>'将来負担比率（分子）の構造'!I$43</f>
        <v>19952</v>
      </c>
      <c r="C64" s="135"/>
      <c r="D64" s="135"/>
      <c r="E64" s="135">
        <f>'将来負担比率（分子）の構造'!J$43</f>
        <v>19720</v>
      </c>
      <c r="F64" s="135"/>
      <c r="G64" s="135"/>
      <c r="H64" s="135">
        <f>'将来負担比率（分子）の構造'!K$43</f>
        <v>19657</v>
      </c>
      <c r="I64" s="135"/>
      <c r="J64" s="135"/>
      <c r="K64" s="135">
        <f>'将来負担比率（分子）の構造'!L$43</f>
        <v>18331</v>
      </c>
      <c r="L64" s="135"/>
      <c r="M64" s="135"/>
      <c r="N64" s="135">
        <f>'将来負担比率（分子）の構造'!M$43</f>
        <v>17235</v>
      </c>
      <c r="O64" s="135"/>
      <c r="P64" s="135"/>
    </row>
    <row r="65" spans="1:16" x14ac:dyDescent="0.15">
      <c r="A65" s="135" t="s">
        <v>25</v>
      </c>
      <c r="B65" s="135">
        <f>'将来負担比率（分子）の構造'!I$42</f>
        <v>3250</v>
      </c>
      <c r="C65" s="135"/>
      <c r="D65" s="135"/>
      <c r="E65" s="135">
        <f>'将来負担比率（分子）の構造'!J$42</f>
        <v>1074</v>
      </c>
      <c r="F65" s="135"/>
      <c r="G65" s="135"/>
      <c r="H65" s="135">
        <f>'将来負担比率（分子）の構造'!K$42</f>
        <v>892</v>
      </c>
      <c r="I65" s="135"/>
      <c r="J65" s="135"/>
      <c r="K65" s="135">
        <f>'将来負担比率（分子）の構造'!L$42</f>
        <v>764</v>
      </c>
      <c r="L65" s="135"/>
      <c r="M65" s="135"/>
      <c r="N65" s="135">
        <f>'将来負担比率（分子）の構造'!M$42</f>
        <v>204</v>
      </c>
      <c r="O65" s="135"/>
      <c r="P65" s="135"/>
    </row>
    <row r="66" spans="1:16" x14ac:dyDescent="0.15">
      <c r="A66" s="135" t="s">
        <v>24</v>
      </c>
      <c r="B66" s="135">
        <f>'将来負担比率（分子）の構造'!I$41</f>
        <v>37671</v>
      </c>
      <c r="C66" s="135"/>
      <c r="D66" s="135"/>
      <c r="E66" s="135">
        <f>'将来負担比率（分子）の構造'!J$41</f>
        <v>40205</v>
      </c>
      <c r="F66" s="135"/>
      <c r="G66" s="135"/>
      <c r="H66" s="135">
        <f>'将来負担比率（分子）の構造'!K$41</f>
        <v>40769</v>
      </c>
      <c r="I66" s="135"/>
      <c r="J66" s="135"/>
      <c r="K66" s="135">
        <f>'将来負担比率（分子）の構造'!L$41</f>
        <v>42884</v>
      </c>
      <c r="L66" s="135"/>
      <c r="M66" s="135"/>
      <c r="N66" s="135">
        <f>'将来負担比率（分子）の構造'!M$41</f>
        <v>43281</v>
      </c>
      <c r="O66" s="135"/>
      <c r="P66" s="135"/>
    </row>
    <row r="67" spans="1:16" x14ac:dyDescent="0.15">
      <c r="A67" s="135" t="s">
        <v>62</v>
      </c>
      <c r="B67" s="135" t="e">
        <f>NA()</f>
        <v>#N/A</v>
      </c>
      <c r="C67" s="135">
        <f>IF(ISNUMBER('将来負担比率（分子）の構造'!I$52), IF('将来負担比率（分子）の構造'!I$52 &lt; 0, 0, '将来負担比率（分子）の構造'!I$52), NA())</f>
        <v>23009</v>
      </c>
      <c r="D67" s="135" t="e">
        <f>NA()</f>
        <v>#N/A</v>
      </c>
      <c r="E67" s="135" t="e">
        <f>NA()</f>
        <v>#N/A</v>
      </c>
      <c r="F67" s="135">
        <f>IF(ISNUMBER('将来負担比率（分子）の構造'!J$52), IF('将来負担比率（分子）の構造'!J$52 &lt; 0, 0, '将来負担比率（分子）の構造'!J$52), NA())</f>
        <v>22307</v>
      </c>
      <c r="G67" s="135" t="e">
        <f>NA()</f>
        <v>#N/A</v>
      </c>
      <c r="H67" s="135" t="e">
        <f>NA()</f>
        <v>#N/A</v>
      </c>
      <c r="I67" s="135">
        <f>IF(ISNUMBER('将来負担比率（分子）の構造'!K$52), IF('将来負担比率（分子）の構造'!K$52 &lt; 0, 0, '将来負担比率（分子）の構造'!K$52), NA())</f>
        <v>22269</v>
      </c>
      <c r="J67" s="135" t="e">
        <f>NA()</f>
        <v>#N/A</v>
      </c>
      <c r="K67" s="135" t="e">
        <f>NA()</f>
        <v>#N/A</v>
      </c>
      <c r="L67" s="135">
        <f>IF(ISNUMBER('将来負担比率（分子）の構造'!L$52), IF('将来負担比率（分子）の構造'!L$52 &lt; 0, 0, '将来負担比率（分子）の構造'!L$52), NA())</f>
        <v>23686</v>
      </c>
      <c r="M67" s="135" t="e">
        <f>NA()</f>
        <v>#N/A</v>
      </c>
      <c r="N67" s="135" t="e">
        <f>NA()</f>
        <v>#N/A</v>
      </c>
      <c r="O67" s="135">
        <f>IF(ISNUMBER('将来負担比率（分子）の構造'!M$52), IF('将来負担比率（分子）の構造'!M$52 &lt; 0, 0, '将来負担比率（分子）の構造'!M$52), NA())</f>
        <v>23181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9899979</v>
      </c>
      <c r="S5" s="583"/>
      <c r="T5" s="583"/>
      <c r="U5" s="583"/>
      <c r="V5" s="583"/>
      <c r="W5" s="583"/>
      <c r="X5" s="583"/>
      <c r="Y5" s="584"/>
      <c r="Z5" s="585">
        <v>28.1</v>
      </c>
      <c r="AA5" s="585"/>
      <c r="AB5" s="585"/>
      <c r="AC5" s="585"/>
      <c r="AD5" s="586">
        <v>9688536</v>
      </c>
      <c r="AE5" s="586"/>
      <c r="AF5" s="586"/>
      <c r="AG5" s="586"/>
      <c r="AH5" s="586"/>
      <c r="AI5" s="586"/>
      <c r="AJ5" s="586"/>
      <c r="AK5" s="586"/>
      <c r="AL5" s="587">
        <v>52.7</v>
      </c>
      <c r="AM5" s="588"/>
      <c r="AN5" s="588"/>
      <c r="AO5" s="589"/>
      <c r="AP5" s="579" t="s">
        <v>205</v>
      </c>
      <c r="AQ5" s="580"/>
      <c r="AR5" s="580"/>
      <c r="AS5" s="580"/>
      <c r="AT5" s="580"/>
      <c r="AU5" s="580"/>
      <c r="AV5" s="580"/>
      <c r="AW5" s="580"/>
      <c r="AX5" s="580"/>
      <c r="AY5" s="580"/>
      <c r="AZ5" s="580"/>
      <c r="BA5" s="580"/>
      <c r="BB5" s="580"/>
      <c r="BC5" s="580"/>
      <c r="BD5" s="580"/>
      <c r="BE5" s="580"/>
      <c r="BF5" s="581"/>
      <c r="BG5" s="593">
        <v>9668180</v>
      </c>
      <c r="BH5" s="594"/>
      <c r="BI5" s="594"/>
      <c r="BJ5" s="594"/>
      <c r="BK5" s="594"/>
      <c r="BL5" s="594"/>
      <c r="BM5" s="594"/>
      <c r="BN5" s="595"/>
      <c r="BO5" s="596">
        <v>97.7</v>
      </c>
      <c r="BP5" s="596"/>
      <c r="BQ5" s="596"/>
      <c r="BR5" s="596"/>
      <c r="BS5" s="597">
        <v>387568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229892</v>
      </c>
      <c r="S6" s="594"/>
      <c r="T6" s="594"/>
      <c r="U6" s="594"/>
      <c r="V6" s="594"/>
      <c r="W6" s="594"/>
      <c r="X6" s="594"/>
      <c r="Y6" s="595"/>
      <c r="Z6" s="596">
        <v>0.7</v>
      </c>
      <c r="AA6" s="596"/>
      <c r="AB6" s="596"/>
      <c r="AC6" s="596"/>
      <c r="AD6" s="597">
        <v>229892</v>
      </c>
      <c r="AE6" s="597"/>
      <c r="AF6" s="597"/>
      <c r="AG6" s="597"/>
      <c r="AH6" s="597"/>
      <c r="AI6" s="597"/>
      <c r="AJ6" s="597"/>
      <c r="AK6" s="597"/>
      <c r="AL6" s="598">
        <v>1.3</v>
      </c>
      <c r="AM6" s="599"/>
      <c r="AN6" s="599"/>
      <c r="AO6" s="600"/>
      <c r="AP6" s="590" t="s">
        <v>210</v>
      </c>
      <c r="AQ6" s="591"/>
      <c r="AR6" s="591"/>
      <c r="AS6" s="591"/>
      <c r="AT6" s="591"/>
      <c r="AU6" s="591"/>
      <c r="AV6" s="591"/>
      <c r="AW6" s="591"/>
      <c r="AX6" s="591"/>
      <c r="AY6" s="591"/>
      <c r="AZ6" s="591"/>
      <c r="BA6" s="591"/>
      <c r="BB6" s="591"/>
      <c r="BC6" s="591"/>
      <c r="BD6" s="591"/>
      <c r="BE6" s="591"/>
      <c r="BF6" s="592"/>
      <c r="BG6" s="593">
        <v>9668180</v>
      </c>
      <c r="BH6" s="594"/>
      <c r="BI6" s="594"/>
      <c r="BJ6" s="594"/>
      <c r="BK6" s="594"/>
      <c r="BL6" s="594"/>
      <c r="BM6" s="594"/>
      <c r="BN6" s="595"/>
      <c r="BO6" s="596">
        <v>97.7</v>
      </c>
      <c r="BP6" s="596"/>
      <c r="BQ6" s="596"/>
      <c r="BR6" s="596"/>
      <c r="BS6" s="597">
        <v>387568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321975</v>
      </c>
      <c r="CS6" s="594"/>
      <c r="CT6" s="594"/>
      <c r="CU6" s="594"/>
      <c r="CV6" s="594"/>
      <c r="CW6" s="594"/>
      <c r="CX6" s="594"/>
      <c r="CY6" s="595"/>
      <c r="CZ6" s="596">
        <v>0.9</v>
      </c>
      <c r="DA6" s="596"/>
      <c r="DB6" s="596"/>
      <c r="DC6" s="596"/>
      <c r="DD6" s="602" t="s">
        <v>212</v>
      </c>
      <c r="DE6" s="594"/>
      <c r="DF6" s="594"/>
      <c r="DG6" s="594"/>
      <c r="DH6" s="594"/>
      <c r="DI6" s="594"/>
      <c r="DJ6" s="594"/>
      <c r="DK6" s="594"/>
      <c r="DL6" s="594"/>
      <c r="DM6" s="594"/>
      <c r="DN6" s="594"/>
      <c r="DO6" s="594"/>
      <c r="DP6" s="595"/>
      <c r="DQ6" s="602">
        <v>321975</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28115</v>
      </c>
      <c r="S7" s="594"/>
      <c r="T7" s="594"/>
      <c r="U7" s="594"/>
      <c r="V7" s="594"/>
      <c r="W7" s="594"/>
      <c r="X7" s="594"/>
      <c r="Y7" s="595"/>
      <c r="Z7" s="596">
        <v>0.1</v>
      </c>
      <c r="AA7" s="596"/>
      <c r="AB7" s="596"/>
      <c r="AC7" s="596"/>
      <c r="AD7" s="597">
        <v>28115</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4601403</v>
      </c>
      <c r="BH7" s="594"/>
      <c r="BI7" s="594"/>
      <c r="BJ7" s="594"/>
      <c r="BK7" s="594"/>
      <c r="BL7" s="594"/>
      <c r="BM7" s="594"/>
      <c r="BN7" s="595"/>
      <c r="BO7" s="596">
        <v>46.5</v>
      </c>
      <c r="BP7" s="596"/>
      <c r="BQ7" s="596"/>
      <c r="BR7" s="596"/>
      <c r="BS7" s="597">
        <v>105452</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3949957</v>
      </c>
      <c r="CS7" s="594"/>
      <c r="CT7" s="594"/>
      <c r="CU7" s="594"/>
      <c r="CV7" s="594"/>
      <c r="CW7" s="594"/>
      <c r="CX7" s="594"/>
      <c r="CY7" s="595"/>
      <c r="CZ7" s="596">
        <v>11.4</v>
      </c>
      <c r="DA7" s="596"/>
      <c r="DB7" s="596"/>
      <c r="DC7" s="596"/>
      <c r="DD7" s="602">
        <v>67629</v>
      </c>
      <c r="DE7" s="594"/>
      <c r="DF7" s="594"/>
      <c r="DG7" s="594"/>
      <c r="DH7" s="594"/>
      <c r="DI7" s="594"/>
      <c r="DJ7" s="594"/>
      <c r="DK7" s="594"/>
      <c r="DL7" s="594"/>
      <c r="DM7" s="594"/>
      <c r="DN7" s="594"/>
      <c r="DO7" s="594"/>
      <c r="DP7" s="595"/>
      <c r="DQ7" s="602">
        <v>3431320</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83546</v>
      </c>
      <c r="S8" s="594"/>
      <c r="T8" s="594"/>
      <c r="U8" s="594"/>
      <c r="V8" s="594"/>
      <c r="W8" s="594"/>
      <c r="X8" s="594"/>
      <c r="Y8" s="595"/>
      <c r="Z8" s="596">
        <v>0.2</v>
      </c>
      <c r="AA8" s="596"/>
      <c r="AB8" s="596"/>
      <c r="AC8" s="596"/>
      <c r="AD8" s="597">
        <v>83546</v>
      </c>
      <c r="AE8" s="597"/>
      <c r="AF8" s="597"/>
      <c r="AG8" s="597"/>
      <c r="AH8" s="597"/>
      <c r="AI8" s="597"/>
      <c r="AJ8" s="597"/>
      <c r="AK8" s="597"/>
      <c r="AL8" s="598">
        <v>0.5</v>
      </c>
      <c r="AM8" s="599"/>
      <c r="AN8" s="599"/>
      <c r="AO8" s="600"/>
      <c r="AP8" s="590" t="s">
        <v>217</v>
      </c>
      <c r="AQ8" s="591"/>
      <c r="AR8" s="591"/>
      <c r="AS8" s="591"/>
      <c r="AT8" s="591"/>
      <c r="AU8" s="591"/>
      <c r="AV8" s="591"/>
      <c r="AW8" s="591"/>
      <c r="AX8" s="591"/>
      <c r="AY8" s="591"/>
      <c r="AZ8" s="591"/>
      <c r="BA8" s="591"/>
      <c r="BB8" s="591"/>
      <c r="BC8" s="591"/>
      <c r="BD8" s="591"/>
      <c r="BE8" s="591"/>
      <c r="BF8" s="592"/>
      <c r="BG8" s="593">
        <v>136333</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12570675</v>
      </c>
      <c r="CS8" s="594"/>
      <c r="CT8" s="594"/>
      <c r="CU8" s="594"/>
      <c r="CV8" s="594"/>
      <c r="CW8" s="594"/>
      <c r="CX8" s="594"/>
      <c r="CY8" s="595"/>
      <c r="CZ8" s="596">
        <v>36.200000000000003</v>
      </c>
      <c r="DA8" s="596"/>
      <c r="DB8" s="596"/>
      <c r="DC8" s="596"/>
      <c r="DD8" s="602">
        <v>87150</v>
      </c>
      <c r="DE8" s="594"/>
      <c r="DF8" s="594"/>
      <c r="DG8" s="594"/>
      <c r="DH8" s="594"/>
      <c r="DI8" s="594"/>
      <c r="DJ8" s="594"/>
      <c r="DK8" s="594"/>
      <c r="DL8" s="594"/>
      <c r="DM8" s="594"/>
      <c r="DN8" s="594"/>
      <c r="DO8" s="594"/>
      <c r="DP8" s="595"/>
      <c r="DQ8" s="602">
        <v>6006159</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80993</v>
      </c>
      <c r="S9" s="594"/>
      <c r="T9" s="594"/>
      <c r="U9" s="594"/>
      <c r="V9" s="594"/>
      <c r="W9" s="594"/>
      <c r="X9" s="594"/>
      <c r="Y9" s="595"/>
      <c r="Z9" s="596">
        <v>0.2</v>
      </c>
      <c r="AA9" s="596"/>
      <c r="AB9" s="596"/>
      <c r="AC9" s="596"/>
      <c r="AD9" s="597">
        <v>80993</v>
      </c>
      <c r="AE9" s="597"/>
      <c r="AF9" s="597"/>
      <c r="AG9" s="597"/>
      <c r="AH9" s="597"/>
      <c r="AI9" s="597"/>
      <c r="AJ9" s="597"/>
      <c r="AK9" s="597"/>
      <c r="AL9" s="598">
        <v>0.4</v>
      </c>
      <c r="AM9" s="599"/>
      <c r="AN9" s="599"/>
      <c r="AO9" s="600"/>
      <c r="AP9" s="590" t="s">
        <v>220</v>
      </c>
      <c r="AQ9" s="591"/>
      <c r="AR9" s="591"/>
      <c r="AS9" s="591"/>
      <c r="AT9" s="591"/>
      <c r="AU9" s="591"/>
      <c r="AV9" s="591"/>
      <c r="AW9" s="591"/>
      <c r="AX9" s="591"/>
      <c r="AY9" s="591"/>
      <c r="AZ9" s="591"/>
      <c r="BA9" s="591"/>
      <c r="BB9" s="591"/>
      <c r="BC9" s="591"/>
      <c r="BD9" s="591"/>
      <c r="BE9" s="591"/>
      <c r="BF9" s="592"/>
      <c r="BG9" s="593">
        <v>3860512</v>
      </c>
      <c r="BH9" s="594"/>
      <c r="BI9" s="594"/>
      <c r="BJ9" s="594"/>
      <c r="BK9" s="594"/>
      <c r="BL9" s="594"/>
      <c r="BM9" s="594"/>
      <c r="BN9" s="595"/>
      <c r="BO9" s="596">
        <v>39</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3693544</v>
      </c>
      <c r="CS9" s="594"/>
      <c r="CT9" s="594"/>
      <c r="CU9" s="594"/>
      <c r="CV9" s="594"/>
      <c r="CW9" s="594"/>
      <c r="CX9" s="594"/>
      <c r="CY9" s="595"/>
      <c r="CZ9" s="596">
        <v>10.6</v>
      </c>
      <c r="DA9" s="596"/>
      <c r="DB9" s="596"/>
      <c r="DC9" s="596"/>
      <c r="DD9" s="602">
        <v>1085395</v>
      </c>
      <c r="DE9" s="594"/>
      <c r="DF9" s="594"/>
      <c r="DG9" s="594"/>
      <c r="DH9" s="594"/>
      <c r="DI9" s="594"/>
      <c r="DJ9" s="594"/>
      <c r="DK9" s="594"/>
      <c r="DL9" s="594"/>
      <c r="DM9" s="594"/>
      <c r="DN9" s="594"/>
      <c r="DO9" s="594"/>
      <c r="DP9" s="595"/>
      <c r="DQ9" s="602">
        <v>2080131</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1688465</v>
      </c>
      <c r="S10" s="594"/>
      <c r="T10" s="594"/>
      <c r="U10" s="594"/>
      <c r="V10" s="594"/>
      <c r="W10" s="594"/>
      <c r="X10" s="594"/>
      <c r="Y10" s="595"/>
      <c r="Z10" s="596">
        <v>4.8</v>
      </c>
      <c r="AA10" s="596"/>
      <c r="AB10" s="596"/>
      <c r="AC10" s="596"/>
      <c r="AD10" s="597">
        <v>1688465</v>
      </c>
      <c r="AE10" s="597"/>
      <c r="AF10" s="597"/>
      <c r="AG10" s="597"/>
      <c r="AH10" s="597"/>
      <c r="AI10" s="597"/>
      <c r="AJ10" s="597"/>
      <c r="AK10" s="597"/>
      <c r="AL10" s="598">
        <v>9.1999999999999993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204323</v>
      </c>
      <c r="BH10" s="594"/>
      <c r="BI10" s="594"/>
      <c r="BJ10" s="594"/>
      <c r="BK10" s="594"/>
      <c r="BL10" s="594"/>
      <c r="BM10" s="594"/>
      <c r="BN10" s="595"/>
      <c r="BO10" s="596">
        <v>2.1</v>
      </c>
      <c r="BP10" s="596"/>
      <c r="BQ10" s="596"/>
      <c r="BR10" s="596"/>
      <c r="BS10" s="602">
        <v>33963</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37816</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3518</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90482</v>
      </c>
      <c r="S11" s="594"/>
      <c r="T11" s="594"/>
      <c r="U11" s="594"/>
      <c r="V11" s="594"/>
      <c r="W11" s="594"/>
      <c r="X11" s="594"/>
      <c r="Y11" s="595"/>
      <c r="Z11" s="596">
        <v>0.3</v>
      </c>
      <c r="AA11" s="596"/>
      <c r="AB11" s="596"/>
      <c r="AC11" s="596"/>
      <c r="AD11" s="597">
        <v>90482</v>
      </c>
      <c r="AE11" s="597"/>
      <c r="AF11" s="597"/>
      <c r="AG11" s="597"/>
      <c r="AH11" s="597"/>
      <c r="AI11" s="597"/>
      <c r="AJ11" s="597"/>
      <c r="AK11" s="597"/>
      <c r="AL11" s="598">
        <v>0.5</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400235</v>
      </c>
      <c r="BH11" s="594"/>
      <c r="BI11" s="594"/>
      <c r="BJ11" s="594"/>
      <c r="BK11" s="594"/>
      <c r="BL11" s="594"/>
      <c r="BM11" s="594"/>
      <c r="BN11" s="595"/>
      <c r="BO11" s="596">
        <v>4</v>
      </c>
      <c r="BP11" s="596"/>
      <c r="BQ11" s="596"/>
      <c r="BR11" s="596"/>
      <c r="BS11" s="602">
        <v>71489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1049966</v>
      </c>
      <c r="CS11" s="594"/>
      <c r="CT11" s="594"/>
      <c r="CU11" s="594"/>
      <c r="CV11" s="594"/>
      <c r="CW11" s="594"/>
      <c r="CX11" s="594"/>
      <c r="CY11" s="595"/>
      <c r="CZ11" s="596">
        <v>3</v>
      </c>
      <c r="DA11" s="596"/>
      <c r="DB11" s="596"/>
      <c r="DC11" s="596"/>
      <c r="DD11" s="602">
        <v>29413</v>
      </c>
      <c r="DE11" s="594"/>
      <c r="DF11" s="594"/>
      <c r="DG11" s="594"/>
      <c r="DH11" s="594"/>
      <c r="DI11" s="594"/>
      <c r="DJ11" s="594"/>
      <c r="DK11" s="594"/>
      <c r="DL11" s="594"/>
      <c r="DM11" s="594"/>
      <c r="DN11" s="594"/>
      <c r="DO11" s="594"/>
      <c r="DP11" s="595"/>
      <c r="DQ11" s="602">
        <v>800294</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4303216</v>
      </c>
      <c r="BH12" s="594"/>
      <c r="BI12" s="594"/>
      <c r="BJ12" s="594"/>
      <c r="BK12" s="594"/>
      <c r="BL12" s="594"/>
      <c r="BM12" s="594"/>
      <c r="BN12" s="595"/>
      <c r="BO12" s="596">
        <v>43.5</v>
      </c>
      <c r="BP12" s="596"/>
      <c r="BQ12" s="596"/>
      <c r="BR12" s="596"/>
      <c r="BS12" s="602">
        <v>282116</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474105</v>
      </c>
      <c r="CS12" s="594"/>
      <c r="CT12" s="594"/>
      <c r="CU12" s="594"/>
      <c r="CV12" s="594"/>
      <c r="CW12" s="594"/>
      <c r="CX12" s="594"/>
      <c r="CY12" s="595"/>
      <c r="CZ12" s="596">
        <v>1.4</v>
      </c>
      <c r="DA12" s="596"/>
      <c r="DB12" s="596"/>
      <c r="DC12" s="596"/>
      <c r="DD12" s="602">
        <v>18284</v>
      </c>
      <c r="DE12" s="594"/>
      <c r="DF12" s="594"/>
      <c r="DG12" s="594"/>
      <c r="DH12" s="594"/>
      <c r="DI12" s="594"/>
      <c r="DJ12" s="594"/>
      <c r="DK12" s="594"/>
      <c r="DL12" s="594"/>
      <c r="DM12" s="594"/>
      <c r="DN12" s="594"/>
      <c r="DO12" s="594"/>
      <c r="DP12" s="595"/>
      <c r="DQ12" s="602">
        <v>439756</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67550</v>
      </c>
      <c r="S13" s="594"/>
      <c r="T13" s="594"/>
      <c r="U13" s="594"/>
      <c r="V13" s="594"/>
      <c r="W13" s="594"/>
      <c r="X13" s="594"/>
      <c r="Y13" s="595"/>
      <c r="Z13" s="596">
        <v>0.2</v>
      </c>
      <c r="AA13" s="596"/>
      <c r="AB13" s="596"/>
      <c r="AC13" s="596"/>
      <c r="AD13" s="597">
        <v>67550</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4291339</v>
      </c>
      <c r="BH13" s="594"/>
      <c r="BI13" s="594"/>
      <c r="BJ13" s="594"/>
      <c r="BK13" s="594"/>
      <c r="BL13" s="594"/>
      <c r="BM13" s="594"/>
      <c r="BN13" s="595"/>
      <c r="BO13" s="596">
        <v>43.3</v>
      </c>
      <c r="BP13" s="596"/>
      <c r="BQ13" s="596"/>
      <c r="BR13" s="596"/>
      <c r="BS13" s="602">
        <v>282116</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3603814</v>
      </c>
      <c r="CS13" s="594"/>
      <c r="CT13" s="594"/>
      <c r="CU13" s="594"/>
      <c r="CV13" s="594"/>
      <c r="CW13" s="594"/>
      <c r="CX13" s="594"/>
      <c r="CY13" s="595"/>
      <c r="CZ13" s="596">
        <v>10.4</v>
      </c>
      <c r="DA13" s="596"/>
      <c r="DB13" s="596"/>
      <c r="DC13" s="596"/>
      <c r="DD13" s="602">
        <v>2094171</v>
      </c>
      <c r="DE13" s="594"/>
      <c r="DF13" s="594"/>
      <c r="DG13" s="594"/>
      <c r="DH13" s="594"/>
      <c r="DI13" s="594"/>
      <c r="DJ13" s="594"/>
      <c r="DK13" s="594"/>
      <c r="DL13" s="594"/>
      <c r="DM13" s="594"/>
      <c r="DN13" s="594"/>
      <c r="DO13" s="594"/>
      <c r="DP13" s="595"/>
      <c r="DQ13" s="602">
        <v>1793459</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193840</v>
      </c>
      <c r="BH14" s="594"/>
      <c r="BI14" s="594"/>
      <c r="BJ14" s="594"/>
      <c r="BK14" s="594"/>
      <c r="BL14" s="594"/>
      <c r="BM14" s="594"/>
      <c r="BN14" s="595"/>
      <c r="BO14" s="596">
        <v>2</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1240975</v>
      </c>
      <c r="CS14" s="594"/>
      <c r="CT14" s="594"/>
      <c r="CU14" s="594"/>
      <c r="CV14" s="594"/>
      <c r="CW14" s="594"/>
      <c r="CX14" s="594"/>
      <c r="CY14" s="595"/>
      <c r="CZ14" s="596">
        <v>3.6</v>
      </c>
      <c r="DA14" s="596"/>
      <c r="DB14" s="596"/>
      <c r="DC14" s="596"/>
      <c r="DD14" s="602">
        <v>28590</v>
      </c>
      <c r="DE14" s="594"/>
      <c r="DF14" s="594"/>
      <c r="DG14" s="594"/>
      <c r="DH14" s="594"/>
      <c r="DI14" s="594"/>
      <c r="DJ14" s="594"/>
      <c r="DK14" s="594"/>
      <c r="DL14" s="594"/>
      <c r="DM14" s="594"/>
      <c r="DN14" s="594"/>
      <c r="DO14" s="594"/>
      <c r="DP14" s="595"/>
      <c r="DQ14" s="602">
        <v>1192390</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58675</v>
      </c>
      <c r="S15" s="594"/>
      <c r="T15" s="594"/>
      <c r="U15" s="594"/>
      <c r="V15" s="594"/>
      <c r="W15" s="594"/>
      <c r="X15" s="594"/>
      <c r="Y15" s="595"/>
      <c r="Z15" s="596">
        <v>0.2</v>
      </c>
      <c r="AA15" s="596"/>
      <c r="AB15" s="596"/>
      <c r="AC15" s="596"/>
      <c r="AD15" s="597">
        <v>58675</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569721</v>
      </c>
      <c r="BH15" s="594"/>
      <c r="BI15" s="594"/>
      <c r="BJ15" s="594"/>
      <c r="BK15" s="594"/>
      <c r="BL15" s="594"/>
      <c r="BM15" s="594"/>
      <c r="BN15" s="595"/>
      <c r="BO15" s="596">
        <v>5.8</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3370459</v>
      </c>
      <c r="CS15" s="594"/>
      <c r="CT15" s="594"/>
      <c r="CU15" s="594"/>
      <c r="CV15" s="594"/>
      <c r="CW15" s="594"/>
      <c r="CX15" s="594"/>
      <c r="CY15" s="595"/>
      <c r="CZ15" s="596">
        <v>9.6999999999999993</v>
      </c>
      <c r="DA15" s="596"/>
      <c r="DB15" s="596"/>
      <c r="DC15" s="596"/>
      <c r="DD15" s="602">
        <v>1174735</v>
      </c>
      <c r="DE15" s="594"/>
      <c r="DF15" s="594"/>
      <c r="DG15" s="594"/>
      <c r="DH15" s="594"/>
      <c r="DI15" s="594"/>
      <c r="DJ15" s="594"/>
      <c r="DK15" s="594"/>
      <c r="DL15" s="594"/>
      <c r="DM15" s="594"/>
      <c r="DN15" s="594"/>
      <c r="DO15" s="594"/>
      <c r="DP15" s="595"/>
      <c r="DQ15" s="602">
        <v>2355536</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7157936</v>
      </c>
      <c r="S16" s="594"/>
      <c r="T16" s="594"/>
      <c r="U16" s="594"/>
      <c r="V16" s="594"/>
      <c r="W16" s="594"/>
      <c r="X16" s="594"/>
      <c r="Y16" s="595"/>
      <c r="Z16" s="596">
        <v>20.3</v>
      </c>
      <c r="AA16" s="596"/>
      <c r="AB16" s="596"/>
      <c r="AC16" s="596"/>
      <c r="AD16" s="597">
        <v>6254253</v>
      </c>
      <c r="AE16" s="597"/>
      <c r="AF16" s="597"/>
      <c r="AG16" s="597"/>
      <c r="AH16" s="597"/>
      <c r="AI16" s="597"/>
      <c r="AJ16" s="597"/>
      <c r="AK16" s="597"/>
      <c r="AL16" s="598">
        <v>34</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218846</v>
      </c>
      <c r="CS16" s="594"/>
      <c r="CT16" s="594"/>
      <c r="CU16" s="594"/>
      <c r="CV16" s="594"/>
      <c r="CW16" s="594"/>
      <c r="CX16" s="594"/>
      <c r="CY16" s="595"/>
      <c r="CZ16" s="596">
        <v>0.6</v>
      </c>
      <c r="DA16" s="596"/>
      <c r="DB16" s="596"/>
      <c r="DC16" s="596"/>
      <c r="DD16" s="602" t="s">
        <v>108</v>
      </c>
      <c r="DE16" s="594"/>
      <c r="DF16" s="594"/>
      <c r="DG16" s="594"/>
      <c r="DH16" s="594"/>
      <c r="DI16" s="594"/>
      <c r="DJ16" s="594"/>
      <c r="DK16" s="594"/>
      <c r="DL16" s="594"/>
      <c r="DM16" s="594"/>
      <c r="DN16" s="594"/>
      <c r="DO16" s="594"/>
      <c r="DP16" s="595"/>
      <c r="DQ16" s="602">
        <v>6090</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6254253</v>
      </c>
      <c r="S17" s="594"/>
      <c r="T17" s="594"/>
      <c r="U17" s="594"/>
      <c r="V17" s="594"/>
      <c r="W17" s="594"/>
      <c r="X17" s="594"/>
      <c r="Y17" s="595"/>
      <c r="Z17" s="596">
        <v>17.8</v>
      </c>
      <c r="AA17" s="596"/>
      <c r="AB17" s="596"/>
      <c r="AC17" s="596"/>
      <c r="AD17" s="597">
        <v>6254253</v>
      </c>
      <c r="AE17" s="597"/>
      <c r="AF17" s="597"/>
      <c r="AG17" s="597"/>
      <c r="AH17" s="597"/>
      <c r="AI17" s="597"/>
      <c r="AJ17" s="597"/>
      <c r="AK17" s="597"/>
      <c r="AL17" s="598">
        <v>34</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4220786</v>
      </c>
      <c r="CS17" s="594"/>
      <c r="CT17" s="594"/>
      <c r="CU17" s="594"/>
      <c r="CV17" s="594"/>
      <c r="CW17" s="594"/>
      <c r="CX17" s="594"/>
      <c r="CY17" s="595"/>
      <c r="CZ17" s="596">
        <v>12.1</v>
      </c>
      <c r="DA17" s="596"/>
      <c r="DB17" s="596"/>
      <c r="DC17" s="596"/>
      <c r="DD17" s="602" t="s">
        <v>108</v>
      </c>
      <c r="DE17" s="594"/>
      <c r="DF17" s="594"/>
      <c r="DG17" s="594"/>
      <c r="DH17" s="594"/>
      <c r="DI17" s="594"/>
      <c r="DJ17" s="594"/>
      <c r="DK17" s="594"/>
      <c r="DL17" s="594"/>
      <c r="DM17" s="594"/>
      <c r="DN17" s="594"/>
      <c r="DO17" s="594"/>
      <c r="DP17" s="595"/>
      <c r="DQ17" s="602">
        <v>4123133</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903682</v>
      </c>
      <c r="S18" s="594"/>
      <c r="T18" s="594"/>
      <c r="U18" s="594"/>
      <c r="V18" s="594"/>
      <c r="W18" s="594"/>
      <c r="X18" s="594"/>
      <c r="Y18" s="595"/>
      <c r="Z18" s="596">
        <v>2.6</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231799</v>
      </c>
      <c r="BH19" s="594"/>
      <c r="BI19" s="594"/>
      <c r="BJ19" s="594"/>
      <c r="BK19" s="594"/>
      <c r="BL19" s="594"/>
      <c r="BM19" s="594"/>
      <c r="BN19" s="595"/>
      <c r="BO19" s="596">
        <v>2.2999999999999998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19385633</v>
      </c>
      <c r="S20" s="594"/>
      <c r="T20" s="594"/>
      <c r="U20" s="594"/>
      <c r="V20" s="594"/>
      <c r="W20" s="594"/>
      <c r="X20" s="594"/>
      <c r="Y20" s="595"/>
      <c r="Z20" s="596">
        <v>55.1</v>
      </c>
      <c r="AA20" s="596"/>
      <c r="AB20" s="596"/>
      <c r="AC20" s="596"/>
      <c r="AD20" s="597">
        <v>18270507</v>
      </c>
      <c r="AE20" s="597"/>
      <c r="AF20" s="597"/>
      <c r="AG20" s="597"/>
      <c r="AH20" s="597"/>
      <c r="AI20" s="597"/>
      <c r="AJ20" s="597"/>
      <c r="AK20" s="597"/>
      <c r="AL20" s="598">
        <v>99.5</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231799</v>
      </c>
      <c r="BH20" s="594"/>
      <c r="BI20" s="594"/>
      <c r="BJ20" s="594"/>
      <c r="BK20" s="594"/>
      <c r="BL20" s="594"/>
      <c r="BM20" s="594"/>
      <c r="BN20" s="595"/>
      <c r="BO20" s="596">
        <v>2.2999999999999998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34752918</v>
      </c>
      <c r="CS20" s="594"/>
      <c r="CT20" s="594"/>
      <c r="CU20" s="594"/>
      <c r="CV20" s="594"/>
      <c r="CW20" s="594"/>
      <c r="CX20" s="594"/>
      <c r="CY20" s="595"/>
      <c r="CZ20" s="596">
        <v>100</v>
      </c>
      <c r="DA20" s="596"/>
      <c r="DB20" s="596"/>
      <c r="DC20" s="596"/>
      <c r="DD20" s="602">
        <v>4585367</v>
      </c>
      <c r="DE20" s="594"/>
      <c r="DF20" s="594"/>
      <c r="DG20" s="594"/>
      <c r="DH20" s="594"/>
      <c r="DI20" s="594"/>
      <c r="DJ20" s="594"/>
      <c r="DK20" s="594"/>
      <c r="DL20" s="594"/>
      <c r="DM20" s="594"/>
      <c r="DN20" s="594"/>
      <c r="DO20" s="594"/>
      <c r="DP20" s="595"/>
      <c r="DQ20" s="602">
        <v>22553761</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14729</v>
      </c>
      <c r="S21" s="594"/>
      <c r="T21" s="594"/>
      <c r="U21" s="594"/>
      <c r="V21" s="594"/>
      <c r="W21" s="594"/>
      <c r="X21" s="594"/>
      <c r="Y21" s="595"/>
      <c r="Z21" s="596">
        <v>0</v>
      </c>
      <c r="AA21" s="596"/>
      <c r="AB21" s="596"/>
      <c r="AC21" s="596"/>
      <c r="AD21" s="597">
        <v>14729</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20356</v>
      </c>
      <c r="BH21" s="594"/>
      <c r="BI21" s="594"/>
      <c r="BJ21" s="594"/>
      <c r="BK21" s="594"/>
      <c r="BL21" s="594"/>
      <c r="BM21" s="594"/>
      <c r="BN21" s="595"/>
      <c r="BO21" s="596">
        <v>0.2</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502521</v>
      </c>
      <c r="S22" s="594"/>
      <c r="T22" s="594"/>
      <c r="U22" s="594"/>
      <c r="V22" s="594"/>
      <c r="W22" s="594"/>
      <c r="X22" s="594"/>
      <c r="Y22" s="595"/>
      <c r="Z22" s="596">
        <v>1.4</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468196</v>
      </c>
      <c r="S23" s="594"/>
      <c r="T23" s="594"/>
      <c r="U23" s="594"/>
      <c r="V23" s="594"/>
      <c r="W23" s="594"/>
      <c r="X23" s="594"/>
      <c r="Y23" s="595"/>
      <c r="Z23" s="596">
        <v>1.3</v>
      </c>
      <c r="AA23" s="596"/>
      <c r="AB23" s="596"/>
      <c r="AC23" s="596"/>
      <c r="AD23" s="597">
        <v>76764</v>
      </c>
      <c r="AE23" s="597"/>
      <c r="AF23" s="597"/>
      <c r="AG23" s="597"/>
      <c r="AH23" s="597"/>
      <c r="AI23" s="597"/>
      <c r="AJ23" s="597"/>
      <c r="AK23" s="597"/>
      <c r="AL23" s="598">
        <v>0.4</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211443</v>
      </c>
      <c r="BH23" s="594"/>
      <c r="BI23" s="594"/>
      <c r="BJ23" s="594"/>
      <c r="BK23" s="594"/>
      <c r="BL23" s="594"/>
      <c r="BM23" s="594"/>
      <c r="BN23" s="595"/>
      <c r="BO23" s="596">
        <v>2.1</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368618</v>
      </c>
      <c r="S24" s="594"/>
      <c r="T24" s="594"/>
      <c r="U24" s="594"/>
      <c r="V24" s="594"/>
      <c r="W24" s="594"/>
      <c r="X24" s="594"/>
      <c r="Y24" s="595"/>
      <c r="Z24" s="596">
        <v>1</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17511821</v>
      </c>
      <c r="CS24" s="583"/>
      <c r="CT24" s="583"/>
      <c r="CU24" s="583"/>
      <c r="CV24" s="583"/>
      <c r="CW24" s="583"/>
      <c r="CX24" s="583"/>
      <c r="CY24" s="584"/>
      <c r="CZ24" s="622">
        <v>50.4</v>
      </c>
      <c r="DA24" s="623"/>
      <c r="DB24" s="623"/>
      <c r="DC24" s="624"/>
      <c r="DD24" s="621">
        <v>11477143</v>
      </c>
      <c r="DE24" s="583"/>
      <c r="DF24" s="583"/>
      <c r="DG24" s="583"/>
      <c r="DH24" s="583"/>
      <c r="DI24" s="583"/>
      <c r="DJ24" s="583"/>
      <c r="DK24" s="584"/>
      <c r="DL24" s="621">
        <v>11007588</v>
      </c>
      <c r="DM24" s="583"/>
      <c r="DN24" s="583"/>
      <c r="DO24" s="583"/>
      <c r="DP24" s="583"/>
      <c r="DQ24" s="583"/>
      <c r="DR24" s="583"/>
      <c r="DS24" s="583"/>
      <c r="DT24" s="583"/>
      <c r="DU24" s="583"/>
      <c r="DV24" s="584"/>
      <c r="DW24" s="587">
        <v>55.6</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5654409</v>
      </c>
      <c r="S25" s="594"/>
      <c r="T25" s="594"/>
      <c r="U25" s="594"/>
      <c r="V25" s="594"/>
      <c r="W25" s="594"/>
      <c r="X25" s="594"/>
      <c r="Y25" s="595"/>
      <c r="Z25" s="596">
        <v>16.100000000000001</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5676561</v>
      </c>
      <c r="CS25" s="625"/>
      <c r="CT25" s="625"/>
      <c r="CU25" s="625"/>
      <c r="CV25" s="625"/>
      <c r="CW25" s="625"/>
      <c r="CX25" s="625"/>
      <c r="CY25" s="626"/>
      <c r="CZ25" s="627">
        <v>16.3</v>
      </c>
      <c r="DA25" s="628"/>
      <c r="DB25" s="628"/>
      <c r="DC25" s="629"/>
      <c r="DD25" s="602">
        <v>5173713</v>
      </c>
      <c r="DE25" s="625"/>
      <c r="DF25" s="625"/>
      <c r="DG25" s="625"/>
      <c r="DH25" s="625"/>
      <c r="DI25" s="625"/>
      <c r="DJ25" s="625"/>
      <c r="DK25" s="626"/>
      <c r="DL25" s="602">
        <v>4947893</v>
      </c>
      <c r="DM25" s="625"/>
      <c r="DN25" s="625"/>
      <c r="DO25" s="625"/>
      <c r="DP25" s="625"/>
      <c r="DQ25" s="625"/>
      <c r="DR25" s="625"/>
      <c r="DS25" s="625"/>
      <c r="DT25" s="625"/>
      <c r="DU25" s="625"/>
      <c r="DV25" s="626"/>
      <c r="DW25" s="598">
        <v>25</v>
      </c>
      <c r="DX25" s="619"/>
      <c r="DY25" s="619"/>
      <c r="DZ25" s="619"/>
      <c r="EA25" s="619"/>
      <c r="EB25" s="619"/>
      <c r="EC25" s="620"/>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3178123</v>
      </c>
      <c r="CS26" s="594"/>
      <c r="CT26" s="594"/>
      <c r="CU26" s="594"/>
      <c r="CV26" s="594"/>
      <c r="CW26" s="594"/>
      <c r="CX26" s="594"/>
      <c r="CY26" s="595"/>
      <c r="CZ26" s="627">
        <v>9.1</v>
      </c>
      <c r="DA26" s="628"/>
      <c r="DB26" s="628"/>
      <c r="DC26" s="629"/>
      <c r="DD26" s="602">
        <v>2951378</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19"/>
      <c r="DY26" s="619"/>
      <c r="DZ26" s="619"/>
      <c r="EA26" s="619"/>
      <c r="EB26" s="619"/>
      <c r="EC26" s="620"/>
    </row>
    <row r="27" spans="2:133" ht="11.25" customHeight="1" x14ac:dyDescent="0.15">
      <c r="B27" s="590" t="s">
        <v>276</v>
      </c>
      <c r="C27" s="591"/>
      <c r="D27" s="591"/>
      <c r="E27" s="591"/>
      <c r="F27" s="591"/>
      <c r="G27" s="591"/>
      <c r="H27" s="591"/>
      <c r="I27" s="591"/>
      <c r="J27" s="591"/>
      <c r="K27" s="591"/>
      <c r="L27" s="591"/>
      <c r="M27" s="591"/>
      <c r="N27" s="591"/>
      <c r="O27" s="591"/>
      <c r="P27" s="591"/>
      <c r="Q27" s="592"/>
      <c r="R27" s="593">
        <v>2844906</v>
      </c>
      <c r="S27" s="594"/>
      <c r="T27" s="594"/>
      <c r="U27" s="594"/>
      <c r="V27" s="594"/>
      <c r="W27" s="594"/>
      <c r="X27" s="594"/>
      <c r="Y27" s="595"/>
      <c r="Z27" s="596">
        <v>8.1</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9899979</v>
      </c>
      <c r="BH27" s="594"/>
      <c r="BI27" s="594"/>
      <c r="BJ27" s="594"/>
      <c r="BK27" s="594"/>
      <c r="BL27" s="594"/>
      <c r="BM27" s="594"/>
      <c r="BN27" s="595"/>
      <c r="BO27" s="596">
        <v>100</v>
      </c>
      <c r="BP27" s="596"/>
      <c r="BQ27" s="596"/>
      <c r="BR27" s="596"/>
      <c r="BS27" s="602">
        <v>387568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7614474</v>
      </c>
      <c r="CS27" s="625"/>
      <c r="CT27" s="625"/>
      <c r="CU27" s="625"/>
      <c r="CV27" s="625"/>
      <c r="CW27" s="625"/>
      <c r="CX27" s="625"/>
      <c r="CY27" s="626"/>
      <c r="CZ27" s="627">
        <v>21.9</v>
      </c>
      <c r="DA27" s="628"/>
      <c r="DB27" s="628"/>
      <c r="DC27" s="629"/>
      <c r="DD27" s="602">
        <v>2180297</v>
      </c>
      <c r="DE27" s="625"/>
      <c r="DF27" s="625"/>
      <c r="DG27" s="625"/>
      <c r="DH27" s="625"/>
      <c r="DI27" s="625"/>
      <c r="DJ27" s="625"/>
      <c r="DK27" s="626"/>
      <c r="DL27" s="602">
        <v>2156857</v>
      </c>
      <c r="DM27" s="625"/>
      <c r="DN27" s="625"/>
      <c r="DO27" s="625"/>
      <c r="DP27" s="625"/>
      <c r="DQ27" s="625"/>
      <c r="DR27" s="625"/>
      <c r="DS27" s="625"/>
      <c r="DT27" s="625"/>
      <c r="DU27" s="625"/>
      <c r="DV27" s="626"/>
      <c r="DW27" s="598">
        <v>10.9</v>
      </c>
      <c r="DX27" s="619"/>
      <c r="DY27" s="619"/>
      <c r="DZ27" s="619"/>
      <c r="EA27" s="619"/>
      <c r="EB27" s="619"/>
      <c r="EC27" s="620"/>
    </row>
    <row r="28" spans="2:133" ht="11.25" customHeight="1" x14ac:dyDescent="0.15">
      <c r="B28" s="590" t="s">
        <v>279</v>
      </c>
      <c r="C28" s="591"/>
      <c r="D28" s="591"/>
      <c r="E28" s="591"/>
      <c r="F28" s="591"/>
      <c r="G28" s="591"/>
      <c r="H28" s="591"/>
      <c r="I28" s="591"/>
      <c r="J28" s="591"/>
      <c r="K28" s="591"/>
      <c r="L28" s="591"/>
      <c r="M28" s="591"/>
      <c r="N28" s="591"/>
      <c r="O28" s="591"/>
      <c r="P28" s="591"/>
      <c r="Q28" s="592"/>
      <c r="R28" s="593">
        <v>386225</v>
      </c>
      <c r="S28" s="594"/>
      <c r="T28" s="594"/>
      <c r="U28" s="594"/>
      <c r="V28" s="594"/>
      <c r="W28" s="594"/>
      <c r="X28" s="594"/>
      <c r="Y28" s="595"/>
      <c r="Z28" s="596">
        <v>1.1000000000000001</v>
      </c>
      <c r="AA28" s="596"/>
      <c r="AB28" s="596"/>
      <c r="AC28" s="596"/>
      <c r="AD28" s="597">
        <v>5713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4220786</v>
      </c>
      <c r="CS28" s="594"/>
      <c r="CT28" s="594"/>
      <c r="CU28" s="594"/>
      <c r="CV28" s="594"/>
      <c r="CW28" s="594"/>
      <c r="CX28" s="594"/>
      <c r="CY28" s="595"/>
      <c r="CZ28" s="627">
        <v>12.1</v>
      </c>
      <c r="DA28" s="628"/>
      <c r="DB28" s="628"/>
      <c r="DC28" s="629"/>
      <c r="DD28" s="602">
        <v>4123133</v>
      </c>
      <c r="DE28" s="594"/>
      <c r="DF28" s="594"/>
      <c r="DG28" s="594"/>
      <c r="DH28" s="594"/>
      <c r="DI28" s="594"/>
      <c r="DJ28" s="594"/>
      <c r="DK28" s="595"/>
      <c r="DL28" s="602">
        <v>3902838</v>
      </c>
      <c r="DM28" s="594"/>
      <c r="DN28" s="594"/>
      <c r="DO28" s="594"/>
      <c r="DP28" s="594"/>
      <c r="DQ28" s="594"/>
      <c r="DR28" s="594"/>
      <c r="DS28" s="594"/>
      <c r="DT28" s="594"/>
      <c r="DU28" s="594"/>
      <c r="DV28" s="595"/>
      <c r="DW28" s="598">
        <v>19.7</v>
      </c>
      <c r="DX28" s="619"/>
      <c r="DY28" s="619"/>
      <c r="DZ28" s="619"/>
      <c r="EA28" s="619"/>
      <c r="EB28" s="619"/>
      <c r="EC28" s="620"/>
    </row>
    <row r="29" spans="2:133" ht="11.25" customHeight="1" x14ac:dyDescent="0.15">
      <c r="B29" s="590" t="s">
        <v>281</v>
      </c>
      <c r="C29" s="591"/>
      <c r="D29" s="591"/>
      <c r="E29" s="591"/>
      <c r="F29" s="591"/>
      <c r="G29" s="591"/>
      <c r="H29" s="591"/>
      <c r="I29" s="591"/>
      <c r="J29" s="591"/>
      <c r="K29" s="591"/>
      <c r="L29" s="591"/>
      <c r="M29" s="591"/>
      <c r="N29" s="591"/>
      <c r="O29" s="591"/>
      <c r="P29" s="591"/>
      <c r="Q29" s="592"/>
      <c r="R29" s="593">
        <v>24639</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4220320</v>
      </c>
      <c r="CS29" s="625"/>
      <c r="CT29" s="625"/>
      <c r="CU29" s="625"/>
      <c r="CV29" s="625"/>
      <c r="CW29" s="625"/>
      <c r="CX29" s="625"/>
      <c r="CY29" s="626"/>
      <c r="CZ29" s="627">
        <v>12.1</v>
      </c>
      <c r="DA29" s="628"/>
      <c r="DB29" s="628"/>
      <c r="DC29" s="629"/>
      <c r="DD29" s="602">
        <v>4122667</v>
      </c>
      <c r="DE29" s="625"/>
      <c r="DF29" s="625"/>
      <c r="DG29" s="625"/>
      <c r="DH29" s="625"/>
      <c r="DI29" s="625"/>
      <c r="DJ29" s="625"/>
      <c r="DK29" s="626"/>
      <c r="DL29" s="602">
        <v>3902372</v>
      </c>
      <c r="DM29" s="625"/>
      <c r="DN29" s="625"/>
      <c r="DO29" s="625"/>
      <c r="DP29" s="625"/>
      <c r="DQ29" s="625"/>
      <c r="DR29" s="625"/>
      <c r="DS29" s="625"/>
      <c r="DT29" s="625"/>
      <c r="DU29" s="625"/>
      <c r="DV29" s="626"/>
      <c r="DW29" s="598">
        <v>19.7</v>
      </c>
      <c r="DX29" s="619"/>
      <c r="DY29" s="619"/>
      <c r="DZ29" s="619"/>
      <c r="EA29" s="619"/>
      <c r="EB29" s="619"/>
      <c r="EC29" s="620"/>
    </row>
    <row r="30" spans="2:133" ht="11.25" customHeight="1" x14ac:dyDescent="0.15">
      <c r="B30" s="590" t="s">
        <v>286</v>
      </c>
      <c r="C30" s="591"/>
      <c r="D30" s="591"/>
      <c r="E30" s="591"/>
      <c r="F30" s="591"/>
      <c r="G30" s="591"/>
      <c r="H30" s="591"/>
      <c r="I30" s="591"/>
      <c r="J30" s="591"/>
      <c r="K30" s="591"/>
      <c r="L30" s="591"/>
      <c r="M30" s="591"/>
      <c r="N30" s="591"/>
      <c r="O30" s="591"/>
      <c r="P30" s="591"/>
      <c r="Q30" s="592"/>
      <c r="R30" s="593">
        <v>671150</v>
      </c>
      <c r="S30" s="594"/>
      <c r="T30" s="594"/>
      <c r="U30" s="594"/>
      <c r="V30" s="594"/>
      <c r="W30" s="594"/>
      <c r="X30" s="594"/>
      <c r="Y30" s="595"/>
      <c r="Z30" s="596">
        <v>1.9</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v>
      </c>
      <c r="BH30" s="652"/>
      <c r="BI30" s="652"/>
      <c r="BJ30" s="652"/>
      <c r="BK30" s="652"/>
      <c r="BL30" s="652"/>
      <c r="BM30" s="588">
        <v>96.7</v>
      </c>
      <c r="BN30" s="652"/>
      <c r="BO30" s="652"/>
      <c r="BP30" s="652"/>
      <c r="BQ30" s="653"/>
      <c r="BR30" s="651">
        <v>98.8</v>
      </c>
      <c r="BS30" s="652"/>
      <c r="BT30" s="652"/>
      <c r="BU30" s="652"/>
      <c r="BV30" s="652"/>
      <c r="BW30" s="652"/>
      <c r="BX30" s="588">
        <v>95.8</v>
      </c>
      <c r="BY30" s="652"/>
      <c r="BZ30" s="652"/>
      <c r="CA30" s="652"/>
      <c r="CB30" s="653"/>
      <c r="CD30" s="656"/>
      <c r="CE30" s="657"/>
      <c r="CF30" s="607" t="s">
        <v>289</v>
      </c>
      <c r="CG30" s="608"/>
      <c r="CH30" s="608"/>
      <c r="CI30" s="608"/>
      <c r="CJ30" s="608"/>
      <c r="CK30" s="608"/>
      <c r="CL30" s="608"/>
      <c r="CM30" s="608"/>
      <c r="CN30" s="608"/>
      <c r="CO30" s="608"/>
      <c r="CP30" s="608"/>
      <c r="CQ30" s="609"/>
      <c r="CR30" s="593">
        <v>3774360</v>
      </c>
      <c r="CS30" s="594"/>
      <c r="CT30" s="594"/>
      <c r="CU30" s="594"/>
      <c r="CV30" s="594"/>
      <c r="CW30" s="594"/>
      <c r="CX30" s="594"/>
      <c r="CY30" s="595"/>
      <c r="CZ30" s="627">
        <v>10.9</v>
      </c>
      <c r="DA30" s="628"/>
      <c r="DB30" s="628"/>
      <c r="DC30" s="629"/>
      <c r="DD30" s="602">
        <v>3676707</v>
      </c>
      <c r="DE30" s="594"/>
      <c r="DF30" s="594"/>
      <c r="DG30" s="594"/>
      <c r="DH30" s="594"/>
      <c r="DI30" s="594"/>
      <c r="DJ30" s="594"/>
      <c r="DK30" s="595"/>
      <c r="DL30" s="602">
        <v>3456412</v>
      </c>
      <c r="DM30" s="594"/>
      <c r="DN30" s="594"/>
      <c r="DO30" s="594"/>
      <c r="DP30" s="594"/>
      <c r="DQ30" s="594"/>
      <c r="DR30" s="594"/>
      <c r="DS30" s="594"/>
      <c r="DT30" s="594"/>
      <c r="DU30" s="594"/>
      <c r="DV30" s="595"/>
      <c r="DW30" s="598">
        <v>17.5</v>
      </c>
      <c r="DX30" s="619"/>
      <c r="DY30" s="619"/>
      <c r="DZ30" s="619"/>
      <c r="EA30" s="619"/>
      <c r="EB30" s="619"/>
      <c r="EC30" s="620"/>
    </row>
    <row r="31" spans="2:133" ht="11.25" customHeight="1" x14ac:dyDescent="0.15">
      <c r="B31" s="590" t="s">
        <v>290</v>
      </c>
      <c r="C31" s="591"/>
      <c r="D31" s="591"/>
      <c r="E31" s="591"/>
      <c r="F31" s="591"/>
      <c r="G31" s="591"/>
      <c r="H31" s="591"/>
      <c r="I31" s="591"/>
      <c r="J31" s="591"/>
      <c r="K31" s="591"/>
      <c r="L31" s="591"/>
      <c r="M31" s="591"/>
      <c r="N31" s="591"/>
      <c r="O31" s="591"/>
      <c r="P31" s="591"/>
      <c r="Q31" s="592"/>
      <c r="R31" s="593">
        <v>534317</v>
      </c>
      <c r="S31" s="594"/>
      <c r="T31" s="594"/>
      <c r="U31" s="594"/>
      <c r="V31" s="594"/>
      <c r="W31" s="594"/>
      <c r="X31" s="594"/>
      <c r="Y31" s="595"/>
      <c r="Z31" s="596">
        <v>1.5</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98.9</v>
      </c>
      <c r="BH31" s="625"/>
      <c r="BI31" s="625"/>
      <c r="BJ31" s="625"/>
      <c r="BK31" s="625"/>
      <c r="BL31" s="625"/>
      <c r="BM31" s="599">
        <v>97</v>
      </c>
      <c r="BN31" s="649"/>
      <c r="BO31" s="649"/>
      <c r="BP31" s="649"/>
      <c r="BQ31" s="650"/>
      <c r="BR31" s="648">
        <v>98.7</v>
      </c>
      <c r="BS31" s="625"/>
      <c r="BT31" s="625"/>
      <c r="BU31" s="625"/>
      <c r="BV31" s="625"/>
      <c r="BW31" s="625"/>
      <c r="BX31" s="599">
        <v>96.1</v>
      </c>
      <c r="BY31" s="649"/>
      <c r="BZ31" s="649"/>
      <c r="CA31" s="649"/>
      <c r="CB31" s="650"/>
      <c r="CD31" s="656"/>
      <c r="CE31" s="657"/>
      <c r="CF31" s="607" t="s">
        <v>293</v>
      </c>
      <c r="CG31" s="608"/>
      <c r="CH31" s="608"/>
      <c r="CI31" s="608"/>
      <c r="CJ31" s="608"/>
      <c r="CK31" s="608"/>
      <c r="CL31" s="608"/>
      <c r="CM31" s="608"/>
      <c r="CN31" s="608"/>
      <c r="CO31" s="608"/>
      <c r="CP31" s="608"/>
      <c r="CQ31" s="609"/>
      <c r="CR31" s="593">
        <v>445960</v>
      </c>
      <c r="CS31" s="625"/>
      <c r="CT31" s="625"/>
      <c r="CU31" s="625"/>
      <c r="CV31" s="625"/>
      <c r="CW31" s="625"/>
      <c r="CX31" s="625"/>
      <c r="CY31" s="626"/>
      <c r="CZ31" s="627">
        <v>1.3</v>
      </c>
      <c r="DA31" s="628"/>
      <c r="DB31" s="628"/>
      <c r="DC31" s="629"/>
      <c r="DD31" s="602">
        <v>445960</v>
      </c>
      <c r="DE31" s="625"/>
      <c r="DF31" s="625"/>
      <c r="DG31" s="625"/>
      <c r="DH31" s="625"/>
      <c r="DI31" s="625"/>
      <c r="DJ31" s="625"/>
      <c r="DK31" s="626"/>
      <c r="DL31" s="602">
        <v>445960</v>
      </c>
      <c r="DM31" s="625"/>
      <c r="DN31" s="625"/>
      <c r="DO31" s="625"/>
      <c r="DP31" s="625"/>
      <c r="DQ31" s="625"/>
      <c r="DR31" s="625"/>
      <c r="DS31" s="625"/>
      <c r="DT31" s="625"/>
      <c r="DU31" s="625"/>
      <c r="DV31" s="626"/>
      <c r="DW31" s="598">
        <v>2.2999999999999998</v>
      </c>
      <c r="DX31" s="619"/>
      <c r="DY31" s="619"/>
      <c r="DZ31" s="619"/>
      <c r="EA31" s="619"/>
      <c r="EB31" s="619"/>
      <c r="EC31" s="620"/>
    </row>
    <row r="32" spans="2:133" ht="11.25" customHeight="1" x14ac:dyDescent="0.15">
      <c r="B32" s="590" t="s">
        <v>294</v>
      </c>
      <c r="C32" s="591"/>
      <c r="D32" s="591"/>
      <c r="E32" s="591"/>
      <c r="F32" s="591"/>
      <c r="G32" s="591"/>
      <c r="H32" s="591"/>
      <c r="I32" s="591"/>
      <c r="J32" s="591"/>
      <c r="K32" s="591"/>
      <c r="L32" s="591"/>
      <c r="M32" s="591"/>
      <c r="N32" s="591"/>
      <c r="O32" s="591"/>
      <c r="P32" s="591"/>
      <c r="Q32" s="592"/>
      <c r="R32" s="593">
        <v>179584</v>
      </c>
      <c r="S32" s="594"/>
      <c r="T32" s="594"/>
      <c r="U32" s="594"/>
      <c r="V32" s="594"/>
      <c r="W32" s="594"/>
      <c r="X32" s="594"/>
      <c r="Y32" s="595"/>
      <c r="Z32" s="596">
        <v>0.5</v>
      </c>
      <c r="AA32" s="596"/>
      <c r="AB32" s="596"/>
      <c r="AC32" s="596"/>
      <c r="AD32" s="597">
        <v>1535</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v>
      </c>
      <c r="BH32" s="661"/>
      <c r="BI32" s="661"/>
      <c r="BJ32" s="661"/>
      <c r="BK32" s="661"/>
      <c r="BL32" s="661"/>
      <c r="BM32" s="662">
        <v>96.6</v>
      </c>
      <c r="BN32" s="661"/>
      <c r="BO32" s="661"/>
      <c r="BP32" s="661"/>
      <c r="BQ32" s="663"/>
      <c r="BR32" s="660">
        <v>98.8</v>
      </c>
      <c r="BS32" s="661"/>
      <c r="BT32" s="661"/>
      <c r="BU32" s="661"/>
      <c r="BV32" s="661"/>
      <c r="BW32" s="661"/>
      <c r="BX32" s="662">
        <v>95.5</v>
      </c>
      <c r="BY32" s="661"/>
      <c r="BZ32" s="661"/>
      <c r="CA32" s="661"/>
      <c r="CB32" s="663"/>
      <c r="CD32" s="658"/>
      <c r="CE32" s="659"/>
      <c r="CF32" s="607" t="s">
        <v>296</v>
      </c>
      <c r="CG32" s="608"/>
      <c r="CH32" s="608"/>
      <c r="CI32" s="608"/>
      <c r="CJ32" s="608"/>
      <c r="CK32" s="608"/>
      <c r="CL32" s="608"/>
      <c r="CM32" s="608"/>
      <c r="CN32" s="608"/>
      <c r="CO32" s="608"/>
      <c r="CP32" s="608"/>
      <c r="CQ32" s="609"/>
      <c r="CR32" s="593">
        <v>466</v>
      </c>
      <c r="CS32" s="594"/>
      <c r="CT32" s="594"/>
      <c r="CU32" s="594"/>
      <c r="CV32" s="594"/>
      <c r="CW32" s="594"/>
      <c r="CX32" s="594"/>
      <c r="CY32" s="595"/>
      <c r="CZ32" s="627">
        <v>0</v>
      </c>
      <c r="DA32" s="628"/>
      <c r="DB32" s="628"/>
      <c r="DC32" s="629"/>
      <c r="DD32" s="602">
        <v>466</v>
      </c>
      <c r="DE32" s="594"/>
      <c r="DF32" s="594"/>
      <c r="DG32" s="594"/>
      <c r="DH32" s="594"/>
      <c r="DI32" s="594"/>
      <c r="DJ32" s="594"/>
      <c r="DK32" s="595"/>
      <c r="DL32" s="602">
        <v>466</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297</v>
      </c>
      <c r="C33" s="591"/>
      <c r="D33" s="591"/>
      <c r="E33" s="591"/>
      <c r="F33" s="591"/>
      <c r="G33" s="591"/>
      <c r="H33" s="591"/>
      <c r="I33" s="591"/>
      <c r="J33" s="591"/>
      <c r="K33" s="591"/>
      <c r="L33" s="591"/>
      <c r="M33" s="591"/>
      <c r="N33" s="591"/>
      <c r="O33" s="591"/>
      <c r="P33" s="591"/>
      <c r="Q33" s="592"/>
      <c r="R33" s="593">
        <v>4171999</v>
      </c>
      <c r="S33" s="594"/>
      <c r="T33" s="594"/>
      <c r="U33" s="594"/>
      <c r="V33" s="594"/>
      <c r="W33" s="594"/>
      <c r="X33" s="594"/>
      <c r="Y33" s="595"/>
      <c r="Z33" s="596">
        <v>11.8</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12436884</v>
      </c>
      <c r="CS33" s="625"/>
      <c r="CT33" s="625"/>
      <c r="CU33" s="625"/>
      <c r="CV33" s="625"/>
      <c r="CW33" s="625"/>
      <c r="CX33" s="625"/>
      <c r="CY33" s="626"/>
      <c r="CZ33" s="627">
        <v>35.799999999999997</v>
      </c>
      <c r="DA33" s="628"/>
      <c r="DB33" s="628"/>
      <c r="DC33" s="629"/>
      <c r="DD33" s="602">
        <v>10052710</v>
      </c>
      <c r="DE33" s="625"/>
      <c r="DF33" s="625"/>
      <c r="DG33" s="625"/>
      <c r="DH33" s="625"/>
      <c r="DI33" s="625"/>
      <c r="DJ33" s="625"/>
      <c r="DK33" s="626"/>
      <c r="DL33" s="602">
        <v>8081076</v>
      </c>
      <c r="DM33" s="625"/>
      <c r="DN33" s="625"/>
      <c r="DO33" s="625"/>
      <c r="DP33" s="625"/>
      <c r="DQ33" s="625"/>
      <c r="DR33" s="625"/>
      <c r="DS33" s="625"/>
      <c r="DT33" s="625"/>
      <c r="DU33" s="625"/>
      <c r="DV33" s="626"/>
      <c r="DW33" s="598">
        <v>40.799999999999997</v>
      </c>
      <c r="DX33" s="619"/>
      <c r="DY33" s="619"/>
      <c r="DZ33" s="619"/>
      <c r="EA33" s="619"/>
      <c r="EB33" s="619"/>
      <c r="EC33" s="620"/>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3684789</v>
      </c>
      <c r="CS34" s="594"/>
      <c r="CT34" s="594"/>
      <c r="CU34" s="594"/>
      <c r="CV34" s="594"/>
      <c r="CW34" s="594"/>
      <c r="CX34" s="594"/>
      <c r="CY34" s="595"/>
      <c r="CZ34" s="627">
        <v>10.6</v>
      </c>
      <c r="DA34" s="628"/>
      <c r="DB34" s="628"/>
      <c r="DC34" s="629"/>
      <c r="DD34" s="602">
        <v>2871763</v>
      </c>
      <c r="DE34" s="594"/>
      <c r="DF34" s="594"/>
      <c r="DG34" s="594"/>
      <c r="DH34" s="594"/>
      <c r="DI34" s="594"/>
      <c r="DJ34" s="594"/>
      <c r="DK34" s="595"/>
      <c r="DL34" s="602">
        <v>2219297</v>
      </c>
      <c r="DM34" s="594"/>
      <c r="DN34" s="594"/>
      <c r="DO34" s="594"/>
      <c r="DP34" s="594"/>
      <c r="DQ34" s="594"/>
      <c r="DR34" s="594"/>
      <c r="DS34" s="594"/>
      <c r="DT34" s="594"/>
      <c r="DU34" s="594"/>
      <c r="DV34" s="595"/>
      <c r="DW34" s="598">
        <v>11.2</v>
      </c>
      <c r="DX34" s="619"/>
      <c r="DY34" s="619"/>
      <c r="DZ34" s="619"/>
      <c r="EA34" s="619"/>
      <c r="EB34" s="619"/>
      <c r="EC34" s="620"/>
    </row>
    <row r="35" spans="2:133" ht="11.25" customHeight="1" x14ac:dyDescent="0.15">
      <c r="B35" s="590" t="s">
        <v>303</v>
      </c>
      <c r="C35" s="591"/>
      <c r="D35" s="591"/>
      <c r="E35" s="591"/>
      <c r="F35" s="591"/>
      <c r="G35" s="591"/>
      <c r="H35" s="591"/>
      <c r="I35" s="591"/>
      <c r="J35" s="591"/>
      <c r="K35" s="591"/>
      <c r="L35" s="591"/>
      <c r="M35" s="591"/>
      <c r="N35" s="591"/>
      <c r="O35" s="591"/>
      <c r="P35" s="591"/>
      <c r="Q35" s="592"/>
      <c r="R35" s="593">
        <v>1415599</v>
      </c>
      <c r="S35" s="594"/>
      <c r="T35" s="594"/>
      <c r="U35" s="594"/>
      <c r="V35" s="594"/>
      <c r="W35" s="594"/>
      <c r="X35" s="594"/>
      <c r="Y35" s="595"/>
      <c r="Z35" s="596">
        <v>4</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5002121</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20439</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200178</v>
      </c>
      <c r="CS35" s="625"/>
      <c r="CT35" s="625"/>
      <c r="CU35" s="625"/>
      <c r="CV35" s="625"/>
      <c r="CW35" s="625"/>
      <c r="CX35" s="625"/>
      <c r="CY35" s="626"/>
      <c r="CZ35" s="627">
        <v>0.6</v>
      </c>
      <c r="DA35" s="628"/>
      <c r="DB35" s="628"/>
      <c r="DC35" s="629"/>
      <c r="DD35" s="602">
        <v>160440</v>
      </c>
      <c r="DE35" s="625"/>
      <c r="DF35" s="625"/>
      <c r="DG35" s="625"/>
      <c r="DH35" s="625"/>
      <c r="DI35" s="625"/>
      <c r="DJ35" s="625"/>
      <c r="DK35" s="626"/>
      <c r="DL35" s="602">
        <v>160440</v>
      </c>
      <c r="DM35" s="625"/>
      <c r="DN35" s="625"/>
      <c r="DO35" s="625"/>
      <c r="DP35" s="625"/>
      <c r="DQ35" s="625"/>
      <c r="DR35" s="625"/>
      <c r="DS35" s="625"/>
      <c r="DT35" s="625"/>
      <c r="DU35" s="625"/>
      <c r="DV35" s="626"/>
      <c r="DW35" s="598">
        <v>0.8</v>
      </c>
      <c r="DX35" s="619"/>
      <c r="DY35" s="619"/>
      <c r="DZ35" s="619"/>
      <c r="EA35" s="619"/>
      <c r="EB35" s="619"/>
      <c r="EC35" s="620"/>
    </row>
    <row r="36" spans="2:133" ht="11.25" customHeight="1" x14ac:dyDescent="0.15">
      <c r="B36" s="636" t="s">
        <v>307</v>
      </c>
      <c r="C36" s="637"/>
      <c r="D36" s="637"/>
      <c r="E36" s="637"/>
      <c r="F36" s="637"/>
      <c r="G36" s="637"/>
      <c r="H36" s="637"/>
      <c r="I36" s="637"/>
      <c r="J36" s="637"/>
      <c r="K36" s="637"/>
      <c r="L36" s="637"/>
      <c r="M36" s="637"/>
      <c r="N36" s="637"/>
      <c r="O36" s="637"/>
      <c r="P36" s="637"/>
      <c r="Q36" s="638"/>
      <c r="R36" s="665">
        <v>35206926</v>
      </c>
      <c r="S36" s="666"/>
      <c r="T36" s="666"/>
      <c r="U36" s="666"/>
      <c r="V36" s="666"/>
      <c r="W36" s="666"/>
      <c r="X36" s="666"/>
      <c r="Y36" s="667"/>
      <c r="Z36" s="668">
        <v>100</v>
      </c>
      <c r="AA36" s="668"/>
      <c r="AB36" s="668"/>
      <c r="AC36" s="668"/>
      <c r="AD36" s="669">
        <v>18369248</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1239080</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-186590</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4593101</v>
      </c>
      <c r="CS36" s="594"/>
      <c r="CT36" s="594"/>
      <c r="CU36" s="594"/>
      <c r="CV36" s="594"/>
      <c r="CW36" s="594"/>
      <c r="CX36" s="594"/>
      <c r="CY36" s="595"/>
      <c r="CZ36" s="627">
        <v>13.2</v>
      </c>
      <c r="DA36" s="628"/>
      <c r="DB36" s="628"/>
      <c r="DC36" s="629"/>
      <c r="DD36" s="602">
        <v>3995672</v>
      </c>
      <c r="DE36" s="594"/>
      <c r="DF36" s="594"/>
      <c r="DG36" s="594"/>
      <c r="DH36" s="594"/>
      <c r="DI36" s="594"/>
      <c r="DJ36" s="594"/>
      <c r="DK36" s="595"/>
      <c r="DL36" s="602">
        <v>3147702</v>
      </c>
      <c r="DM36" s="594"/>
      <c r="DN36" s="594"/>
      <c r="DO36" s="594"/>
      <c r="DP36" s="594"/>
      <c r="DQ36" s="594"/>
      <c r="DR36" s="594"/>
      <c r="DS36" s="594"/>
      <c r="DT36" s="594"/>
      <c r="DU36" s="594"/>
      <c r="DV36" s="595"/>
      <c r="DW36" s="598">
        <v>15.9</v>
      </c>
      <c r="DX36" s="619"/>
      <c r="DY36" s="619"/>
      <c r="DZ36" s="619"/>
      <c r="EA36" s="619"/>
      <c r="EB36" s="619"/>
      <c r="EC36" s="620"/>
    </row>
    <row r="37" spans="2:133" ht="11.25" customHeight="1" x14ac:dyDescent="0.15">
      <c r="AQ37" s="672" t="s">
        <v>311</v>
      </c>
      <c r="AR37" s="673"/>
      <c r="AS37" s="673"/>
      <c r="AT37" s="673"/>
      <c r="AU37" s="673"/>
      <c r="AV37" s="673"/>
      <c r="AW37" s="673"/>
      <c r="AX37" s="673"/>
      <c r="AY37" s="674"/>
      <c r="AZ37" s="593">
        <v>489311</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13348</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1153631</v>
      </c>
      <c r="CS37" s="625"/>
      <c r="CT37" s="625"/>
      <c r="CU37" s="625"/>
      <c r="CV37" s="625"/>
      <c r="CW37" s="625"/>
      <c r="CX37" s="625"/>
      <c r="CY37" s="626"/>
      <c r="CZ37" s="627">
        <v>3.3</v>
      </c>
      <c r="DA37" s="628"/>
      <c r="DB37" s="628"/>
      <c r="DC37" s="629"/>
      <c r="DD37" s="602">
        <v>1153427</v>
      </c>
      <c r="DE37" s="625"/>
      <c r="DF37" s="625"/>
      <c r="DG37" s="625"/>
      <c r="DH37" s="625"/>
      <c r="DI37" s="625"/>
      <c r="DJ37" s="625"/>
      <c r="DK37" s="626"/>
      <c r="DL37" s="602">
        <v>1077711</v>
      </c>
      <c r="DM37" s="625"/>
      <c r="DN37" s="625"/>
      <c r="DO37" s="625"/>
      <c r="DP37" s="625"/>
      <c r="DQ37" s="625"/>
      <c r="DR37" s="625"/>
      <c r="DS37" s="625"/>
      <c r="DT37" s="625"/>
      <c r="DU37" s="625"/>
      <c r="DV37" s="626"/>
      <c r="DW37" s="598">
        <v>5.4</v>
      </c>
      <c r="DX37" s="619"/>
      <c r="DY37" s="619"/>
      <c r="DZ37" s="619"/>
      <c r="EA37" s="619"/>
      <c r="EB37" s="619"/>
      <c r="EC37" s="620"/>
    </row>
    <row r="38" spans="2:133" ht="11.25" customHeight="1" x14ac:dyDescent="0.15">
      <c r="AQ38" s="672" t="s">
        <v>314</v>
      </c>
      <c r="AR38" s="673"/>
      <c r="AS38" s="673"/>
      <c r="AT38" s="673"/>
      <c r="AU38" s="673"/>
      <c r="AV38" s="673"/>
      <c r="AW38" s="673"/>
      <c r="AX38" s="673"/>
      <c r="AY38" s="674"/>
      <c r="AZ38" s="593">
        <v>406844</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22483</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3402502</v>
      </c>
      <c r="CS38" s="594"/>
      <c r="CT38" s="594"/>
      <c r="CU38" s="594"/>
      <c r="CV38" s="594"/>
      <c r="CW38" s="594"/>
      <c r="CX38" s="594"/>
      <c r="CY38" s="595"/>
      <c r="CZ38" s="627">
        <v>9.8000000000000007</v>
      </c>
      <c r="DA38" s="628"/>
      <c r="DB38" s="628"/>
      <c r="DC38" s="629"/>
      <c r="DD38" s="602">
        <v>2805586</v>
      </c>
      <c r="DE38" s="594"/>
      <c r="DF38" s="594"/>
      <c r="DG38" s="594"/>
      <c r="DH38" s="594"/>
      <c r="DI38" s="594"/>
      <c r="DJ38" s="594"/>
      <c r="DK38" s="595"/>
      <c r="DL38" s="602">
        <v>2553438</v>
      </c>
      <c r="DM38" s="594"/>
      <c r="DN38" s="594"/>
      <c r="DO38" s="594"/>
      <c r="DP38" s="594"/>
      <c r="DQ38" s="594"/>
      <c r="DR38" s="594"/>
      <c r="DS38" s="594"/>
      <c r="DT38" s="594"/>
      <c r="DU38" s="594"/>
      <c r="DV38" s="595"/>
      <c r="DW38" s="598">
        <v>12.9</v>
      </c>
      <c r="DX38" s="619"/>
      <c r="DY38" s="619"/>
      <c r="DZ38" s="619"/>
      <c r="EA38" s="619"/>
      <c r="EB38" s="619"/>
      <c r="EC38" s="620"/>
    </row>
    <row r="39" spans="2:133" ht="11.25" customHeight="1" x14ac:dyDescent="0.15">
      <c r="AQ39" s="672" t="s">
        <v>317</v>
      </c>
      <c r="AR39" s="673"/>
      <c r="AS39" s="673"/>
      <c r="AT39" s="673"/>
      <c r="AU39" s="673"/>
      <c r="AV39" s="673"/>
      <c r="AW39" s="673"/>
      <c r="AX39" s="673"/>
      <c r="AY39" s="674"/>
      <c r="AZ39" s="593">
        <v>32921</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218994</v>
      </c>
      <c r="CS39" s="625"/>
      <c r="CT39" s="625"/>
      <c r="CU39" s="625"/>
      <c r="CV39" s="625"/>
      <c r="CW39" s="625"/>
      <c r="CX39" s="625"/>
      <c r="CY39" s="626"/>
      <c r="CZ39" s="627">
        <v>0.6</v>
      </c>
      <c r="DA39" s="628"/>
      <c r="DB39" s="628"/>
      <c r="DC39" s="629"/>
      <c r="DD39" s="602">
        <v>188000</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892567</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104</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337320</v>
      </c>
      <c r="CS40" s="594"/>
      <c r="CT40" s="594"/>
      <c r="CU40" s="594"/>
      <c r="CV40" s="594"/>
      <c r="CW40" s="594"/>
      <c r="CX40" s="594"/>
      <c r="CY40" s="595"/>
      <c r="CZ40" s="627">
        <v>1</v>
      </c>
      <c r="DA40" s="628"/>
      <c r="DB40" s="628"/>
      <c r="DC40" s="629"/>
      <c r="DD40" s="602">
        <v>31249</v>
      </c>
      <c r="DE40" s="594"/>
      <c r="DF40" s="594"/>
      <c r="DG40" s="594"/>
      <c r="DH40" s="594"/>
      <c r="DI40" s="594"/>
      <c r="DJ40" s="594"/>
      <c r="DK40" s="595"/>
      <c r="DL40" s="602">
        <v>199</v>
      </c>
      <c r="DM40" s="594"/>
      <c r="DN40" s="594"/>
      <c r="DO40" s="594"/>
      <c r="DP40" s="594"/>
      <c r="DQ40" s="594"/>
      <c r="DR40" s="594"/>
      <c r="DS40" s="594"/>
      <c r="DT40" s="594"/>
      <c r="DU40" s="594"/>
      <c r="DV40" s="595"/>
      <c r="DW40" s="598">
        <v>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1941398</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317</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4804213</v>
      </c>
      <c r="CS42" s="594"/>
      <c r="CT42" s="594"/>
      <c r="CU42" s="594"/>
      <c r="CV42" s="594"/>
      <c r="CW42" s="594"/>
      <c r="CX42" s="594"/>
      <c r="CY42" s="595"/>
      <c r="CZ42" s="627">
        <v>13.8</v>
      </c>
      <c r="DA42" s="676"/>
      <c r="DB42" s="676"/>
      <c r="DC42" s="677"/>
      <c r="DD42" s="602">
        <v>1023908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235917</v>
      </c>
      <c r="CS43" s="625"/>
      <c r="CT43" s="625"/>
      <c r="CU43" s="625"/>
      <c r="CV43" s="625"/>
      <c r="CW43" s="625"/>
      <c r="CX43" s="625"/>
      <c r="CY43" s="626"/>
      <c r="CZ43" s="627">
        <v>0.7</v>
      </c>
      <c r="DA43" s="628"/>
      <c r="DB43" s="628"/>
      <c r="DC43" s="629"/>
      <c r="DD43" s="602">
        <v>230414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4585367</v>
      </c>
      <c r="CS44" s="594"/>
      <c r="CT44" s="594"/>
      <c r="CU44" s="594"/>
      <c r="CV44" s="594"/>
      <c r="CW44" s="594"/>
      <c r="CX44" s="594"/>
      <c r="CY44" s="595"/>
      <c r="CZ44" s="627">
        <v>13.2</v>
      </c>
      <c r="DA44" s="676"/>
      <c r="DB44" s="676"/>
      <c r="DC44" s="677"/>
      <c r="DD44" s="602">
        <v>1017818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2599029</v>
      </c>
      <c r="CS45" s="625"/>
      <c r="CT45" s="625"/>
      <c r="CU45" s="625"/>
      <c r="CV45" s="625"/>
      <c r="CW45" s="625"/>
      <c r="CX45" s="625"/>
      <c r="CY45" s="626"/>
      <c r="CZ45" s="627">
        <v>7.5</v>
      </c>
      <c r="DA45" s="628"/>
      <c r="DB45" s="628"/>
      <c r="DC45" s="629"/>
      <c r="DD45" s="602">
        <v>152053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1798293</v>
      </c>
      <c r="CS46" s="594"/>
      <c r="CT46" s="594"/>
      <c r="CU46" s="594"/>
      <c r="CV46" s="594"/>
      <c r="CW46" s="594"/>
      <c r="CX46" s="594"/>
      <c r="CY46" s="595"/>
      <c r="CZ46" s="627">
        <v>5.2</v>
      </c>
      <c r="DA46" s="676"/>
      <c r="DB46" s="676"/>
      <c r="DC46" s="677"/>
      <c r="DD46" s="602">
        <v>846820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218846</v>
      </c>
      <c r="CS47" s="625"/>
      <c r="CT47" s="625"/>
      <c r="CU47" s="625"/>
      <c r="CV47" s="625"/>
      <c r="CW47" s="625"/>
      <c r="CX47" s="625"/>
      <c r="CY47" s="626"/>
      <c r="CZ47" s="627">
        <v>0.6</v>
      </c>
      <c r="DA47" s="628"/>
      <c r="DB47" s="628"/>
      <c r="DC47" s="629"/>
      <c r="DD47" s="602">
        <v>6090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34752918</v>
      </c>
      <c r="CS49" s="661"/>
      <c r="CT49" s="661"/>
      <c r="CU49" s="661"/>
      <c r="CV49" s="661"/>
      <c r="CW49" s="661"/>
      <c r="CX49" s="661"/>
      <c r="CY49" s="688"/>
      <c r="CZ49" s="689">
        <v>100</v>
      </c>
      <c r="DA49" s="690"/>
      <c r="DB49" s="690"/>
      <c r="DC49" s="691"/>
      <c r="DD49" s="692">
        <v>22553761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M30" sqref="BM3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35162</v>
      </c>
      <c r="R7" s="723"/>
      <c r="S7" s="723"/>
      <c r="T7" s="723"/>
      <c r="U7" s="723"/>
      <c r="V7" s="723">
        <v>34716</v>
      </c>
      <c r="W7" s="723"/>
      <c r="X7" s="723"/>
      <c r="Y7" s="723"/>
      <c r="Z7" s="723"/>
      <c r="AA7" s="723">
        <v>446</v>
      </c>
      <c r="AB7" s="723"/>
      <c r="AC7" s="723"/>
      <c r="AD7" s="723"/>
      <c r="AE7" s="724"/>
      <c r="AF7" s="725">
        <v>402</v>
      </c>
      <c r="AG7" s="726"/>
      <c r="AH7" s="726"/>
      <c r="AI7" s="726"/>
      <c r="AJ7" s="727"/>
      <c r="AK7" s="762">
        <v>671</v>
      </c>
      <c r="AL7" s="763"/>
      <c r="AM7" s="763"/>
      <c r="AN7" s="763"/>
      <c r="AO7" s="763"/>
      <c r="AP7" s="763">
        <v>42581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545</v>
      </c>
      <c r="BS7" s="766" t="s">
        <v>546</v>
      </c>
      <c r="BT7" s="767"/>
      <c r="BU7" s="767"/>
      <c r="BV7" s="767"/>
      <c r="BW7" s="767"/>
      <c r="BX7" s="767"/>
      <c r="BY7" s="767"/>
      <c r="BZ7" s="767"/>
      <c r="CA7" s="767"/>
      <c r="CB7" s="767"/>
      <c r="CC7" s="767"/>
      <c r="CD7" s="767"/>
      <c r="CE7" s="767"/>
      <c r="CF7" s="767"/>
      <c r="CG7" s="768"/>
      <c r="CH7" s="759">
        <v>-4</v>
      </c>
      <c r="CI7" s="760"/>
      <c r="CJ7" s="760"/>
      <c r="CK7" s="760"/>
      <c r="CL7" s="761"/>
      <c r="CM7" s="759">
        <v>199</v>
      </c>
      <c r="CN7" s="760"/>
      <c r="CO7" s="760"/>
      <c r="CP7" s="760"/>
      <c r="CQ7" s="761"/>
      <c r="CR7" s="759">
        <v>5</v>
      </c>
      <c r="CS7" s="760"/>
      <c r="CT7" s="760"/>
      <c r="CU7" s="760"/>
      <c r="CV7" s="761"/>
      <c r="CW7" s="759" t="s">
        <v>535</v>
      </c>
      <c r="CX7" s="760"/>
      <c r="CY7" s="760"/>
      <c r="CZ7" s="760"/>
      <c r="DA7" s="761"/>
      <c r="DB7" s="759">
        <v>856</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27</v>
      </c>
      <c r="R8" s="747"/>
      <c r="S8" s="747"/>
      <c r="T8" s="747"/>
      <c r="U8" s="747"/>
      <c r="V8" s="747">
        <v>20</v>
      </c>
      <c r="W8" s="747"/>
      <c r="X8" s="747"/>
      <c r="Y8" s="747"/>
      <c r="Z8" s="747"/>
      <c r="AA8" s="747">
        <v>7</v>
      </c>
      <c r="AB8" s="747"/>
      <c r="AC8" s="747"/>
      <c r="AD8" s="747"/>
      <c r="AE8" s="748"/>
      <c r="AF8" s="749">
        <v>7</v>
      </c>
      <c r="AG8" s="750"/>
      <c r="AH8" s="750"/>
      <c r="AI8" s="750"/>
      <c r="AJ8" s="751"/>
      <c r="AK8" s="752">
        <v>4</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t="s">
        <v>535</v>
      </c>
      <c r="CI8" s="770"/>
      <c r="CJ8" s="770"/>
      <c r="CK8" s="770"/>
      <c r="CL8" s="771"/>
      <c r="CM8" s="769">
        <v>3</v>
      </c>
      <c r="CN8" s="770"/>
      <c r="CO8" s="770"/>
      <c r="CP8" s="770"/>
      <c r="CQ8" s="771"/>
      <c r="CR8" s="769">
        <v>3</v>
      </c>
      <c r="CS8" s="770"/>
      <c r="CT8" s="770"/>
      <c r="CU8" s="770"/>
      <c r="CV8" s="771"/>
      <c r="CW8" s="769">
        <v>433</v>
      </c>
      <c r="CX8" s="770"/>
      <c r="CY8" s="770"/>
      <c r="CZ8" s="770"/>
      <c r="DA8" s="771"/>
      <c r="DB8" s="769" t="s">
        <v>535</v>
      </c>
      <c r="DC8" s="770"/>
      <c r="DD8" s="770"/>
      <c r="DE8" s="770"/>
      <c r="DF8" s="771"/>
      <c r="DG8" s="769" t="s">
        <v>535</v>
      </c>
      <c r="DH8" s="770"/>
      <c r="DI8" s="770"/>
      <c r="DJ8" s="770"/>
      <c r="DK8" s="771"/>
      <c r="DL8" s="769" t="s">
        <v>535</v>
      </c>
      <c r="DM8" s="770"/>
      <c r="DN8" s="770"/>
      <c r="DO8" s="770"/>
      <c r="DP8" s="771"/>
      <c r="DQ8" s="769" t="s">
        <v>535</v>
      </c>
      <c r="DR8" s="770"/>
      <c r="DS8" s="770"/>
      <c r="DT8" s="770"/>
      <c r="DU8" s="771"/>
      <c r="DV8" s="772"/>
      <c r="DW8" s="773"/>
      <c r="DX8" s="773"/>
      <c r="DY8" s="773"/>
      <c r="DZ8" s="774"/>
      <c r="EA8" s="205"/>
    </row>
    <row r="9" spans="1:131" s="206" customFormat="1" ht="26.25" customHeight="1" x14ac:dyDescent="0.15">
      <c r="A9" s="212">
        <v>3</v>
      </c>
      <c r="B9" s="743" t="s">
        <v>362</v>
      </c>
      <c r="C9" s="744"/>
      <c r="D9" s="744"/>
      <c r="E9" s="744"/>
      <c r="F9" s="744"/>
      <c r="G9" s="744"/>
      <c r="H9" s="744"/>
      <c r="I9" s="744"/>
      <c r="J9" s="744"/>
      <c r="K9" s="744"/>
      <c r="L9" s="744"/>
      <c r="M9" s="744"/>
      <c r="N9" s="744"/>
      <c r="O9" s="744"/>
      <c r="P9" s="745"/>
      <c r="Q9" s="746">
        <v>370</v>
      </c>
      <c r="R9" s="747"/>
      <c r="S9" s="747"/>
      <c r="T9" s="747"/>
      <c r="U9" s="747"/>
      <c r="V9" s="747">
        <v>370</v>
      </c>
      <c r="W9" s="747"/>
      <c r="X9" s="747"/>
      <c r="Y9" s="747"/>
      <c r="Z9" s="747"/>
      <c r="AA9" s="747">
        <v>0</v>
      </c>
      <c r="AB9" s="747"/>
      <c r="AC9" s="747"/>
      <c r="AD9" s="747"/>
      <c r="AE9" s="748"/>
      <c r="AF9" s="749" t="s">
        <v>108</v>
      </c>
      <c r="AG9" s="750"/>
      <c r="AH9" s="750"/>
      <c r="AI9" s="750"/>
      <c r="AJ9" s="751"/>
      <c r="AK9" s="752">
        <v>2</v>
      </c>
      <c r="AL9" s="753"/>
      <c r="AM9" s="753"/>
      <c r="AN9" s="753"/>
      <c r="AO9" s="753"/>
      <c r="AP9" s="753">
        <v>700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0</v>
      </c>
      <c r="CI9" s="770"/>
      <c r="CJ9" s="770"/>
      <c r="CK9" s="770"/>
      <c r="CL9" s="771"/>
      <c r="CM9" s="769">
        <v>15</v>
      </c>
      <c r="CN9" s="770"/>
      <c r="CO9" s="770"/>
      <c r="CP9" s="770"/>
      <c r="CQ9" s="771"/>
      <c r="CR9" s="769">
        <v>10</v>
      </c>
      <c r="CS9" s="770"/>
      <c r="CT9" s="770"/>
      <c r="CU9" s="770"/>
      <c r="CV9" s="771"/>
      <c r="CW9" s="769">
        <v>24</v>
      </c>
      <c r="CX9" s="770"/>
      <c r="CY9" s="770"/>
      <c r="CZ9" s="770"/>
      <c r="DA9" s="771"/>
      <c r="DB9" s="769" t="s">
        <v>535</v>
      </c>
      <c r="DC9" s="770"/>
      <c r="DD9" s="770"/>
      <c r="DE9" s="770"/>
      <c r="DF9" s="771"/>
      <c r="DG9" s="769" t="s">
        <v>535</v>
      </c>
      <c r="DH9" s="770"/>
      <c r="DI9" s="770"/>
      <c r="DJ9" s="770"/>
      <c r="DK9" s="771"/>
      <c r="DL9" s="769" t="s">
        <v>535</v>
      </c>
      <c r="DM9" s="770"/>
      <c r="DN9" s="770"/>
      <c r="DO9" s="770"/>
      <c r="DP9" s="771"/>
      <c r="DQ9" s="769" t="s">
        <v>535</v>
      </c>
      <c r="DR9" s="770"/>
      <c r="DS9" s="770"/>
      <c r="DT9" s="770"/>
      <c r="DU9" s="771"/>
      <c r="DV9" s="772"/>
      <c r="DW9" s="773"/>
      <c r="DX9" s="773"/>
      <c r="DY9" s="773"/>
      <c r="DZ9" s="774"/>
      <c r="EA9" s="205"/>
    </row>
    <row r="10" spans="1:131" s="206" customFormat="1" ht="26.25" customHeight="1" x14ac:dyDescent="0.15">
      <c r="A10" s="212">
        <v>4</v>
      </c>
      <c r="B10" s="743" t="s">
        <v>363</v>
      </c>
      <c r="C10" s="744"/>
      <c r="D10" s="744"/>
      <c r="E10" s="744"/>
      <c r="F10" s="744"/>
      <c r="G10" s="744"/>
      <c r="H10" s="744"/>
      <c r="I10" s="744"/>
      <c r="J10" s="744"/>
      <c r="K10" s="744"/>
      <c r="L10" s="744"/>
      <c r="M10" s="744"/>
      <c r="N10" s="744"/>
      <c r="O10" s="744"/>
      <c r="P10" s="745"/>
      <c r="Q10" s="746">
        <v>0</v>
      </c>
      <c r="R10" s="747"/>
      <c r="S10" s="747"/>
      <c r="T10" s="747"/>
      <c r="U10" s="747"/>
      <c r="V10" s="747">
        <v>0</v>
      </c>
      <c r="W10" s="747"/>
      <c r="X10" s="747"/>
      <c r="Y10" s="747"/>
      <c r="Z10" s="747"/>
      <c r="AA10" s="747">
        <v>0</v>
      </c>
      <c r="AB10" s="747"/>
      <c r="AC10" s="747"/>
      <c r="AD10" s="747"/>
      <c r="AE10" s="748"/>
      <c r="AF10" s="749">
        <v>0</v>
      </c>
      <c r="AG10" s="750"/>
      <c r="AH10" s="750"/>
      <c r="AI10" s="750"/>
      <c r="AJ10" s="751"/>
      <c r="AK10" s="752">
        <v>0</v>
      </c>
      <c r="AL10" s="753"/>
      <c r="AM10" s="753"/>
      <c r="AN10" s="753"/>
      <c r="AO10" s="753"/>
      <c r="AP10" s="753" t="s">
        <v>535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549</v>
      </c>
      <c r="BT10" s="757"/>
      <c r="BU10" s="757"/>
      <c r="BV10" s="757"/>
      <c r="BW10" s="757"/>
      <c r="BX10" s="757"/>
      <c r="BY10" s="757"/>
      <c r="BZ10" s="757"/>
      <c r="CA10" s="757"/>
      <c r="CB10" s="757"/>
      <c r="CC10" s="757"/>
      <c r="CD10" s="757"/>
      <c r="CE10" s="757"/>
      <c r="CF10" s="757"/>
      <c r="CG10" s="758"/>
      <c r="CH10" s="769">
        <v>-1</v>
      </c>
      <c r="CI10" s="770"/>
      <c r="CJ10" s="770"/>
      <c r="CK10" s="770"/>
      <c r="CL10" s="771"/>
      <c r="CM10" s="769">
        <v>34</v>
      </c>
      <c r="CN10" s="770"/>
      <c r="CO10" s="770"/>
      <c r="CP10" s="770"/>
      <c r="CQ10" s="771"/>
      <c r="CR10" s="769">
        <v>30</v>
      </c>
      <c r="CS10" s="770"/>
      <c r="CT10" s="770"/>
      <c r="CU10" s="770"/>
      <c r="CV10" s="771"/>
      <c r="CW10" s="769">
        <v>40</v>
      </c>
      <c r="CX10" s="770"/>
      <c r="CY10" s="770"/>
      <c r="CZ10" s="770"/>
      <c r="DA10" s="771"/>
      <c r="DB10" s="769" t="s">
        <v>535</v>
      </c>
      <c r="DC10" s="770"/>
      <c r="DD10" s="770"/>
      <c r="DE10" s="770"/>
      <c r="DF10" s="771"/>
      <c r="DG10" s="769" t="s">
        <v>535</v>
      </c>
      <c r="DH10" s="770"/>
      <c r="DI10" s="770"/>
      <c r="DJ10" s="770"/>
      <c r="DK10" s="771"/>
      <c r="DL10" s="769" t="s">
        <v>535</v>
      </c>
      <c r="DM10" s="770"/>
      <c r="DN10" s="770"/>
      <c r="DO10" s="770"/>
      <c r="DP10" s="771"/>
      <c r="DQ10" s="769" t="s">
        <v>535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550</v>
      </c>
      <c r="BT11" s="757"/>
      <c r="BU11" s="757"/>
      <c r="BV11" s="757"/>
      <c r="BW11" s="757"/>
      <c r="BX11" s="757"/>
      <c r="BY11" s="757"/>
      <c r="BZ11" s="757"/>
      <c r="CA11" s="757"/>
      <c r="CB11" s="757"/>
      <c r="CC11" s="757"/>
      <c r="CD11" s="757"/>
      <c r="CE11" s="757"/>
      <c r="CF11" s="757"/>
      <c r="CG11" s="758"/>
      <c r="CH11" s="769">
        <v>0</v>
      </c>
      <c r="CI11" s="770"/>
      <c r="CJ11" s="770"/>
      <c r="CK11" s="770"/>
      <c r="CL11" s="771"/>
      <c r="CM11" s="769">
        <v>239</v>
      </c>
      <c r="CN11" s="770"/>
      <c r="CO11" s="770"/>
      <c r="CP11" s="770"/>
      <c r="CQ11" s="771"/>
      <c r="CR11" s="769">
        <v>20</v>
      </c>
      <c r="CS11" s="770"/>
      <c r="CT11" s="770"/>
      <c r="CU11" s="770"/>
      <c r="CV11" s="771"/>
      <c r="CW11" s="769">
        <v>27</v>
      </c>
      <c r="CX11" s="770"/>
      <c r="CY11" s="770"/>
      <c r="CZ11" s="770"/>
      <c r="DA11" s="771"/>
      <c r="DB11" s="769" t="s">
        <v>535</v>
      </c>
      <c r="DC11" s="770"/>
      <c r="DD11" s="770"/>
      <c r="DE11" s="770"/>
      <c r="DF11" s="771"/>
      <c r="DG11" s="769" t="s">
        <v>535</v>
      </c>
      <c r="DH11" s="770"/>
      <c r="DI11" s="770"/>
      <c r="DJ11" s="770"/>
      <c r="DK11" s="771"/>
      <c r="DL11" s="769" t="s">
        <v>535</v>
      </c>
      <c r="DM11" s="770"/>
      <c r="DN11" s="770"/>
      <c r="DO11" s="770"/>
      <c r="DP11" s="771"/>
      <c r="DQ11" s="769" t="s">
        <v>535</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551</v>
      </c>
      <c r="BT12" s="757"/>
      <c r="BU12" s="757"/>
      <c r="BV12" s="757"/>
      <c r="BW12" s="757"/>
      <c r="BX12" s="757"/>
      <c r="BY12" s="757"/>
      <c r="BZ12" s="757"/>
      <c r="CA12" s="757"/>
      <c r="CB12" s="757"/>
      <c r="CC12" s="757"/>
      <c r="CD12" s="757"/>
      <c r="CE12" s="757"/>
      <c r="CF12" s="757"/>
      <c r="CG12" s="758"/>
      <c r="CH12" s="769">
        <v>14</v>
      </c>
      <c r="CI12" s="770"/>
      <c r="CJ12" s="770"/>
      <c r="CK12" s="770"/>
      <c r="CL12" s="771"/>
      <c r="CM12" s="769">
        <v>107</v>
      </c>
      <c r="CN12" s="770"/>
      <c r="CO12" s="770"/>
      <c r="CP12" s="770"/>
      <c r="CQ12" s="771"/>
      <c r="CR12" s="769">
        <v>50</v>
      </c>
      <c r="CS12" s="770"/>
      <c r="CT12" s="770"/>
      <c r="CU12" s="770"/>
      <c r="CV12" s="771"/>
      <c r="CW12" s="769">
        <v>63</v>
      </c>
      <c r="CX12" s="770"/>
      <c r="CY12" s="770"/>
      <c r="CZ12" s="770"/>
      <c r="DA12" s="771"/>
      <c r="DB12" s="769" t="s">
        <v>535</v>
      </c>
      <c r="DC12" s="770"/>
      <c r="DD12" s="770"/>
      <c r="DE12" s="770"/>
      <c r="DF12" s="771"/>
      <c r="DG12" s="769" t="s">
        <v>535</v>
      </c>
      <c r="DH12" s="770"/>
      <c r="DI12" s="770"/>
      <c r="DJ12" s="770"/>
      <c r="DK12" s="771"/>
      <c r="DL12" s="769" t="s">
        <v>535</v>
      </c>
      <c r="DM12" s="770"/>
      <c r="DN12" s="770"/>
      <c r="DO12" s="770"/>
      <c r="DP12" s="771"/>
      <c r="DQ12" s="769" t="s">
        <v>535</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552</v>
      </c>
      <c r="BT13" s="757"/>
      <c r="BU13" s="757"/>
      <c r="BV13" s="757"/>
      <c r="BW13" s="757"/>
      <c r="BX13" s="757"/>
      <c r="BY13" s="757"/>
      <c r="BZ13" s="757"/>
      <c r="CA13" s="757"/>
      <c r="CB13" s="757"/>
      <c r="CC13" s="757"/>
      <c r="CD13" s="757"/>
      <c r="CE13" s="757"/>
      <c r="CF13" s="757"/>
      <c r="CG13" s="758"/>
      <c r="CH13" s="769">
        <v>1</v>
      </c>
      <c r="CI13" s="770"/>
      <c r="CJ13" s="770"/>
      <c r="CK13" s="770"/>
      <c r="CL13" s="771"/>
      <c r="CM13" s="769">
        <v>33</v>
      </c>
      <c r="CN13" s="770"/>
      <c r="CO13" s="770"/>
      <c r="CP13" s="770"/>
      <c r="CQ13" s="771"/>
      <c r="CR13" s="769">
        <v>10</v>
      </c>
      <c r="CS13" s="770"/>
      <c r="CT13" s="770"/>
      <c r="CU13" s="770"/>
      <c r="CV13" s="771"/>
      <c r="CW13" s="769">
        <v>3</v>
      </c>
      <c r="CX13" s="770"/>
      <c r="CY13" s="770"/>
      <c r="CZ13" s="770"/>
      <c r="DA13" s="771"/>
      <c r="DB13" s="769" t="s">
        <v>535</v>
      </c>
      <c r="DC13" s="770"/>
      <c r="DD13" s="770"/>
      <c r="DE13" s="770"/>
      <c r="DF13" s="771"/>
      <c r="DG13" s="769" t="s">
        <v>535</v>
      </c>
      <c r="DH13" s="770"/>
      <c r="DI13" s="770"/>
      <c r="DJ13" s="770"/>
      <c r="DK13" s="771"/>
      <c r="DL13" s="769" t="s">
        <v>535</v>
      </c>
      <c r="DM13" s="770"/>
      <c r="DN13" s="770"/>
      <c r="DO13" s="770"/>
      <c r="DP13" s="771"/>
      <c r="DQ13" s="769" t="s">
        <v>535</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35216</v>
      </c>
      <c r="R23" s="782"/>
      <c r="S23" s="782"/>
      <c r="T23" s="782"/>
      <c r="U23" s="782"/>
      <c r="V23" s="782">
        <v>34763</v>
      </c>
      <c r="W23" s="782"/>
      <c r="X23" s="782"/>
      <c r="Y23" s="782"/>
      <c r="Z23" s="782"/>
      <c r="AA23" s="782">
        <v>453</v>
      </c>
      <c r="AB23" s="782"/>
      <c r="AC23" s="782"/>
      <c r="AD23" s="782"/>
      <c r="AE23" s="783"/>
      <c r="AF23" s="784">
        <v>410</v>
      </c>
      <c r="AG23" s="782"/>
      <c r="AH23" s="782"/>
      <c r="AI23" s="782"/>
      <c r="AJ23" s="785"/>
      <c r="AK23" s="786"/>
      <c r="AL23" s="787"/>
      <c r="AM23" s="787"/>
      <c r="AN23" s="787"/>
      <c r="AO23" s="787"/>
      <c r="AP23" s="782">
        <v>43281</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4">
        <v>11574</v>
      </c>
      <c r="R28" s="815"/>
      <c r="S28" s="815"/>
      <c r="T28" s="815"/>
      <c r="U28" s="816"/>
      <c r="V28" s="724">
        <v>11554</v>
      </c>
      <c r="W28" s="815"/>
      <c r="X28" s="815"/>
      <c r="Y28" s="815"/>
      <c r="Z28" s="816"/>
      <c r="AA28" s="724">
        <v>20</v>
      </c>
      <c r="AB28" s="815"/>
      <c r="AC28" s="815"/>
      <c r="AD28" s="815"/>
      <c r="AE28" s="817"/>
      <c r="AF28" s="818">
        <v>20</v>
      </c>
      <c r="AG28" s="815"/>
      <c r="AH28" s="815"/>
      <c r="AI28" s="815"/>
      <c r="AJ28" s="817"/>
      <c r="AK28" s="819">
        <v>1008</v>
      </c>
      <c r="AL28" s="807"/>
      <c r="AM28" s="807"/>
      <c r="AN28" s="807"/>
      <c r="AO28" s="808"/>
      <c r="AP28" s="806">
        <v>62</v>
      </c>
      <c r="AQ28" s="807"/>
      <c r="AR28" s="807"/>
      <c r="AS28" s="807"/>
      <c r="AT28" s="808"/>
      <c r="AU28" s="806" t="s">
        <v>477</v>
      </c>
      <c r="AV28" s="807"/>
      <c r="AW28" s="807"/>
      <c r="AX28" s="807"/>
      <c r="AY28" s="808"/>
      <c r="AZ28" s="809" t="s">
        <v>553</v>
      </c>
      <c r="BA28" s="810"/>
      <c r="BB28" s="810"/>
      <c r="BC28" s="810"/>
      <c r="BD28" s="811"/>
      <c r="BE28" s="812"/>
      <c r="BF28" s="812"/>
      <c r="BG28" s="812"/>
      <c r="BH28" s="812"/>
      <c r="BI28" s="813"/>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820">
        <v>6224</v>
      </c>
      <c r="R29" s="750"/>
      <c r="S29" s="750"/>
      <c r="T29" s="750"/>
      <c r="U29" s="821"/>
      <c r="V29" s="748">
        <v>6131</v>
      </c>
      <c r="W29" s="750"/>
      <c r="X29" s="750"/>
      <c r="Y29" s="750"/>
      <c r="Z29" s="821"/>
      <c r="AA29" s="748">
        <v>92</v>
      </c>
      <c r="AB29" s="750"/>
      <c r="AC29" s="750"/>
      <c r="AD29" s="750"/>
      <c r="AE29" s="751"/>
      <c r="AF29" s="749">
        <v>92</v>
      </c>
      <c r="AG29" s="750"/>
      <c r="AH29" s="750"/>
      <c r="AI29" s="750"/>
      <c r="AJ29" s="751"/>
      <c r="AK29" s="824">
        <v>936</v>
      </c>
      <c r="AL29" s="825"/>
      <c r="AM29" s="825"/>
      <c r="AN29" s="825"/>
      <c r="AO29" s="826"/>
      <c r="AP29" s="827">
        <v>0</v>
      </c>
      <c r="AQ29" s="825"/>
      <c r="AR29" s="825"/>
      <c r="AS29" s="825"/>
      <c r="AT29" s="826"/>
      <c r="AU29" s="827" t="s">
        <v>535</v>
      </c>
      <c r="AV29" s="825"/>
      <c r="AW29" s="825"/>
      <c r="AX29" s="825"/>
      <c r="AY29" s="826"/>
      <c r="AZ29" s="828" t="s">
        <v>554</v>
      </c>
      <c r="BA29" s="829"/>
      <c r="BB29" s="829"/>
      <c r="BC29" s="829"/>
      <c r="BD29" s="830"/>
      <c r="BE29" s="822"/>
      <c r="BF29" s="822"/>
      <c r="BG29" s="822"/>
      <c r="BH29" s="822"/>
      <c r="BI29" s="823"/>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820">
        <v>836</v>
      </c>
      <c r="R30" s="750"/>
      <c r="S30" s="750"/>
      <c r="T30" s="750"/>
      <c r="U30" s="821"/>
      <c r="V30" s="748">
        <v>817</v>
      </c>
      <c r="W30" s="750"/>
      <c r="X30" s="750"/>
      <c r="Y30" s="750"/>
      <c r="Z30" s="821"/>
      <c r="AA30" s="748">
        <v>19</v>
      </c>
      <c r="AB30" s="750"/>
      <c r="AC30" s="750"/>
      <c r="AD30" s="750"/>
      <c r="AE30" s="751"/>
      <c r="AF30" s="749">
        <v>19</v>
      </c>
      <c r="AG30" s="750"/>
      <c r="AH30" s="750"/>
      <c r="AI30" s="750"/>
      <c r="AJ30" s="751"/>
      <c r="AK30" s="824">
        <v>241</v>
      </c>
      <c r="AL30" s="825"/>
      <c r="AM30" s="825"/>
      <c r="AN30" s="825"/>
      <c r="AO30" s="826"/>
      <c r="AP30" s="827">
        <v>0</v>
      </c>
      <c r="AQ30" s="825"/>
      <c r="AR30" s="825"/>
      <c r="AS30" s="825"/>
      <c r="AT30" s="826"/>
      <c r="AU30" s="827" t="s">
        <v>535</v>
      </c>
      <c r="AV30" s="825"/>
      <c r="AW30" s="825"/>
      <c r="AX30" s="825"/>
      <c r="AY30" s="826"/>
      <c r="AZ30" s="828" t="s">
        <v>555</v>
      </c>
      <c r="BA30" s="829"/>
      <c r="BB30" s="829"/>
      <c r="BC30" s="829"/>
      <c r="BD30" s="830"/>
      <c r="BE30" s="822"/>
      <c r="BF30" s="822"/>
      <c r="BG30" s="822"/>
      <c r="BH30" s="822"/>
      <c r="BI30" s="823"/>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820">
        <v>1531</v>
      </c>
      <c r="R31" s="750"/>
      <c r="S31" s="750"/>
      <c r="T31" s="750"/>
      <c r="U31" s="821"/>
      <c r="V31" s="748">
        <v>1352</v>
      </c>
      <c r="W31" s="750"/>
      <c r="X31" s="750"/>
      <c r="Y31" s="750"/>
      <c r="Z31" s="821"/>
      <c r="AA31" s="748">
        <v>179</v>
      </c>
      <c r="AB31" s="750"/>
      <c r="AC31" s="750"/>
      <c r="AD31" s="750"/>
      <c r="AE31" s="751"/>
      <c r="AF31" s="749">
        <v>2867</v>
      </c>
      <c r="AG31" s="750"/>
      <c r="AH31" s="750"/>
      <c r="AI31" s="750"/>
      <c r="AJ31" s="751"/>
      <c r="AK31" s="824">
        <v>365</v>
      </c>
      <c r="AL31" s="825"/>
      <c r="AM31" s="825"/>
      <c r="AN31" s="825"/>
      <c r="AO31" s="826"/>
      <c r="AP31" s="827">
        <v>6844</v>
      </c>
      <c r="AQ31" s="825"/>
      <c r="AR31" s="825"/>
      <c r="AS31" s="825"/>
      <c r="AT31" s="826"/>
      <c r="AU31" s="827">
        <v>643</v>
      </c>
      <c r="AV31" s="825"/>
      <c r="AW31" s="825"/>
      <c r="AX31" s="825"/>
      <c r="AY31" s="826"/>
      <c r="AZ31" s="828" t="s">
        <v>535</v>
      </c>
      <c r="BA31" s="829"/>
      <c r="BB31" s="829"/>
      <c r="BC31" s="829"/>
      <c r="BD31" s="830"/>
      <c r="BE31" s="822" t="s">
        <v>381</v>
      </c>
      <c r="BF31" s="822"/>
      <c r="BG31" s="822"/>
      <c r="BH31" s="822"/>
      <c r="BI31" s="823"/>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820">
        <v>2207</v>
      </c>
      <c r="R32" s="750"/>
      <c r="S32" s="750"/>
      <c r="T32" s="750"/>
      <c r="U32" s="821"/>
      <c r="V32" s="748">
        <v>2104</v>
      </c>
      <c r="W32" s="750"/>
      <c r="X32" s="750"/>
      <c r="Y32" s="750"/>
      <c r="Z32" s="821"/>
      <c r="AA32" s="748">
        <v>99</v>
      </c>
      <c r="AB32" s="750"/>
      <c r="AC32" s="750"/>
      <c r="AD32" s="750"/>
      <c r="AE32" s="751"/>
      <c r="AF32" s="749" t="s">
        <v>536</v>
      </c>
      <c r="AG32" s="750"/>
      <c r="AH32" s="750"/>
      <c r="AI32" s="750"/>
      <c r="AJ32" s="751"/>
      <c r="AK32" s="824">
        <v>695</v>
      </c>
      <c r="AL32" s="825"/>
      <c r="AM32" s="825"/>
      <c r="AN32" s="825"/>
      <c r="AO32" s="826"/>
      <c r="AP32" s="827">
        <v>16103</v>
      </c>
      <c r="AQ32" s="825"/>
      <c r="AR32" s="825"/>
      <c r="AS32" s="825"/>
      <c r="AT32" s="826"/>
      <c r="AU32" s="827">
        <v>7101</v>
      </c>
      <c r="AV32" s="825"/>
      <c r="AW32" s="825"/>
      <c r="AX32" s="825"/>
      <c r="AY32" s="826"/>
      <c r="AZ32" s="828" t="s">
        <v>535</v>
      </c>
      <c r="BA32" s="829"/>
      <c r="BB32" s="829"/>
      <c r="BC32" s="829"/>
      <c r="BD32" s="830"/>
      <c r="BE32" s="822" t="s">
        <v>381</v>
      </c>
      <c r="BF32" s="822"/>
      <c r="BG32" s="822"/>
      <c r="BH32" s="822"/>
      <c r="BI32" s="823"/>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820">
        <v>2006</v>
      </c>
      <c r="R33" s="750"/>
      <c r="S33" s="750"/>
      <c r="T33" s="750"/>
      <c r="U33" s="821"/>
      <c r="V33" s="748">
        <v>2407</v>
      </c>
      <c r="W33" s="750"/>
      <c r="X33" s="750"/>
      <c r="Y33" s="750"/>
      <c r="Z33" s="821"/>
      <c r="AA33" s="748">
        <v>-350</v>
      </c>
      <c r="AB33" s="750"/>
      <c r="AC33" s="750"/>
      <c r="AD33" s="750"/>
      <c r="AE33" s="751"/>
      <c r="AF33" s="749">
        <v>413</v>
      </c>
      <c r="AG33" s="750"/>
      <c r="AH33" s="750"/>
      <c r="AI33" s="750"/>
      <c r="AJ33" s="751"/>
      <c r="AK33" s="824">
        <v>564</v>
      </c>
      <c r="AL33" s="825"/>
      <c r="AM33" s="825"/>
      <c r="AN33" s="825"/>
      <c r="AO33" s="826"/>
      <c r="AP33" s="827">
        <v>3398</v>
      </c>
      <c r="AQ33" s="825"/>
      <c r="AR33" s="825"/>
      <c r="AS33" s="825"/>
      <c r="AT33" s="826"/>
      <c r="AU33" s="827">
        <v>2265</v>
      </c>
      <c r="AV33" s="825"/>
      <c r="AW33" s="825"/>
      <c r="AX33" s="825"/>
      <c r="AY33" s="826"/>
      <c r="AZ33" s="828" t="s">
        <v>535</v>
      </c>
      <c r="BA33" s="829"/>
      <c r="BB33" s="829"/>
      <c r="BC33" s="829"/>
      <c r="BD33" s="830"/>
      <c r="BE33" s="822" t="s">
        <v>381</v>
      </c>
      <c r="BF33" s="822"/>
      <c r="BG33" s="822"/>
      <c r="BH33" s="822"/>
      <c r="BI33" s="823"/>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384</v>
      </c>
      <c r="C34" s="744"/>
      <c r="D34" s="744"/>
      <c r="E34" s="744"/>
      <c r="F34" s="744"/>
      <c r="G34" s="744"/>
      <c r="H34" s="744"/>
      <c r="I34" s="744"/>
      <c r="J34" s="744"/>
      <c r="K34" s="744"/>
      <c r="L34" s="744"/>
      <c r="M34" s="744"/>
      <c r="N34" s="744"/>
      <c r="O34" s="744"/>
      <c r="P34" s="745"/>
      <c r="Q34" s="820">
        <v>328</v>
      </c>
      <c r="R34" s="750"/>
      <c r="S34" s="750"/>
      <c r="T34" s="750"/>
      <c r="U34" s="821"/>
      <c r="V34" s="748">
        <v>310</v>
      </c>
      <c r="W34" s="750"/>
      <c r="X34" s="750"/>
      <c r="Y34" s="750"/>
      <c r="Z34" s="821"/>
      <c r="AA34" s="748">
        <v>17</v>
      </c>
      <c r="AB34" s="750"/>
      <c r="AC34" s="750"/>
      <c r="AD34" s="750"/>
      <c r="AE34" s="751"/>
      <c r="AF34" s="749">
        <v>18</v>
      </c>
      <c r="AG34" s="750"/>
      <c r="AH34" s="750"/>
      <c r="AI34" s="750"/>
      <c r="AJ34" s="751"/>
      <c r="AK34" s="824">
        <v>33</v>
      </c>
      <c r="AL34" s="825"/>
      <c r="AM34" s="825"/>
      <c r="AN34" s="825"/>
      <c r="AO34" s="826"/>
      <c r="AP34" s="827">
        <v>652</v>
      </c>
      <c r="AQ34" s="825"/>
      <c r="AR34" s="825"/>
      <c r="AS34" s="825"/>
      <c r="AT34" s="826"/>
      <c r="AU34" s="827">
        <v>353</v>
      </c>
      <c r="AV34" s="825"/>
      <c r="AW34" s="825"/>
      <c r="AX34" s="825"/>
      <c r="AY34" s="826"/>
      <c r="AZ34" s="828" t="s">
        <v>535</v>
      </c>
      <c r="BA34" s="829"/>
      <c r="BB34" s="829"/>
      <c r="BC34" s="829"/>
      <c r="BD34" s="830"/>
      <c r="BE34" s="822" t="s">
        <v>385</v>
      </c>
      <c r="BF34" s="822"/>
      <c r="BG34" s="822"/>
      <c r="BH34" s="822"/>
      <c r="BI34" s="823"/>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820">
        <v>807</v>
      </c>
      <c r="R35" s="750"/>
      <c r="S35" s="750"/>
      <c r="T35" s="750"/>
      <c r="U35" s="821"/>
      <c r="V35" s="748">
        <v>803</v>
      </c>
      <c r="W35" s="750"/>
      <c r="X35" s="750"/>
      <c r="Y35" s="750"/>
      <c r="Z35" s="821"/>
      <c r="AA35" s="748">
        <v>4</v>
      </c>
      <c r="AB35" s="750"/>
      <c r="AC35" s="750"/>
      <c r="AD35" s="750"/>
      <c r="AE35" s="751"/>
      <c r="AF35" s="749">
        <v>4</v>
      </c>
      <c r="AG35" s="750"/>
      <c r="AH35" s="750"/>
      <c r="AI35" s="750"/>
      <c r="AJ35" s="751"/>
      <c r="AK35" s="824">
        <v>536</v>
      </c>
      <c r="AL35" s="825"/>
      <c r="AM35" s="825"/>
      <c r="AN35" s="825"/>
      <c r="AO35" s="826"/>
      <c r="AP35" s="827">
        <v>8320</v>
      </c>
      <c r="AQ35" s="825"/>
      <c r="AR35" s="825"/>
      <c r="AS35" s="825"/>
      <c r="AT35" s="826"/>
      <c r="AU35" s="827">
        <v>6872</v>
      </c>
      <c r="AV35" s="825"/>
      <c r="AW35" s="825"/>
      <c r="AX35" s="825"/>
      <c r="AY35" s="826"/>
      <c r="AZ35" s="828" t="s">
        <v>535</v>
      </c>
      <c r="BA35" s="829"/>
      <c r="BB35" s="829"/>
      <c r="BC35" s="829"/>
      <c r="BD35" s="830"/>
      <c r="BE35" s="822" t="s">
        <v>385</v>
      </c>
      <c r="BF35" s="822"/>
      <c r="BG35" s="822"/>
      <c r="BH35" s="822"/>
      <c r="BI35" s="823"/>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6"/>
      <c r="AL36" s="831"/>
      <c r="AM36" s="831"/>
      <c r="AN36" s="831"/>
      <c r="AO36" s="831"/>
      <c r="AP36" s="831"/>
      <c r="AQ36" s="831"/>
      <c r="AR36" s="831"/>
      <c r="AS36" s="831"/>
      <c r="AT36" s="831"/>
      <c r="AU36" s="831"/>
      <c r="AV36" s="831"/>
      <c r="AW36" s="831"/>
      <c r="AX36" s="831"/>
      <c r="AY36" s="831"/>
      <c r="AZ36" s="832"/>
      <c r="BA36" s="832"/>
      <c r="BB36" s="832"/>
      <c r="BC36" s="832"/>
      <c r="BD36" s="832"/>
      <c r="BE36" s="822"/>
      <c r="BF36" s="822"/>
      <c r="BG36" s="822"/>
      <c r="BH36" s="822"/>
      <c r="BI36" s="823"/>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6"/>
      <c r="AL37" s="831"/>
      <c r="AM37" s="831"/>
      <c r="AN37" s="831"/>
      <c r="AO37" s="831"/>
      <c r="AP37" s="831"/>
      <c r="AQ37" s="831"/>
      <c r="AR37" s="831"/>
      <c r="AS37" s="831"/>
      <c r="AT37" s="831"/>
      <c r="AU37" s="831"/>
      <c r="AV37" s="831"/>
      <c r="AW37" s="831"/>
      <c r="AX37" s="831"/>
      <c r="AY37" s="831"/>
      <c r="AZ37" s="832"/>
      <c r="BA37" s="832"/>
      <c r="BB37" s="832"/>
      <c r="BC37" s="832"/>
      <c r="BD37" s="832"/>
      <c r="BE37" s="822"/>
      <c r="BF37" s="822"/>
      <c r="BG37" s="822"/>
      <c r="BH37" s="822"/>
      <c r="BI37" s="823"/>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6"/>
      <c r="AL38" s="831"/>
      <c r="AM38" s="831"/>
      <c r="AN38" s="831"/>
      <c r="AO38" s="831"/>
      <c r="AP38" s="831"/>
      <c r="AQ38" s="831"/>
      <c r="AR38" s="831"/>
      <c r="AS38" s="831"/>
      <c r="AT38" s="831"/>
      <c r="AU38" s="831"/>
      <c r="AV38" s="831"/>
      <c r="AW38" s="831"/>
      <c r="AX38" s="831"/>
      <c r="AY38" s="831"/>
      <c r="AZ38" s="832"/>
      <c r="BA38" s="832"/>
      <c r="BB38" s="832"/>
      <c r="BC38" s="832"/>
      <c r="BD38" s="832"/>
      <c r="BE38" s="822"/>
      <c r="BF38" s="822"/>
      <c r="BG38" s="822"/>
      <c r="BH38" s="822"/>
      <c r="BI38" s="823"/>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6"/>
      <c r="AL39" s="831"/>
      <c r="AM39" s="831"/>
      <c r="AN39" s="831"/>
      <c r="AO39" s="831"/>
      <c r="AP39" s="831"/>
      <c r="AQ39" s="831"/>
      <c r="AR39" s="831"/>
      <c r="AS39" s="831"/>
      <c r="AT39" s="831"/>
      <c r="AU39" s="831"/>
      <c r="AV39" s="831"/>
      <c r="AW39" s="831"/>
      <c r="AX39" s="831"/>
      <c r="AY39" s="831"/>
      <c r="AZ39" s="832"/>
      <c r="BA39" s="832"/>
      <c r="BB39" s="832"/>
      <c r="BC39" s="832"/>
      <c r="BD39" s="832"/>
      <c r="BE39" s="822"/>
      <c r="BF39" s="822"/>
      <c r="BG39" s="822"/>
      <c r="BH39" s="822"/>
      <c r="BI39" s="823"/>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6"/>
      <c r="AL40" s="831"/>
      <c r="AM40" s="831"/>
      <c r="AN40" s="831"/>
      <c r="AO40" s="831"/>
      <c r="AP40" s="831"/>
      <c r="AQ40" s="831"/>
      <c r="AR40" s="831"/>
      <c r="AS40" s="831"/>
      <c r="AT40" s="831"/>
      <c r="AU40" s="831"/>
      <c r="AV40" s="831"/>
      <c r="AW40" s="831"/>
      <c r="AX40" s="831"/>
      <c r="AY40" s="831"/>
      <c r="AZ40" s="832"/>
      <c r="BA40" s="832"/>
      <c r="BB40" s="832"/>
      <c r="BC40" s="832"/>
      <c r="BD40" s="832"/>
      <c r="BE40" s="822"/>
      <c r="BF40" s="822"/>
      <c r="BG40" s="822"/>
      <c r="BH40" s="822"/>
      <c r="BI40" s="823"/>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6"/>
      <c r="AL41" s="831"/>
      <c r="AM41" s="831"/>
      <c r="AN41" s="831"/>
      <c r="AO41" s="831"/>
      <c r="AP41" s="831"/>
      <c r="AQ41" s="831"/>
      <c r="AR41" s="831"/>
      <c r="AS41" s="831"/>
      <c r="AT41" s="831"/>
      <c r="AU41" s="831"/>
      <c r="AV41" s="831"/>
      <c r="AW41" s="831"/>
      <c r="AX41" s="831"/>
      <c r="AY41" s="831"/>
      <c r="AZ41" s="832"/>
      <c r="BA41" s="832"/>
      <c r="BB41" s="832"/>
      <c r="BC41" s="832"/>
      <c r="BD41" s="832"/>
      <c r="BE41" s="822"/>
      <c r="BF41" s="822"/>
      <c r="BG41" s="822"/>
      <c r="BH41" s="822"/>
      <c r="BI41" s="823"/>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6"/>
      <c r="AL42" s="831"/>
      <c r="AM42" s="831"/>
      <c r="AN42" s="831"/>
      <c r="AO42" s="831"/>
      <c r="AP42" s="831"/>
      <c r="AQ42" s="831"/>
      <c r="AR42" s="831"/>
      <c r="AS42" s="831"/>
      <c r="AT42" s="831"/>
      <c r="AU42" s="831"/>
      <c r="AV42" s="831"/>
      <c r="AW42" s="831"/>
      <c r="AX42" s="831"/>
      <c r="AY42" s="831"/>
      <c r="AZ42" s="832"/>
      <c r="BA42" s="832"/>
      <c r="BB42" s="832"/>
      <c r="BC42" s="832"/>
      <c r="BD42" s="832"/>
      <c r="BE42" s="822"/>
      <c r="BF42" s="822"/>
      <c r="BG42" s="822"/>
      <c r="BH42" s="822"/>
      <c r="BI42" s="823"/>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6"/>
      <c r="AL43" s="831"/>
      <c r="AM43" s="831"/>
      <c r="AN43" s="831"/>
      <c r="AO43" s="831"/>
      <c r="AP43" s="831"/>
      <c r="AQ43" s="831"/>
      <c r="AR43" s="831"/>
      <c r="AS43" s="831"/>
      <c r="AT43" s="831"/>
      <c r="AU43" s="831"/>
      <c r="AV43" s="831"/>
      <c r="AW43" s="831"/>
      <c r="AX43" s="831"/>
      <c r="AY43" s="831"/>
      <c r="AZ43" s="832"/>
      <c r="BA43" s="832"/>
      <c r="BB43" s="832"/>
      <c r="BC43" s="832"/>
      <c r="BD43" s="832"/>
      <c r="BE43" s="822"/>
      <c r="BF43" s="822"/>
      <c r="BG43" s="822"/>
      <c r="BH43" s="822"/>
      <c r="BI43" s="823"/>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6"/>
      <c r="AL44" s="831"/>
      <c r="AM44" s="831"/>
      <c r="AN44" s="831"/>
      <c r="AO44" s="831"/>
      <c r="AP44" s="831"/>
      <c r="AQ44" s="831"/>
      <c r="AR44" s="831"/>
      <c r="AS44" s="831"/>
      <c r="AT44" s="831"/>
      <c r="AU44" s="831"/>
      <c r="AV44" s="831"/>
      <c r="AW44" s="831"/>
      <c r="AX44" s="831"/>
      <c r="AY44" s="831"/>
      <c r="AZ44" s="832"/>
      <c r="BA44" s="832"/>
      <c r="BB44" s="832"/>
      <c r="BC44" s="832"/>
      <c r="BD44" s="832"/>
      <c r="BE44" s="822"/>
      <c r="BF44" s="822"/>
      <c r="BG44" s="822"/>
      <c r="BH44" s="822"/>
      <c r="BI44" s="823"/>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6"/>
      <c r="AL45" s="831"/>
      <c r="AM45" s="831"/>
      <c r="AN45" s="831"/>
      <c r="AO45" s="831"/>
      <c r="AP45" s="831"/>
      <c r="AQ45" s="831"/>
      <c r="AR45" s="831"/>
      <c r="AS45" s="831"/>
      <c r="AT45" s="831"/>
      <c r="AU45" s="831"/>
      <c r="AV45" s="831"/>
      <c r="AW45" s="831"/>
      <c r="AX45" s="831"/>
      <c r="AY45" s="831"/>
      <c r="AZ45" s="832"/>
      <c r="BA45" s="832"/>
      <c r="BB45" s="832"/>
      <c r="BC45" s="832"/>
      <c r="BD45" s="832"/>
      <c r="BE45" s="822"/>
      <c r="BF45" s="822"/>
      <c r="BG45" s="822"/>
      <c r="BH45" s="822"/>
      <c r="BI45" s="823"/>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6"/>
      <c r="AL46" s="831"/>
      <c r="AM46" s="831"/>
      <c r="AN46" s="831"/>
      <c r="AO46" s="831"/>
      <c r="AP46" s="831"/>
      <c r="AQ46" s="831"/>
      <c r="AR46" s="831"/>
      <c r="AS46" s="831"/>
      <c r="AT46" s="831"/>
      <c r="AU46" s="831"/>
      <c r="AV46" s="831"/>
      <c r="AW46" s="831"/>
      <c r="AX46" s="831"/>
      <c r="AY46" s="831"/>
      <c r="AZ46" s="832"/>
      <c r="BA46" s="832"/>
      <c r="BB46" s="832"/>
      <c r="BC46" s="832"/>
      <c r="BD46" s="832"/>
      <c r="BE46" s="822"/>
      <c r="BF46" s="822"/>
      <c r="BG46" s="822"/>
      <c r="BH46" s="822"/>
      <c r="BI46" s="823"/>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6"/>
      <c r="AL47" s="831"/>
      <c r="AM47" s="831"/>
      <c r="AN47" s="831"/>
      <c r="AO47" s="831"/>
      <c r="AP47" s="831"/>
      <c r="AQ47" s="831"/>
      <c r="AR47" s="831"/>
      <c r="AS47" s="831"/>
      <c r="AT47" s="831"/>
      <c r="AU47" s="831"/>
      <c r="AV47" s="831"/>
      <c r="AW47" s="831"/>
      <c r="AX47" s="831"/>
      <c r="AY47" s="831"/>
      <c r="AZ47" s="832"/>
      <c r="BA47" s="832"/>
      <c r="BB47" s="832"/>
      <c r="BC47" s="832"/>
      <c r="BD47" s="832"/>
      <c r="BE47" s="822"/>
      <c r="BF47" s="822"/>
      <c r="BG47" s="822"/>
      <c r="BH47" s="822"/>
      <c r="BI47" s="823"/>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6"/>
      <c r="AL48" s="831"/>
      <c r="AM48" s="831"/>
      <c r="AN48" s="831"/>
      <c r="AO48" s="831"/>
      <c r="AP48" s="831"/>
      <c r="AQ48" s="831"/>
      <c r="AR48" s="831"/>
      <c r="AS48" s="831"/>
      <c r="AT48" s="831"/>
      <c r="AU48" s="831"/>
      <c r="AV48" s="831"/>
      <c r="AW48" s="831"/>
      <c r="AX48" s="831"/>
      <c r="AY48" s="831"/>
      <c r="AZ48" s="832"/>
      <c r="BA48" s="832"/>
      <c r="BB48" s="832"/>
      <c r="BC48" s="832"/>
      <c r="BD48" s="832"/>
      <c r="BE48" s="822"/>
      <c r="BF48" s="822"/>
      <c r="BG48" s="822"/>
      <c r="BH48" s="822"/>
      <c r="BI48" s="823"/>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6"/>
      <c r="AL49" s="831"/>
      <c r="AM49" s="831"/>
      <c r="AN49" s="831"/>
      <c r="AO49" s="831"/>
      <c r="AP49" s="831"/>
      <c r="AQ49" s="831"/>
      <c r="AR49" s="831"/>
      <c r="AS49" s="831"/>
      <c r="AT49" s="831"/>
      <c r="AU49" s="831"/>
      <c r="AV49" s="831"/>
      <c r="AW49" s="831"/>
      <c r="AX49" s="831"/>
      <c r="AY49" s="831"/>
      <c r="AZ49" s="832"/>
      <c r="BA49" s="832"/>
      <c r="BB49" s="832"/>
      <c r="BC49" s="832"/>
      <c r="BD49" s="832"/>
      <c r="BE49" s="822"/>
      <c r="BF49" s="822"/>
      <c r="BG49" s="822"/>
      <c r="BH49" s="822"/>
      <c r="BI49" s="823"/>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33"/>
      <c r="R50" s="834"/>
      <c r="S50" s="834"/>
      <c r="T50" s="834"/>
      <c r="U50" s="834"/>
      <c r="V50" s="834"/>
      <c r="W50" s="834"/>
      <c r="X50" s="834"/>
      <c r="Y50" s="834"/>
      <c r="Z50" s="834"/>
      <c r="AA50" s="834"/>
      <c r="AB50" s="834"/>
      <c r="AC50" s="834"/>
      <c r="AD50" s="834"/>
      <c r="AE50" s="835"/>
      <c r="AF50" s="749"/>
      <c r="AG50" s="750"/>
      <c r="AH50" s="750"/>
      <c r="AI50" s="750"/>
      <c r="AJ50" s="751"/>
      <c r="AK50" s="836"/>
      <c r="AL50" s="834"/>
      <c r="AM50" s="834"/>
      <c r="AN50" s="834"/>
      <c r="AO50" s="834"/>
      <c r="AP50" s="834"/>
      <c r="AQ50" s="834"/>
      <c r="AR50" s="834"/>
      <c r="AS50" s="834"/>
      <c r="AT50" s="834"/>
      <c r="AU50" s="834"/>
      <c r="AV50" s="834"/>
      <c r="AW50" s="834"/>
      <c r="AX50" s="834"/>
      <c r="AY50" s="834"/>
      <c r="AZ50" s="837"/>
      <c r="BA50" s="837"/>
      <c r="BB50" s="837"/>
      <c r="BC50" s="837"/>
      <c r="BD50" s="837"/>
      <c r="BE50" s="822"/>
      <c r="BF50" s="822"/>
      <c r="BG50" s="822"/>
      <c r="BH50" s="822"/>
      <c r="BI50" s="823"/>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33"/>
      <c r="R51" s="834"/>
      <c r="S51" s="834"/>
      <c r="T51" s="834"/>
      <c r="U51" s="834"/>
      <c r="V51" s="834"/>
      <c r="W51" s="834"/>
      <c r="X51" s="834"/>
      <c r="Y51" s="834"/>
      <c r="Z51" s="834"/>
      <c r="AA51" s="834"/>
      <c r="AB51" s="834"/>
      <c r="AC51" s="834"/>
      <c r="AD51" s="834"/>
      <c r="AE51" s="835"/>
      <c r="AF51" s="749"/>
      <c r="AG51" s="750"/>
      <c r="AH51" s="750"/>
      <c r="AI51" s="750"/>
      <c r="AJ51" s="751"/>
      <c r="AK51" s="836"/>
      <c r="AL51" s="834"/>
      <c r="AM51" s="834"/>
      <c r="AN51" s="834"/>
      <c r="AO51" s="834"/>
      <c r="AP51" s="834"/>
      <c r="AQ51" s="834"/>
      <c r="AR51" s="834"/>
      <c r="AS51" s="834"/>
      <c r="AT51" s="834"/>
      <c r="AU51" s="834"/>
      <c r="AV51" s="834"/>
      <c r="AW51" s="834"/>
      <c r="AX51" s="834"/>
      <c r="AY51" s="834"/>
      <c r="AZ51" s="837"/>
      <c r="BA51" s="837"/>
      <c r="BB51" s="837"/>
      <c r="BC51" s="837"/>
      <c r="BD51" s="837"/>
      <c r="BE51" s="822"/>
      <c r="BF51" s="822"/>
      <c r="BG51" s="822"/>
      <c r="BH51" s="822"/>
      <c r="BI51" s="823"/>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33"/>
      <c r="R52" s="834"/>
      <c r="S52" s="834"/>
      <c r="T52" s="834"/>
      <c r="U52" s="834"/>
      <c r="V52" s="834"/>
      <c r="W52" s="834"/>
      <c r="X52" s="834"/>
      <c r="Y52" s="834"/>
      <c r="Z52" s="834"/>
      <c r="AA52" s="834"/>
      <c r="AB52" s="834"/>
      <c r="AC52" s="834"/>
      <c r="AD52" s="834"/>
      <c r="AE52" s="835"/>
      <c r="AF52" s="749"/>
      <c r="AG52" s="750"/>
      <c r="AH52" s="750"/>
      <c r="AI52" s="750"/>
      <c r="AJ52" s="751"/>
      <c r="AK52" s="836"/>
      <c r="AL52" s="834"/>
      <c r="AM52" s="834"/>
      <c r="AN52" s="834"/>
      <c r="AO52" s="834"/>
      <c r="AP52" s="834"/>
      <c r="AQ52" s="834"/>
      <c r="AR52" s="834"/>
      <c r="AS52" s="834"/>
      <c r="AT52" s="834"/>
      <c r="AU52" s="834"/>
      <c r="AV52" s="834"/>
      <c r="AW52" s="834"/>
      <c r="AX52" s="834"/>
      <c r="AY52" s="834"/>
      <c r="AZ52" s="837"/>
      <c r="BA52" s="837"/>
      <c r="BB52" s="837"/>
      <c r="BC52" s="837"/>
      <c r="BD52" s="837"/>
      <c r="BE52" s="822"/>
      <c r="BF52" s="822"/>
      <c r="BG52" s="822"/>
      <c r="BH52" s="822"/>
      <c r="BI52" s="823"/>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33"/>
      <c r="R53" s="834"/>
      <c r="S53" s="834"/>
      <c r="T53" s="834"/>
      <c r="U53" s="834"/>
      <c r="V53" s="834"/>
      <c r="W53" s="834"/>
      <c r="X53" s="834"/>
      <c r="Y53" s="834"/>
      <c r="Z53" s="834"/>
      <c r="AA53" s="834"/>
      <c r="AB53" s="834"/>
      <c r="AC53" s="834"/>
      <c r="AD53" s="834"/>
      <c r="AE53" s="835"/>
      <c r="AF53" s="749"/>
      <c r="AG53" s="750"/>
      <c r="AH53" s="750"/>
      <c r="AI53" s="750"/>
      <c r="AJ53" s="751"/>
      <c r="AK53" s="836"/>
      <c r="AL53" s="834"/>
      <c r="AM53" s="834"/>
      <c r="AN53" s="834"/>
      <c r="AO53" s="834"/>
      <c r="AP53" s="834"/>
      <c r="AQ53" s="834"/>
      <c r="AR53" s="834"/>
      <c r="AS53" s="834"/>
      <c r="AT53" s="834"/>
      <c r="AU53" s="834"/>
      <c r="AV53" s="834"/>
      <c r="AW53" s="834"/>
      <c r="AX53" s="834"/>
      <c r="AY53" s="834"/>
      <c r="AZ53" s="837"/>
      <c r="BA53" s="837"/>
      <c r="BB53" s="837"/>
      <c r="BC53" s="837"/>
      <c r="BD53" s="837"/>
      <c r="BE53" s="822"/>
      <c r="BF53" s="822"/>
      <c r="BG53" s="822"/>
      <c r="BH53" s="822"/>
      <c r="BI53" s="823"/>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33"/>
      <c r="R54" s="834"/>
      <c r="S54" s="834"/>
      <c r="T54" s="834"/>
      <c r="U54" s="834"/>
      <c r="V54" s="834"/>
      <c r="W54" s="834"/>
      <c r="X54" s="834"/>
      <c r="Y54" s="834"/>
      <c r="Z54" s="834"/>
      <c r="AA54" s="834"/>
      <c r="AB54" s="834"/>
      <c r="AC54" s="834"/>
      <c r="AD54" s="834"/>
      <c r="AE54" s="835"/>
      <c r="AF54" s="749"/>
      <c r="AG54" s="750"/>
      <c r="AH54" s="750"/>
      <c r="AI54" s="750"/>
      <c r="AJ54" s="751"/>
      <c r="AK54" s="836"/>
      <c r="AL54" s="834"/>
      <c r="AM54" s="834"/>
      <c r="AN54" s="834"/>
      <c r="AO54" s="834"/>
      <c r="AP54" s="834"/>
      <c r="AQ54" s="834"/>
      <c r="AR54" s="834"/>
      <c r="AS54" s="834"/>
      <c r="AT54" s="834"/>
      <c r="AU54" s="834"/>
      <c r="AV54" s="834"/>
      <c r="AW54" s="834"/>
      <c r="AX54" s="834"/>
      <c r="AY54" s="834"/>
      <c r="AZ54" s="837"/>
      <c r="BA54" s="837"/>
      <c r="BB54" s="837"/>
      <c r="BC54" s="837"/>
      <c r="BD54" s="837"/>
      <c r="BE54" s="822"/>
      <c r="BF54" s="822"/>
      <c r="BG54" s="822"/>
      <c r="BH54" s="822"/>
      <c r="BI54" s="823"/>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33"/>
      <c r="R55" s="834"/>
      <c r="S55" s="834"/>
      <c r="T55" s="834"/>
      <c r="U55" s="834"/>
      <c r="V55" s="834"/>
      <c r="W55" s="834"/>
      <c r="X55" s="834"/>
      <c r="Y55" s="834"/>
      <c r="Z55" s="834"/>
      <c r="AA55" s="834"/>
      <c r="AB55" s="834"/>
      <c r="AC55" s="834"/>
      <c r="AD55" s="834"/>
      <c r="AE55" s="835"/>
      <c r="AF55" s="749"/>
      <c r="AG55" s="750"/>
      <c r="AH55" s="750"/>
      <c r="AI55" s="750"/>
      <c r="AJ55" s="751"/>
      <c r="AK55" s="836"/>
      <c r="AL55" s="834"/>
      <c r="AM55" s="834"/>
      <c r="AN55" s="834"/>
      <c r="AO55" s="834"/>
      <c r="AP55" s="834"/>
      <c r="AQ55" s="834"/>
      <c r="AR55" s="834"/>
      <c r="AS55" s="834"/>
      <c r="AT55" s="834"/>
      <c r="AU55" s="834"/>
      <c r="AV55" s="834"/>
      <c r="AW55" s="834"/>
      <c r="AX55" s="834"/>
      <c r="AY55" s="834"/>
      <c r="AZ55" s="837"/>
      <c r="BA55" s="837"/>
      <c r="BB55" s="837"/>
      <c r="BC55" s="837"/>
      <c r="BD55" s="837"/>
      <c r="BE55" s="822"/>
      <c r="BF55" s="822"/>
      <c r="BG55" s="822"/>
      <c r="BH55" s="822"/>
      <c r="BI55" s="823"/>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33"/>
      <c r="R56" s="834"/>
      <c r="S56" s="834"/>
      <c r="T56" s="834"/>
      <c r="U56" s="834"/>
      <c r="V56" s="834"/>
      <c r="W56" s="834"/>
      <c r="X56" s="834"/>
      <c r="Y56" s="834"/>
      <c r="Z56" s="834"/>
      <c r="AA56" s="834"/>
      <c r="AB56" s="834"/>
      <c r="AC56" s="834"/>
      <c r="AD56" s="834"/>
      <c r="AE56" s="835"/>
      <c r="AF56" s="749"/>
      <c r="AG56" s="750"/>
      <c r="AH56" s="750"/>
      <c r="AI56" s="750"/>
      <c r="AJ56" s="751"/>
      <c r="AK56" s="836"/>
      <c r="AL56" s="834"/>
      <c r="AM56" s="834"/>
      <c r="AN56" s="834"/>
      <c r="AO56" s="834"/>
      <c r="AP56" s="834"/>
      <c r="AQ56" s="834"/>
      <c r="AR56" s="834"/>
      <c r="AS56" s="834"/>
      <c r="AT56" s="834"/>
      <c r="AU56" s="834"/>
      <c r="AV56" s="834"/>
      <c r="AW56" s="834"/>
      <c r="AX56" s="834"/>
      <c r="AY56" s="834"/>
      <c r="AZ56" s="837"/>
      <c r="BA56" s="837"/>
      <c r="BB56" s="837"/>
      <c r="BC56" s="837"/>
      <c r="BD56" s="837"/>
      <c r="BE56" s="822"/>
      <c r="BF56" s="822"/>
      <c r="BG56" s="822"/>
      <c r="BH56" s="822"/>
      <c r="BI56" s="823"/>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33"/>
      <c r="R57" s="834"/>
      <c r="S57" s="834"/>
      <c r="T57" s="834"/>
      <c r="U57" s="834"/>
      <c r="V57" s="834"/>
      <c r="W57" s="834"/>
      <c r="X57" s="834"/>
      <c r="Y57" s="834"/>
      <c r="Z57" s="834"/>
      <c r="AA57" s="834"/>
      <c r="AB57" s="834"/>
      <c r="AC57" s="834"/>
      <c r="AD57" s="834"/>
      <c r="AE57" s="835"/>
      <c r="AF57" s="749"/>
      <c r="AG57" s="750"/>
      <c r="AH57" s="750"/>
      <c r="AI57" s="750"/>
      <c r="AJ57" s="751"/>
      <c r="AK57" s="836"/>
      <c r="AL57" s="834"/>
      <c r="AM57" s="834"/>
      <c r="AN57" s="834"/>
      <c r="AO57" s="834"/>
      <c r="AP57" s="834"/>
      <c r="AQ57" s="834"/>
      <c r="AR57" s="834"/>
      <c r="AS57" s="834"/>
      <c r="AT57" s="834"/>
      <c r="AU57" s="834"/>
      <c r="AV57" s="834"/>
      <c r="AW57" s="834"/>
      <c r="AX57" s="834"/>
      <c r="AY57" s="834"/>
      <c r="AZ57" s="837"/>
      <c r="BA57" s="837"/>
      <c r="BB57" s="837"/>
      <c r="BC57" s="837"/>
      <c r="BD57" s="837"/>
      <c r="BE57" s="822"/>
      <c r="BF57" s="822"/>
      <c r="BG57" s="822"/>
      <c r="BH57" s="822"/>
      <c r="BI57" s="823"/>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33"/>
      <c r="R58" s="834"/>
      <c r="S58" s="834"/>
      <c r="T58" s="834"/>
      <c r="U58" s="834"/>
      <c r="V58" s="834"/>
      <c r="W58" s="834"/>
      <c r="X58" s="834"/>
      <c r="Y58" s="834"/>
      <c r="Z58" s="834"/>
      <c r="AA58" s="834"/>
      <c r="AB58" s="834"/>
      <c r="AC58" s="834"/>
      <c r="AD58" s="834"/>
      <c r="AE58" s="835"/>
      <c r="AF58" s="749"/>
      <c r="AG58" s="750"/>
      <c r="AH58" s="750"/>
      <c r="AI58" s="750"/>
      <c r="AJ58" s="751"/>
      <c r="AK58" s="836"/>
      <c r="AL58" s="834"/>
      <c r="AM58" s="834"/>
      <c r="AN58" s="834"/>
      <c r="AO58" s="834"/>
      <c r="AP58" s="834"/>
      <c r="AQ58" s="834"/>
      <c r="AR58" s="834"/>
      <c r="AS58" s="834"/>
      <c r="AT58" s="834"/>
      <c r="AU58" s="834"/>
      <c r="AV58" s="834"/>
      <c r="AW58" s="834"/>
      <c r="AX58" s="834"/>
      <c r="AY58" s="834"/>
      <c r="AZ58" s="837"/>
      <c r="BA58" s="837"/>
      <c r="BB58" s="837"/>
      <c r="BC58" s="837"/>
      <c r="BD58" s="837"/>
      <c r="BE58" s="822"/>
      <c r="BF58" s="822"/>
      <c r="BG58" s="822"/>
      <c r="BH58" s="822"/>
      <c r="BI58" s="823"/>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33"/>
      <c r="R59" s="834"/>
      <c r="S59" s="834"/>
      <c r="T59" s="834"/>
      <c r="U59" s="834"/>
      <c r="V59" s="834"/>
      <c r="W59" s="834"/>
      <c r="X59" s="834"/>
      <c r="Y59" s="834"/>
      <c r="Z59" s="834"/>
      <c r="AA59" s="834"/>
      <c r="AB59" s="834"/>
      <c r="AC59" s="834"/>
      <c r="AD59" s="834"/>
      <c r="AE59" s="835"/>
      <c r="AF59" s="749"/>
      <c r="AG59" s="750"/>
      <c r="AH59" s="750"/>
      <c r="AI59" s="750"/>
      <c r="AJ59" s="751"/>
      <c r="AK59" s="836"/>
      <c r="AL59" s="834"/>
      <c r="AM59" s="834"/>
      <c r="AN59" s="834"/>
      <c r="AO59" s="834"/>
      <c r="AP59" s="834"/>
      <c r="AQ59" s="834"/>
      <c r="AR59" s="834"/>
      <c r="AS59" s="834"/>
      <c r="AT59" s="834"/>
      <c r="AU59" s="834"/>
      <c r="AV59" s="834"/>
      <c r="AW59" s="834"/>
      <c r="AX59" s="834"/>
      <c r="AY59" s="834"/>
      <c r="AZ59" s="837"/>
      <c r="BA59" s="837"/>
      <c r="BB59" s="837"/>
      <c r="BC59" s="837"/>
      <c r="BD59" s="837"/>
      <c r="BE59" s="822"/>
      <c r="BF59" s="822"/>
      <c r="BG59" s="822"/>
      <c r="BH59" s="822"/>
      <c r="BI59" s="823"/>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33"/>
      <c r="R60" s="834"/>
      <c r="S60" s="834"/>
      <c r="T60" s="834"/>
      <c r="U60" s="834"/>
      <c r="V60" s="834"/>
      <c r="W60" s="834"/>
      <c r="X60" s="834"/>
      <c r="Y60" s="834"/>
      <c r="Z60" s="834"/>
      <c r="AA60" s="834"/>
      <c r="AB60" s="834"/>
      <c r="AC60" s="834"/>
      <c r="AD60" s="834"/>
      <c r="AE60" s="835"/>
      <c r="AF60" s="749"/>
      <c r="AG60" s="750"/>
      <c r="AH60" s="750"/>
      <c r="AI60" s="750"/>
      <c r="AJ60" s="751"/>
      <c r="AK60" s="836"/>
      <c r="AL60" s="834"/>
      <c r="AM60" s="834"/>
      <c r="AN60" s="834"/>
      <c r="AO60" s="834"/>
      <c r="AP60" s="834"/>
      <c r="AQ60" s="834"/>
      <c r="AR60" s="834"/>
      <c r="AS60" s="834"/>
      <c r="AT60" s="834"/>
      <c r="AU60" s="834"/>
      <c r="AV60" s="834"/>
      <c r="AW60" s="834"/>
      <c r="AX60" s="834"/>
      <c r="AY60" s="834"/>
      <c r="AZ60" s="837"/>
      <c r="BA60" s="837"/>
      <c r="BB60" s="837"/>
      <c r="BC60" s="837"/>
      <c r="BD60" s="837"/>
      <c r="BE60" s="822"/>
      <c r="BF60" s="822"/>
      <c r="BG60" s="822"/>
      <c r="BH60" s="822"/>
      <c r="BI60" s="823"/>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33"/>
      <c r="R61" s="834"/>
      <c r="S61" s="834"/>
      <c r="T61" s="834"/>
      <c r="U61" s="834"/>
      <c r="V61" s="834"/>
      <c r="W61" s="834"/>
      <c r="X61" s="834"/>
      <c r="Y61" s="834"/>
      <c r="Z61" s="834"/>
      <c r="AA61" s="834"/>
      <c r="AB61" s="834"/>
      <c r="AC61" s="834"/>
      <c r="AD61" s="834"/>
      <c r="AE61" s="835"/>
      <c r="AF61" s="749"/>
      <c r="AG61" s="750"/>
      <c r="AH61" s="750"/>
      <c r="AI61" s="750"/>
      <c r="AJ61" s="751"/>
      <c r="AK61" s="836"/>
      <c r="AL61" s="834"/>
      <c r="AM61" s="834"/>
      <c r="AN61" s="834"/>
      <c r="AO61" s="834"/>
      <c r="AP61" s="834"/>
      <c r="AQ61" s="834"/>
      <c r="AR61" s="834"/>
      <c r="AS61" s="834"/>
      <c r="AT61" s="834"/>
      <c r="AU61" s="834"/>
      <c r="AV61" s="834"/>
      <c r="AW61" s="834"/>
      <c r="AX61" s="834"/>
      <c r="AY61" s="834"/>
      <c r="AZ61" s="837"/>
      <c r="BA61" s="837"/>
      <c r="BB61" s="837"/>
      <c r="BC61" s="837"/>
      <c r="BD61" s="837"/>
      <c r="BE61" s="822"/>
      <c r="BF61" s="822"/>
      <c r="BG61" s="822"/>
      <c r="BH61" s="822"/>
      <c r="BI61" s="823"/>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33"/>
      <c r="R62" s="834"/>
      <c r="S62" s="834"/>
      <c r="T62" s="834"/>
      <c r="U62" s="834"/>
      <c r="V62" s="834"/>
      <c r="W62" s="834"/>
      <c r="X62" s="834"/>
      <c r="Y62" s="834"/>
      <c r="Z62" s="834"/>
      <c r="AA62" s="834"/>
      <c r="AB62" s="834"/>
      <c r="AC62" s="834"/>
      <c r="AD62" s="834"/>
      <c r="AE62" s="835"/>
      <c r="AF62" s="749"/>
      <c r="AG62" s="750"/>
      <c r="AH62" s="750"/>
      <c r="AI62" s="750"/>
      <c r="AJ62" s="751"/>
      <c r="AK62" s="836"/>
      <c r="AL62" s="834"/>
      <c r="AM62" s="834"/>
      <c r="AN62" s="834"/>
      <c r="AO62" s="834"/>
      <c r="AP62" s="834"/>
      <c r="AQ62" s="834"/>
      <c r="AR62" s="834"/>
      <c r="AS62" s="834"/>
      <c r="AT62" s="834"/>
      <c r="AU62" s="834"/>
      <c r="AV62" s="834"/>
      <c r="AW62" s="834"/>
      <c r="AX62" s="834"/>
      <c r="AY62" s="834"/>
      <c r="AZ62" s="837"/>
      <c r="BA62" s="837"/>
      <c r="BB62" s="837"/>
      <c r="BC62" s="837"/>
      <c r="BD62" s="837"/>
      <c r="BE62" s="822"/>
      <c r="BF62" s="822"/>
      <c r="BG62" s="822"/>
      <c r="BH62" s="822"/>
      <c r="BI62" s="823"/>
      <c r="BJ62" s="845"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388</v>
      </c>
      <c r="C63" s="779"/>
      <c r="D63" s="779"/>
      <c r="E63" s="779"/>
      <c r="F63" s="779"/>
      <c r="G63" s="779"/>
      <c r="H63" s="779"/>
      <c r="I63" s="779"/>
      <c r="J63" s="779"/>
      <c r="K63" s="779"/>
      <c r="L63" s="779"/>
      <c r="M63" s="779"/>
      <c r="N63" s="779"/>
      <c r="O63" s="779"/>
      <c r="P63" s="780"/>
      <c r="Q63" s="838"/>
      <c r="R63" s="839"/>
      <c r="S63" s="839"/>
      <c r="T63" s="839"/>
      <c r="U63" s="839"/>
      <c r="V63" s="839"/>
      <c r="W63" s="839"/>
      <c r="X63" s="839"/>
      <c r="Y63" s="839"/>
      <c r="Z63" s="839"/>
      <c r="AA63" s="839"/>
      <c r="AB63" s="839"/>
      <c r="AC63" s="839"/>
      <c r="AD63" s="839"/>
      <c r="AE63" s="840"/>
      <c r="AF63" s="841">
        <v>3433</v>
      </c>
      <c r="AG63" s="842"/>
      <c r="AH63" s="842"/>
      <c r="AI63" s="842"/>
      <c r="AJ63" s="843"/>
      <c r="AK63" s="844"/>
      <c r="AL63" s="839"/>
      <c r="AM63" s="839"/>
      <c r="AN63" s="839"/>
      <c r="AO63" s="839"/>
      <c r="AP63" s="842">
        <f>AP28+AP29+AP30+AP31+AP32+AP33+AP34+AP35</f>
        <v>35379</v>
      </c>
      <c r="AQ63" s="842"/>
      <c r="AR63" s="842"/>
      <c r="AS63" s="842"/>
      <c r="AT63" s="842"/>
      <c r="AU63" s="842">
        <f>AU31+AU32+AU33+AU34+AU35</f>
        <v>17234</v>
      </c>
      <c r="AV63" s="842"/>
      <c r="AW63" s="842"/>
      <c r="AX63" s="842"/>
      <c r="AY63" s="842"/>
      <c r="AZ63" s="846"/>
      <c r="BA63" s="846"/>
      <c r="BB63" s="846"/>
      <c r="BC63" s="846"/>
      <c r="BD63" s="846"/>
      <c r="BE63" s="847"/>
      <c r="BF63" s="847"/>
      <c r="BG63" s="847"/>
      <c r="BH63" s="847"/>
      <c r="BI63" s="848"/>
      <c r="BJ63" s="849" t="s">
        <v>108</v>
      </c>
      <c r="BK63" s="850"/>
      <c r="BL63" s="850"/>
      <c r="BM63" s="850"/>
      <c r="BN63" s="85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52" t="s">
        <v>372</v>
      </c>
      <c r="AG66" s="801"/>
      <c r="AH66" s="801"/>
      <c r="AI66" s="801"/>
      <c r="AJ66" s="853"/>
      <c r="AK66" s="705" t="s">
        <v>373</v>
      </c>
      <c r="AL66" s="729"/>
      <c r="AM66" s="729"/>
      <c r="AN66" s="729"/>
      <c r="AO66" s="730"/>
      <c r="AP66" s="705" t="s">
        <v>374</v>
      </c>
      <c r="AQ66" s="706"/>
      <c r="AR66" s="706"/>
      <c r="AS66" s="706"/>
      <c r="AT66" s="707"/>
      <c r="AU66" s="705" t="s">
        <v>391</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63"/>
      <c r="BT66" s="864"/>
      <c r="BU66" s="864"/>
      <c r="BV66" s="864"/>
      <c r="BW66" s="864"/>
      <c r="BX66" s="864"/>
      <c r="BY66" s="864"/>
      <c r="BZ66" s="864"/>
      <c r="CA66" s="864"/>
      <c r="CB66" s="864"/>
      <c r="CC66" s="864"/>
      <c r="CD66" s="864"/>
      <c r="CE66" s="864"/>
      <c r="CF66" s="864"/>
      <c r="CG66" s="865"/>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4"/>
      <c r="AG67" s="804"/>
      <c r="AH67" s="804"/>
      <c r="AI67" s="804"/>
      <c r="AJ67" s="855"/>
      <c r="AK67" s="85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3"/>
      <c r="BT67" s="864"/>
      <c r="BU67" s="864"/>
      <c r="BV67" s="864"/>
      <c r="BW67" s="864"/>
      <c r="BX67" s="864"/>
      <c r="BY67" s="864"/>
      <c r="BZ67" s="864"/>
      <c r="CA67" s="864"/>
      <c r="CB67" s="864"/>
      <c r="CC67" s="864"/>
      <c r="CD67" s="864"/>
      <c r="CE67" s="864"/>
      <c r="CF67" s="864"/>
      <c r="CG67" s="865"/>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197"/>
    </row>
    <row r="68" spans="1:131" s="198" customFormat="1" ht="26.25" customHeight="1" thickTop="1" x14ac:dyDescent="0.15">
      <c r="A68" s="209">
        <v>1</v>
      </c>
      <c r="B68" s="869" t="s">
        <v>537</v>
      </c>
      <c r="C68" s="870"/>
      <c r="D68" s="870"/>
      <c r="E68" s="870"/>
      <c r="F68" s="870"/>
      <c r="G68" s="870"/>
      <c r="H68" s="870"/>
      <c r="I68" s="870"/>
      <c r="J68" s="870"/>
      <c r="K68" s="870"/>
      <c r="L68" s="870"/>
      <c r="M68" s="870"/>
      <c r="N68" s="870"/>
      <c r="O68" s="870"/>
      <c r="P68" s="871"/>
      <c r="Q68" s="872">
        <v>2074</v>
      </c>
      <c r="R68" s="866"/>
      <c r="S68" s="866"/>
      <c r="T68" s="866"/>
      <c r="U68" s="866"/>
      <c r="V68" s="866">
        <v>2045</v>
      </c>
      <c r="W68" s="866"/>
      <c r="X68" s="866"/>
      <c r="Y68" s="866"/>
      <c r="Z68" s="866"/>
      <c r="AA68" s="866">
        <v>29</v>
      </c>
      <c r="AB68" s="866"/>
      <c r="AC68" s="866"/>
      <c r="AD68" s="866"/>
      <c r="AE68" s="866"/>
      <c r="AF68" s="866">
        <v>29</v>
      </c>
      <c r="AG68" s="866"/>
      <c r="AH68" s="866"/>
      <c r="AI68" s="866"/>
      <c r="AJ68" s="866"/>
      <c r="AK68" s="866">
        <v>68</v>
      </c>
      <c r="AL68" s="866"/>
      <c r="AM68" s="866"/>
      <c r="AN68" s="866"/>
      <c r="AO68" s="866"/>
      <c r="AP68" s="866">
        <v>868</v>
      </c>
      <c r="AQ68" s="866"/>
      <c r="AR68" s="866"/>
      <c r="AS68" s="866"/>
      <c r="AT68" s="866"/>
      <c r="AU68" s="866">
        <v>353</v>
      </c>
      <c r="AV68" s="866"/>
      <c r="AW68" s="866"/>
      <c r="AX68" s="866"/>
      <c r="AY68" s="866"/>
      <c r="AZ68" s="867"/>
      <c r="BA68" s="867"/>
      <c r="BB68" s="867"/>
      <c r="BC68" s="867"/>
      <c r="BD68" s="868"/>
      <c r="BE68" s="216"/>
      <c r="BF68" s="216"/>
      <c r="BG68" s="216"/>
      <c r="BH68" s="216"/>
      <c r="BI68" s="216"/>
      <c r="BJ68" s="216"/>
      <c r="BK68" s="216"/>
      <c r="BL68" s="216"/>
      <c r="BM68" s="216"/>
      <c r="BN68" s="216"/>
      <c r="BO68" s="216"/>
      <c r="BP68" s="216"/>
      <c r="BQ68" s="213">
        <v>62</v>
      </c>
      <c r="BR68" s="218"/>
      <c r="BS68" s="863"/>
      <c r="BT68" s="864"/>
      <c r="BU68" s="864"/>
      <c r="BV68" s="864"/>
      <c r="BW68" s="864"/>
      <c r="BX68" s="864"/>
      <c r="BY68" s="864"/>
      <c r="BZ68" s="864"/>
      <c r="CA68" s="864"/>
      <c r="CB68" s="864"/>
      <c r="CC68" s="864"/>
      <c r="CD68" s="864"/>
      <c r="CE68" s="864"/>
      <c r="CF68" s="864"/>
      <c r="CG68" s="865"/>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197"/>
    </row>
    <row r="69" spans="1:131" s="198" customFormat="1" ht="26.25" customHeight="1" x14ac:dyDescent="0.15">
      <c r="A69" s="212">
        <v>2</v>
      </c>
      <c r="B69" s="873" t="s">
        <v>538</v>
      </c>
      <c r="C69" s="874"/>
      <c r="D69" s="874"/>
      <c r="E69" s="874"/>
      <c r="F69" s="874"/>
      <c r="G69" s="874"/>
      <c r="H69" s="874"/>
      <c r="I69" s="874"/>
      <c r="J69" s="874"/>
      <c r="K69" s="874"/>
      <c r="L69" s="874"/>
      <c r="M69" s="874"/>
      <c r="N69" s="874"/>
      <c r="O69" s="874"/>
      <c r="P69" s="875"/>
      <c r="Q69" s="876">
        <v>10082</v>
      </c>
      <c r="R69" s="831"/>
      <c r="S69" s="831"/>
      <c r="T69" s="831"/>
      <c r="U69" s="831"/>
      <c r="V69" s="831">
        <v>9854</v>
      </c>
      <c r="W69" s="831"/>
      <c r="X69" s="831"/>
      <c r="Y69" s="831"/>
      <c r="Z69" s="831"/>
      <c r="AA69" s="831">
        <v>229</v>
      </c>
      <c r="AB69" s="831"/>
      <c r="AC69" s="831"/>
      <c r="AD69" s="831"/>
      <c r="AE69" s="831"/>
      <c r="AF69" s="831">
        <v>2299</v>
      </c>
      <c r="AG69" s="831"/>
      <c r="AH69" s="831"/>
      <c r="AI69" s="831"/>
      <c r="AJ69" s="831"/>
      <c r="AK69" s="831" t="s">
        <v>535</v>
      </c>
      <c r="AL69" s="831"/>
      <c r="AM69" s="831"/>
      <c r="AN69" s="831"/>
      <c r="AO69" s="831"/>
      <c r="AP69" s="831">
        <v>6151</v>
      </c>
      <c r="AQ69" s="831"/>
      <c r="AR69" s="831"/>
      <c r="AS69" s="831"/>
      <c r="AT69" s="831"/>
      <c r="AU69" s="831">
        <v>1154</v>
      </c>
      <c r="AV69" s="831"/>
      <c r="AW69" s="831"/>
      <c r="AX69" s="831"/>
      <c r="AY69" s="831"/>
      <c r="AZ69" s="877"/>
      <c r="BA69" s="877"/>
      <c r="BB69" s="877"/>
      <c r="BC69" s="877"/>
      <c r="BD69" s="878"/>
      <c r="BE69" s="216"/>
      <c r="BF69" s="216"/>
      <c r="BG69" s="216"/>
      <c r="BH69" s="216"/>
      <c r="BI69" s="216"/>
      <c r="BJ69" s="216"/>
      <c r="BK69" s="216"/>
      <c r="BL69" s="216"/>
      <c r="BM69" s="216"/>
      <c r="BN69" s="216"/>
      <c r="BO69" s="216"/>
      <c r="BP69" s="216"/>
      <c r="BQ69" s="213">
        <v>63</v>
      </c>
      <c r="BR69" s="218"/>
      <c r="BS69" s="863"/>
      <c r="BT69" s="864"/>
      <c r="BU69" s="864"/>
      <c r="BV69" s="864"/>
      <c r="BW69" s="864"/>
      <c r="BX69" s="864"/>
      <c r="BY69" s="864"/>
      <c r="BZ69" s="864"/>
      <c r="CA69" s="864"/>
      <c r="CB69" s="864"/>
      <c r="CC69" s="864"/>
      <c r="CD69" s="864"/>
      <c r="CE69" s="864"/>
      <c r="CF69" s="864"/>
      <c r="CG69" s="865"/>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197"/>
    </row>
    <row r="70" spans="1:131" s="198" customFormat="1" ht="26.25" customHeight="1" x14ac:dyDescent="0.15">
      <c r="A70" s="212">
        <v>3</v>
      </c>
      <c r="B70" s="873" t="s">
        <v>539</v>
      </c>
      <c r="C70" s="874"/>
      <c r="D70" s="874"/>
      <c r="E70" s="874"/>
      <c r="F70" s="874"/>
      <c r="G70" s="874"/>
      <c r="H70" s="874"/>
      <c r="I70" s="874"/>
      <c r="J70" s="874"/>
      <c r="K70" s="874"/>
      <c r="L70" s="874"/>
      <c r="M70" s="874"/>
      <c r="N70" s="874"/>
      <c r="O70" s="874"/>
      <c r="P70" s="875"/>
      <c r="Q70" s="876">
        <v>47</v>
      </c>
      <c r="R70" s="831"/>
      <c r="S70" s="831"/>
      <c r="T70" s="831"/>
      <c r="U70" s="831"/>
      <c r="V70" s="831">
        <v>64</v>
      </c>
      <c r="W70" s="831"/>
      <c r="X70" s="831"/>
      <c r="Y70" s="831"/>
      <c r="Z70" s="831"/>
      <c r="AA70" s="831">
        <v>-17</v>
      </c>
      <c r="AB70" s="831"/>
      <c r="AC70" s="831"/>
      <c r="AD70" s="831"/>
      <c r="AE70" s="831"/>
      <c r="AF70" s="831">
        <v>4</v>
      </c>
      <c r="AG70" s="831"/>
      <c r="AH70" s="831"/>
      <c r="AI70" s="831"/>
      <c r="AJ70" s="831"/>
      <c r="AK70" s="831" t="s">
        <v>535</v>
      </c>
      <c r="AL70" s="831"/>
      <c r="AM70" s="831"/>
      <c r="AN70" s="831"/>
      <c r="AO70" s="831"/>
      <c r="AP70" s="831" t="s">
        <v>535</v>
      </c>
      <c r="AQ70" s="831"/>
      <c r="AR70" s="831"/>
      <c r="AS70" s="831"/>
      <c r="AT70" s="831"/>
      <c r="AU70" s="831" t="s">
        <v>535</v>
      </c>
      <c r="AV70" s="831"/>
      <c r="AW70" s="831"/>
      <c r="AX70" s="831"/>
      <c r="AY70" s="831"/>
      <c r="AZ70" s="877"/>
      <c r="BA70" s="877"/>
      <c r="BB70" s="877"/>
      <c r="BC70" s="877"/>
      <c r="BD70" s="878"/>
      <c r="BE70" s="216"/>
      <c r="BF70" s="216"/>
      <c r="BG70" s="216"/>
      <c r="BH70" s="216"/>
      <c r="BI70" s="216"/>
      <c r="BJ70" s="216"/>
      <c r="BK70" s="216"/>
      <c r="BL70" s="216"/>
      <c r="BM70" s="216"/>
      <c r="BN70" s="216"/>
      <c r="BO70" s="216"/>
      <c r="BP70" s="216"/>
      <c r="BQ70" s="213">
        <v>64</v>
      </c>
      <c r="BR70" s="218"/>
      <c r="BS70" s="863"/>
      <c r="BT70" s="864"/>
      <c r="BU70" s="864"/>
      <c r="BV70" s="864"/>
      <c r="BW70" s="864"/>
      <c r="BX70" s="864"/>
      <c r="BY70" s="864"/>
      <c r="BZ70" s="864"/>
      <c r="CA70" s="864"/>
      <c r="CB70" s="864"/>
      <c r="CC70" s="864"/>
      <c r="CD70" s="864"/>
      <c r="CE70" s="864"/>
      <c r="CF70" s="864"/>
      <c r="CG70" s="865"/>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197"/>
    </row>
    <row r="71" spans="1:131" s="198" customFormat="1" ht="26.25" customHeight="1" x14ac:dyDescent="0.15">
      <c r="A71" s="212">
        <v>4</v>
      </c>
      <c r="B71" s="873" t="s">
        <v>540</v>
      </c>
      <c r="C71" s="874"/>
      <c r="D71" s="874"/>
      <c r="E71" s="874"/>
      <c r="F71" s="874"/>
      <c r="G71" s="874"/>
      <c r="H71" s="874"/>
      <c r="I71" s="874"/>
      <c r="J71" s="874"/>
      <c r="K71" s="874"/>
      <c r="L71" s="874"/>
      <c r="M71" s="874"/>
      <c r="N71" s="874"/>
      <c r="O71" s="874"/>
      <c r="P71" s="875"/>
      <c r="Q71" s="876">
        <v>940</v>
      </c>
      <c r="R71" s="831"/>
      <c r="S71" s="831"/>
      <c r="T71" s="831"/>
      <c r="U71" s="831"/>
      <c r="V71" s="831">
        <v>67</v>
      </c>
      <c r="W71" s="831"/>
      <c r="X71" s="831"/>
      <c r="Y71" s="831"/>
      <c r="Z71" s="831"/>
      <c r="AA71" s="831">
        <v>874</v>
      </c>
      <c r="AB71" s="831"/>
      <c r="AC71" s="831"/>
      <c r="AD71" s="831"/>
      <c r="AE71" s="831"/>
      <c r="AF71" s="831">
        <v>852</v>
      </c>
      <c r="AG71" s="831"/>
      <c r="AH71" s="831"/>
      <c r="AI71" s="831"/>
      <c r="AJ71" s="831"/>
      <c r="AK71" s="831">
        <v>4</v>
      </c>
      <c r="AL71" s="831"/>
      <c r="AM71" s="831"/>
      <c r="AN71" s="831"/>
      <c r="AO71" s="831"/>
      <c r="AP71" s="831">
        <v>171</v>
      </c>
      <c r="AQ71" s="831"/>
      <c r="AR71" s="831"/>
      <c r="AS71" s="831"/>
      <c r="AT71" s="831"/>
      <c r="AU71" s="831">
        <v>14</v>
      </c>
      <c r="AV71" s="831"/>
      <c r="AW71" s="831"/>
      <c r="AX71" s="831"/>
      <c r="AY71" s="831"/>
      <c r="AZ71" s="877"/>
      <c r="BA71" s="877"/>
      <c r="BB71" s="877"/>
      <c r="BC71" s="877"/>
      <c r="BD71" s="878"/>
      <c r="BE71" s="216"/>
      <c r="BF71" s="216"/>
      <c r="BG71" s="216"/>
      <c r="BH71" s="216"/>
      <c r="BI71" s="216"/>
      <c r="BJ71" s="216"/>
      <c r="BK71" s="216"/>
      <c r="BL71" s="216"/>
      <c r="BM71" s="216"/>
      <c r="BN71" s="216"/>
      <c r="BO71" s="216"/>
      <c r="BP71" s="216"/>
      <c r="BQ71" s="213">
        <v>65</v>
      </c>
      <c r="BR71" s="218"/>
      <c r="BS71" s="863"/>
      <c r="BT71" s="864"/>
      <c r="BU71" s="864"/>
      <c r="BV71" s="864"/>
      <c r="BW71" s="864"/>
      <c r="BX71" s="864"/>
      <c r="BY71" s="864"/>
      <c r="BZ71" s="864"/>
      <c r="CA71" s="864"/>
      <c r="CB71" s="864"/>
      <c r="CC71" s="864"/>
      <c r="CD71" s="864"/>
      <c r="CE71" s="864"/>
      <c r="CF71" s="864"/>
      <c r="CG71" s="865"/>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197"/>
    </row>
    <row r="72" spans="1:131" s="198" customFormat="1" ht="26.25" customHeight="1" x14ac:dyDescent="0.15">
      <c r="A72" s="212">
        <v>5</v>
      </c>
      <c r="B72" s="873" t="s">
        <v>541</v>
      </c>
      <c r="C72" s="874"/>
      <c r="D72" s="874"/>
      <c r="E72" s="874"/>
      <c r="F72" s="874"/>
      <c r="G72" s="874"/>
      <c r="H72" s="874"/>
      <c r="I72" s="874"/>
      <c r="J72" s="874"/>
      <c r="K72" s="874"/>
      <c r="L72" s="874"/>
      <c r="M72" s="874"/>
      <c r="N72" s="874"/>
      <c r="O72" s="874"/>
      <c r="P72" s="875"/>
      <c r="Q72" s="876">
        <v>120</v>
      </c>
      <c r="R72" s="831"/>
      <c r="S72" s="831"/>
      <c r="T72" s="831"/>
      <c r="U72" s="831"/>
      <c r="V72" s="831">
        <v>107</v>
      </c>
      <c r="W72" s="831"/>
      <c r="X72" s="831"/>
      <c r="Y72" s="831"/>
      <c r="Z72" s="831"/>
      <c r="AA72" s="831">
        <v>13</v>
      </c>
      <c r="AB72" s="831"/>
      <c r="AC72" s="831"/>
      <c r="AD72" s="831"/>
      <c r="AE72" s="831"/>
      <c r="AF72" s="831">
        <v>13</v>
      </c>
      <c r="AG72" s="831"/>
      <c r="AH72" s="831"/>
      <c r="AI72" s="831"/>
      <c r="AJ72" s="831"/>
      <c r="AK72" s="831">
        <v>11</v>
      </c>
      <c r="AL72" s="831"/>
      <c r="AM72" s="831"/>
      <c r="AN72" s="831"/>
      <c r="AO72" s="831"/>
      <c r="AP72" s="831" t="s">
        <v>535</v>
      </c>
      <c r="AQ72" s="831"/>
      <c r="AR72" s="831"/>
      <c r="AS72" s="831"/>
      <c r="AT72" s="831"/>
      <c r="AU72" s="831" t="s">
        <v>535</v>
      </c>
      <c r="AV72" s="831"/>
      <c r="AW72" s="831"/>
      <c r="AX72" s="831"/>
      <c r="AY72" s="831"/>
      <c r="AZ72" s="877"/>
      <c r="BA72" s="877"/>
      <c r="BB72" s="877"/>
      <c r="BC72" s="877"/>
      <c r="BD72" s="878"/>
      <c r="BE72" s="216"/>
      <c r="BF72" s="216"/>
      <c r="BG72" s="216"/>
      <c r="BH72" s="216"/>
      <c r="BI72" s="216"/>
      <c r="BJ72" s="216"/>
      <c r="BK72" s="216"/>
      <c r="BL72" s="216"/>
      <c r="BM72" s="216"/>
      <c r="BN72" s="216"/>
      <c r="BO72" s="216"/>
      <c r="BP72" s="216"/>
      <c r="BQ72" s="213">
        <v>66</v>
      </c>
      <c r="BR72" s="218"/>
      <c r="BS72" s="863"/>
      <c r="BT72" s="864"/>
      <c r="BU72" s="864"/>
      <c r="BV72" s="864"/>
      <c r="BW72" s="864"/>
      <c r="BX72" s="864"/>
      <c r="BY72" s="864"/>
      <c r="BZ72" s="864"/>
      <c r="CA72" s="864"/>
      <c r="CB72" s="864"/>
      <c r="CC72" s="864"/>
      <c r="CD72" s="864"/>
      <c r="CE72" s="864"/>
      <c r="CF72" s="864"/>
      <c r="CG72" s="865"/>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197"/>
    </row>
    <row r="73" spans="1:131" s="198" customFormat="1" ht="26.25" customHeight="1" x14ac:dyDescent="0.15">
      <c r="A73" s="212">
        <v>6</v>
      </c>
      <c r="B73" s="873" t="s">
        <v>542</v>
      </c>
      <c r="C73" s="874"/>
      <c r="D73" s="874"/>
      <c r="E73" s="874"/>
      <c r="F73" s="874"/>
      <c r="G73" s="874"/>
      <c r="H73" s="874"/>
      <c r="I73" s="874"/>
      <c r="J73" s="874"/>
      <c r="K73" s="874"/>
      <c r="L73" s="874"/>
      <c r="M73" s="874"/>
      <c r="N73" s="874"/>
      <c r="O73" s="874"/>
      <c r="P73" s="875"/>
      <c r="Q73" s="876">
        <v>2420</v>
      </c>
      <c r="R73" s="831"/>
      <c r="S73" s="831"/>
      <c r="T73" s="831"/>
      <c r="U73" s="831"/>
      <c r="V73" s="831">
        <v>2371</v>
      </c>
      <c r="W73" s="831"/>
      <c r="X73" s="831"/>
      <c r="Y73" s="831"/>
      <c r="Z73" s="831"/>
      <c r="AA73" s="831">
        <v>50</v>
      </c>
      <c r="AB73" s="831"/>
      <c r="AC73" s="831"/>
      <c r="AD73" s="831"/>
      <c r="AE73" s="831"/>
      <c r="AF73" s="831">
        <v>50</v>
      </c>
      <c r="AG73" s="831"/>
      <c r="AH73" s="831"/>
      <c r="AI73" s="831"/>
      <c r="AJ73" s="831"/>
      <c r="AK73" s="831">
        <v>15</v>
      </c>
      <c r="AL73" s="831"/>
      <c r="AM73" s="831"/>
      <c r="AN73" s="831"/>
      <c r="AO73" s="831"/>
      <c r="AP73" s="831" t="s">
        <v>535</v>
      </c>
      <c r="AQ73" s="831"/>
      <c r="AR73" s="831"/>
      <c r="AS73" s="831"/>
      <c r="AT73" s="831"/>
      <c r="AU73" s="831" t="s">
        <v>535</v>
      </c>
      <c r="AV73" s="831"/>
      <c r="AW73" s="831"/>
      <c r="AX73" s="831"/>
      <c r="AY73" s="831"/>
      <c r="AZ73" s="877"/>
      <c r="BA73" s="877"/>
      <c r="BB73" s="877"/>
      <c r="BC73" s="877"/>
      <c r="BD73" s="878"/>
      <c r="BE73" s="216"/>
      <c r="BF73" s="216"/>
      <c r="BG73" s="216"/>
      <c r="BH73" s="216"/>
      <c r="BI73" s="216"/>
      <c r="BJ73" s="216"/>
      <c r="BK73" s="216"/>
      <c r="BL73" s="216"/>
      <c r="BM73" s="216"/>
      <c r="BN73" s="216"/>
      <c r="BO73" s="216"/>
      <c r="BP73" s="216"/>
      <c r="BQ73" s="213">
        <v>67</v>
      </c>
      <c r="BR73" s="218"/>
      <c r="BS73" s="863"/>
      <c r="BT73" s="864"/>
      <c r="BU73" s="864"/>
      <c r="BV73" s="864"/>
      <c r="BW73" s="864"/>
      <c r="BX73" s="864"/>
      <c r="BY73" s="864"/>
      <c r="BZ73" s="864"/>
      <c r="CA73" s="864"/>
      <c r="CB73" s="864"/>
      <c r="CC73" s="864"/>
      <c r="CD73" s="864"/>
      <c r="CE73" s="864"/>
      <c r="CF73" s="864"/>
      <c r="CG73" s="865"/>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197"/>
    </row>
    <row r="74" spans="1:131" s="198" customFormat="1" ht="26.25" customHeight="1" x14ac:dyDescent="0.15">
      <c r="A74" s="212">
        <v>7</v>
      </c>
      <c r="B74" s="873" t="s">
        <v>543</v>
      </c>
      <c r="C74" s="874"/>
      <c r="D74" s="874"/>
      <c r="E74" s="874"/>
      <c r="F74" s="874"/>
      <c r="G74" s="874"/>
      <c r="H74" s="874"/>
      <c r="I74" s="874"/>
      <c r="J74" s="874"/>
      <c r="K74" s="874"/>
      <c r="L74" s="874"/>
      <c r="M74" s="874"/>
      <c r="N74" s="874"/>
      <c r="O74" s="874"/>
      <c r="P74" s="875"/>
      <c r="Q74" s="876">
        <v>336761</v>
      </c>
      <c r="R74" s="831"/>
      <c r="S74" s="831"/>
      <c r="T74" s="831"/>
      <c r="U74" s="831"/>
      <c r="V74" s="831">
        <v>321618</v>
      </c>
      <c r="W74" s="831"/>
      <c r="X74" s="831"/>
      <c r="Y74" s="831"/>
      <c r="Z74" s="831"/>
      <c r="AA74" s="831">
        <v>15143</v>
      </c>
      <c r="AB74" s="831"/>
      <c r="AC74" s="831"/>
      <c r="AD74" s="831"/>
      <c r="AE74" s="831"/>
      <c r="AF74" s="831">
        <v>15143</v>
      </c>
      <c r="AG74" s="831"/>
      <c r="AH74" s="831"/>
      <c r="AI74" s="831"/>
      <c r="AJ74" s="831"/>
      <c r="AK74" s="831">
        <v>1625</v>
      </c>
      <c r="AL74" s="831"/>
      <c r="AM74" s="831"/>
      <c r="AN74" s="831"/>
      <c r="AO74" s="831"/>
      <c r="AP74" s="831" t="s">
        <v>535</v>
      </c>
      <c r="AQ74" s="831"/>
      <c r="AR74" s="831"/>
      <c r="AS74" s="831"/>
      <c r="AT74" s="831"/>
      <c r="AU74" s="831" t="s">
        <v>535</v>
      </c>
      <c r="AV74" s="831"/>
      <c r="AW74" s="831"/>
      <c r="AX74" s="831"/>
      <c r="AY74" s="831"/>
      <c r="AZ74" s="877"/>
      <c r="BA74" s="877"/>
      <c r="BB74" s="877"/>
      <c r="BC74" s="877"/>
      <c r="BD74" s="878"/>
      <c r="BE74" s="216"/>
      <c r="BF74" s="216"/>
      <c r="BG74" s="216"/>
      <c r="BH74" s="216"/>
      <c r="BI74" s="216"/>
      <c r="BJ74" s="216"/>
      <c r="BK74" s="216"/>
      <c r="BL74" s="216"/>
      <c r="BM74" s="216"/>
      <c r="BN74" s="216"/>
      <c r="BO74" s="216"/>
      <c r="BP74" s="216"/>
      <c r="BQ74" s="213">
        <v>68</v>
      </c>
      <c r="BR74" s="218"/>
      <c r="BS74" s="863"/>
      <c r="BT74" s="864"/>
      <c r="BU74" s="864"/>
      <c r="BV74" s="864"/>
      <c r="BW74" s="864"/>
      <c r="BX74" s="864"/>
      <c r="BY74" s="864"/>
      <c r="BZ74" s="864"/>
      <c r="CA74" s="864"/>
      <c r="CB74" s="864"/>
      <c r="CC74" s="864"/>
      <c r="CD74" s="864"/>
      <c r="CE74" s="864"/>
      <c r="CF74" s="864"/>
      <c r="CG74" s="865"/>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197"/>
    </row>
    <row r="75" spans="1:131" s="198" customFormat="1" ht="26.25" customHeight="1" x14ac:dyDescent="0.15">
      <c r="A75" s="212">
        <v>8</v>
      </c>
      <c r="B75" s="873" t="s">
        <v>544</v>
      </c>
      <c r="C75" s="874"/>
      <c r="D75" s="874"/>
      <c r="E75" s="874"/>
      <c r="F75" s="874"/>
      <c r="G75" s="874"/>
      <c r="H75" s="874"/>
      <c r="I75" s="874"/>
      <c r="J75" s="874"/>
      <c r="K75" s="874"/>
      <c r="L75" s="874"/>
      <c r="M75" s="874"/>
      <c r="N75" s="874"/>
      <c r="O75" s="874"/>
      <c r="P75" s="875"/>
      <c r="Q75" s="879">
        <v>2416</v>
      </c>
      <c r="R75" s="825"/>
      <c r="S75" s="825"/>
      <c r="T75" s="825"/>
      <c r="U75" s="826"/>
      <c r="V75" s="827">
        <v>2416</v>
      </c>
      <c r="W75" s="825"/>
      <c r="X75" s="825"/>
      <c r="Y75" s="825"/>
      <c r="Z75" s="826"/>
      <c r="AA75" s="827">
        <v>0</v>
      </c>
      <c r="AB75" s="825"/>
      <c r="AC75" s="825"/>
      <c r="AD75" s="825"/>
      <c r="AE75" s="826"/>
      <c r="AF75" s="827">
        <v>0</v>
      </c>
      <c r="AG75" s="825"/>
      <c r="AH75" s="825"/>
      <c r="AI75" s="825"/>
      <c r="AJ75" s="826"/>
      <c r="AK75" s="827" t="s">
        <v>535</v>
      </c>
      <c r="AL75" s="825"/>
      <c r="AM75" s="825"/>
      <c r="AN75" s="825"/>
      <c r="AO75" s="826"/>
      <c r="AP75" s="827" t="s">
        <v>535</v>
      </c>
      <c r="AQ75" s="825"/>
      <c r="AR75" s="825"/>
      <c r="AS75" s="825"/>
      <c r="AT75" s="826"/>
      <c r="AU75" s="827" t="s">
        <v>535</v>
      </c>
      <c r="AV75" s="825"/>
      <c r="AW75" s="825"/>
      <c r="AX75" s="825"/>
      <c r="AY75" s="826"/>
      <c r="AZ75" s="877"/>
      <c r="BA75" s="877"/>
      <c r="BB75" s="877"/>
      <c r="BC75" s="877"/>
      <c r="BD75" s="878"/>
      <c r="BE75" s="216"/>
      <c r="BF75" s="216"/>
      <c r="BG75" s="216"/>
      <c r="BH75" s="216"/>
      <c r="BI75" s="216"/>
      <c r="BJ75" s="216"/>
      <c r="BK75" s="216"/>
      <c r="BL75" s="216"/>
      <c r="BM75" s="216"/>
      <c r="BN75" s="216"/>
      <c r="BO75" s="216"/>
      <c r="BP75" s="216"/>
      <c r="BQ75" s="213">
        <v>69</v>
      </c>
      <c r="BR75" s="218"/>
      <c r="BS75" s="863"/>
      <c r="BT75" s="864"/>
      <c r="BU75" s="864"/>
      <c r="BV75" s="864"/>
      <c r="BW75" s="864"/>
      <c r="BX75" s="864"/>
      <c r="BY75" s="864"/>
      <c r="BZ75" s="864"/>
      <c r="CA75" s="864"/>
      <c r="CB75" s="864"/>
      <c r="CC75" s="864"/>
      <c r="CD75" s="864"/>
      <c r="CE75" s="864"/>
      <c r="CF75" s="864"/>
      <c r="CG75" s="865"/>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197"/>
    </row>
    <row r="76" spans="1:131" s="198" customFormat="1" ht="26.25" customHeight="1" x14ac:dyDescent="0.15">
      <c r="A76" s="212">
        <v>9</v>
      </c>
      <c r="B76" s="873"/>
      <c r="C76" s="874"/>
      <c r="D76" s="874"/>
      <c r="E76" s="874"/>
      <c r="F76" s="874"/>
      <c r="G76" s="874"/>
      <c r="H76" s="874"/>
      <c r="I76" s="874"/>
      <c r="J76" s="874"/>
      <c r="K76" s="874"/>
      <c r="L76" s="874"/>
      <c r="M76" s="874"/>
      <c r="N76" s="874"/>
      <c r="O76" s="874"/>
      <c r="P76" s="875"/>
      <c r="Q76" s="879"/>
      <c r="R76" s="825"/>
      <c r="S76" s="825"/>
      <c r="T76" s="825"/>
      <c r="U76" s="826"/>
      <c r="V76" s="827"/>
      <c r="W76" s="825"/>
      <c r="X76" s="825"/>
      <c r="Y76" s="825"/>
      <c r="Z76" s="826"/>
      <c r="AA76" s="827"/>
      <c r="AB76" s="825"/>
      <c r="AC76" s="825"/>
      <c r="AD76" s="825"/>
      <c r="AE76" s="826"/>
      <c r="AF76" s="827"/>
      <c r="AG76" s="825"/>
      <c r="AH76" s="825"/>
      <c r="AI76" s="825"/>
      <c r="AJ76" s="826"/>
      <c r="AK76" s="827"/>
      <c r="AL76" s="825"/>
      <c r="AM76" s="825"/>
      <c r="AN76" s="825"/>
      <c r="AO76" s="826"/>
      <c r="AP76" s="827"/>
      <c r="AQ76" s="825"/>
      <c r="AR76" s="825"/>
      <c r="AS76" s="825"/>
      <c r="AT76" s="826"/>
      <c r="AU76" s="827"/>
      <c r="AV76" s="825"/>
      <c r="AW76" s="825"/>
      <c r="AX76" s="825"/>
      <c r="AY76" s="826"/>
      <c r="AZ76" s="877"/>
      <c r="BA76" s="877"/>
      <c r="BB76" s="877"/>
      <c r="BC76" s="877"/>
      <c r="BD76" s="878"/>
      <c r="BE76" s="216"/>
      <c r="BF76" s="216"/>
      <c r="BG76" s="216"/>
      <c r="BH76" s="216"/>
      <c r="BI76" s="216"/>
      <c r="BJ76" s="216"/>
      <c r="BK76" s="216"/>
      <c r="BL76" s="216"/>
      <c r="BM76" s="216"/>
      <c r="BN76" s="216"/>
      <c r="BO76" s="216"/>
      <c r="BP76" s="216"/>
      <c r="BQ76" s="213">
        <v>70</v>
      </c>
      <c r="BR76" s="218"/>
      <c r="BS76" s="863"/>
      <c r="BT76" s="864"/>
      <c r="BU76" s="864"/>
      <c r="BV76" s="864"/>
      <c r="BW76" s="864"/>
      <c r="BX76" s="864"/>
      <c r="BY76" s="864"/>
      <c r="BZ76" s="864"/>
      <c r="CA76" s="864"/>
      <c r="CB76" s="864"/>
      <c r="CC76" s="864"/>
      <c r="CD76" s="864"/>
      <c r="CE76" s="864"/>
      <c r="CF76" s="864"/>
      <c r="CG76" s="865"/>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197"/>
    </row>
    <row r="77" spans="1:131" s="198" customFormat="1" ht="26.25" customHeight="1" x14ac:dyDescent="0.15">
      <c r="A77" s="212">
        <v>10</v>
      </c>
      <c r="B77" s="873"/>
      <c r="C77" s="874"/>
      <c r="D77" s="874"/>
      <c r="E77" s="874"/>
      <c r="F77" s="874"/>
      <c r="G77" s="874"/>
      <c r="H77" s="874"/>
      <c r="I77" s="874"/>
      <c r="J77" s="874"/>
      <c r="K77" s="874"/>
      <c r="L77" s="874"/>
      <c r="M77" s="874"/>
      <c r="N77" s="874"/>
      <c r="O77" s="874"/>
      <c r="P77" s="875"/>
      <c r="Q77" s="879"/>
      <c r="R77" s="825"/>
      <c r="S77" s="825"/>
      <c r="T77" s="825"/>
      <c r="U77" s="826"/>
      <c r="V77" s="827"/>
      <c r="W77" s="825"/>
      <c r="X77" s="825"/>
      <c r="Y77" s="825"/>
      <c r="Z77" s="826"/>
      <c r="AA77" s="827"/>
      <c r="AB77" s="825"/>
      <c r="AC77" s="825"/>
      <c r="AD77" s="825"/>
      <c r="AE77" s="826"/>
      <c r="AF77" s="827"/>
      <c r="AG77" s="825"/>
      <c r="AH77" s="825"/>
      <c r="AI77" s="825"/>
      <c r="AJ77" s="826"/>
      <c r="AK77" s="827"/>
      <c r="AL77" s="825"/>
      <c r="AM77" s="825"/>
      <c r="AN77" s="825"/>
      <c r="AO77" s="826"/>
      <c r="AP77" s="827"/>
      <c r="AQ77" s="825"/>
      <c r="AR77" s="825"/>
      <c r="AS77" s="825"/>
      <c r="AT77" s="826"/>
      <c r="AU77" s="827"/>
      <c r="AV77" s="825"/>
      <c r="AW77" s="825"/>
      <c r="AX77" s="825"/>
      <c r="AY77" s="826"/>
      <c r="AZ77" s="877"/>
      <c r="BA77" s="877"/>
      <c r="BB77" s="877"/>
      <c r="BC77" s="877"/>
      <c r="BD77" s="878"/>
      <c r="BE77" s="216"/>
      <c r="BF77" s="216"/>
      <c r="BG77" s="216"/>
      <c r="BH77" s="216"/>
      <c r="BI77" s="216"/>
      <c r="BJ77" s="216"/>
      <c r="BK77" s="216"/>
      <c r="BL77" s="216"/>
      <c r="BM77" s="216"/>
      <c r="BN77" s="216"/>
      <c r="BO77" s="216"/>
      <c r="BP77" s="216"/>
      <c r="BQ77" s="213">
        <v>71</v>
      </c>
      <c r="BR77" s="218"/>
      <c r="BS77" s="863"/>
      <c r="BT77" s="864"/>
      <c r="BU77" s="864"/>
      <c r="BV77" s="864"/>
      <c r="BW77" s="864"/>
      <c r="BX77" s="864"/>
      <c r="BY77" s="864"/>
      <c r="BZ77" s="864"/>
      <c r="CA77" s="864"/>
      <c r="CB77" s="864"/>
      <c r="CC77" s="864"/>
      <c r="CD77" s="864"/>
      <c r="CE77" s="864"/>
      <c r="CF77" s="864"/>
      <c r="CG77" s="865"/>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197"/>
    </row>
    <row r="78" spans="1:131" s="198" customFormat="1" ht="26.25" customHeight="1" x14ac:dyDescent="0.15">
      <c r="A78" s="212">
        <v>11</v>
      </c>
      <c r="B78" s="873"/>
      <c r="C78" s="874"/>
      <c r="D78" s="874"/>
      <c r="E78" s="874"/>
      <c r="F78" s="874"/>
      <c r="G78" s="874"/>
      <c r="H78" s="874"/>
      <c r="I78" s="874"/>
      <c r="J78" s="874"/>
      <c r="K78" s="874"/>
      <c r="L78" s="874"/>
      <c r="M78" s="874"/>
      <c r="N78" s="874"/>
      <c r="O78" s="874"/>
      <c r="P78" s="875"/>
      <c r="Q78" s="876"/>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77"/>
      <c r="BA78" s="877"/>
      <c r="BB78" s="877"/>
      <c r="BC78" s="877"/>
      <c r="BD78" s="878"/>
      <c r="BE78" s="216"/>
      <c r="BF78" s="216"/>
      <c r="BG78" s="216"/>
      <c r="BH78" s="216"/>
      <c r="BI78" s="216"/>
      <c r="BJ78" s="219"/>
      <c r="BK78" s="219"/>
      <c r="BL78" s="219"/>
      <c r="BM78" s="219"/>
      <c r="BN78" s="219"/>
      <c r="BO78" s="216"/>
      <c r="BP78" s="216"/>
      <c r="BQ78" s="213">
        <v>72</v>
      </c>
      <c r="BR78" s="218"/>
      <c r="BS78" s="863"/>
      <c r="BT78" s="864"/>
      <c r="BU78" s="864"/>
      <c r="BV78" s="864"/>
      <c r="BW78" s="864"/>
      <c r="BX78" s="864"/>
      <c r="BY78" s="864"/>
      <c r="BZ78" s="864"/>
      <c r="CA78" s="864"/>
      <c r="CB78" s="864"/>
      <c r="CC78" s="864"/>
      <c r="CD78" s="864"/>
      <c r="CE78" s="864"/>
      <c r="CF78" s="864"/>
      <c r="CG78" s="865"/>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197"/>
    </row>
    <row r="79" spans="1:131" s="198" customFormat="1" ht="26.25" customHeight="1" x14ac:dyDescent="0.15">
      <c r="A79" s="212">
        <v>12</v>
      </c>
      <c r="B79" s="873"/>
      <c r="C79" s="874"/>
      <c r="D79" s="874"/>
      <c r="E79" s="874"/>
      <c r="F79" s="874"/>
      <c r="G79" s="874"/>
      <c r="H79" s="874"/>
      <c r="I79" s="874"/>
      <c r="J79" s="874"/>
      <c r="K79" s="874"/>
      <c r="L79" s="874"/>
      <c r="M79" s="874"/>
      <c r="N79" s="874"/>
      <c r="O79" s="874"/>
      <c r="P79" s="875"/>
      <c r="Q79" s="876"/>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77"/>
      <c r="BA79" s="877"/>
      <c r="BB79" s="877"/>
      <c r="BC79" s="877"/>
      <c r="BD79" s="878"/>
      <c r="BE79" s="216"/>
      <c r="BF79" s="216"/>
      <c r="BG79" s="216"/>
      <c r="BH79" s="216"/>
      <c r="BI79" s="216"/>
      <c r="BJ79" s="219"/>
      <c r="BK79" s="219"/>
      <c r="BL79" s="219"/>
      <c r="BM79" s="219"/>
      <c r="BN79" s="219"/>
      <c r="BO79" s="216"/>
      <c r="BP79" s="216"/>
      <c r="BQ79" s="213">
        <v>73</v>
      </c>
      <c r="BR79" s="218"/>
      <c r="BS79" s="863"/>
      <c r="BT79" s="864"/>
      <c r="BU79" s="864"/>
      <c r="BV79" s="864"/>
      <c r="BW79" s="864"/>
      <c r="BX79" s="864"/>
      <c r="BY79" s="864"/>
      <c r="BZ79" s="864"/>
      <c r="CA79" s="864"/>
      <c r="CB79" s="864"/>
      <c r="CC79" s="864"/>
      <c r="CD79" s="864"/>
      <c r="CE79" s="864"/>
      <c r="CF79" s="864"/>
      <c r="CG79" s="865"/>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197"/>
    </row>
    <row r="80" spans="1:131" s="198" customFormat="1" ht="26.25" customHeight="1" x14ac:dyDescent="0.15">
      <c r="A80" s="212">
        <v>13</v>
      </c>
      <c r="B80" s="873"/>
      <c r="C80" s="874"/>
      <c r="D80" s="874"/>
      <c r="E80" s="874"/>
      <c r="F80" s="874"/>
      <c r="G80" s="874"/>
      <c r="H80" s="874"/>
      <c r="I80" s="874"/>
      <c r="J80" s="874"/>
      <c r="K80" s="874"/>
      <c r="L80" s="874"/>
      <c r="M80" s="874"/>
      <c r="N80" s="874"/>
      <c r="O80" s="874"/>
      <c r="P80" s="875"/>
      <c r="Q80" s="876"/>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77"/>
      <c r="BA80" s="877"/>
      <c r="BB80" s="877"/>
      <c r="BC80" s="877"/>
      <c r="BD80" s="878"/>
      <c r="BE80" s="216"/>
      <c r="BF80" s="216"/>
      <c r="BG80" s="216"/>
      <c r="BH80" s="216"/>
      <c r="BI80" s="216"/>
      <c r="BJ80" s="216"/>
      <c r="BK80" s="216"/>
      <c r="BL80" s="216"/>
      <c r="BM80" s="216"/>
      <c r="BN80" s="216"/>
      <c r="BO80" s="216"/>
      <c r="BP80" s="216"/>
      <c r="BQ80" s="213">
        <v>74</v>
      </c>
      <c r="BR80" s="218"/>
      <c r="BS80" s="863"/>
      <c r="BT80" s="864"/>
      <c r="BU80" s="864"/>
      <c r="BV80" s="864"/>
      <c r="BW80" s="864"/>
      <c r="BX80" s="864"/>
      <c r="BY80" s="864"/>
      <c r="BZ80" s="864"/>
      <c r="CA80" s="864"/>
      <c r="CB80" s="864"/>
      <c r="CC80" s="864"/>
      <c r="CD80" s="864"/>
      <c r="CE80" s="864"/>
      <c r="CF80" s="864"/>
      <c r="CG80" s="865"/>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197"/>
    </row>
    <row r="81" spans="1:131" s="198" customFormat="1" ht="26.25" customHeight="1" x14ac:dyDescent="0.15">
      <c r="A81" s="212">
        <v>14</v>
      </c>
      <c r="B81" s="873"/>
      <c r="C81" s="874"/>
      <c r="D81" s="874"/>
      <c r="E81" s="874"/>
      <c r="F81" s="874"/>
      <c r="G81" s="874"/>
      <c r="H81" s="874"/>
      <c r="I81" s="874"/>
      <c r="J81" s="874"/>
      <c r="K81" s="874"/>
      <c r="L81" s="874"/>
      <c r="M81" s="874"/>
      <c r="N81" s="874"/>
      <c r="O81" s="874"/>
      <c r="P81" s="875"/>
      <c r="Q81" s="876"/>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77"/>
      <c r="BA81" s="877"/>
      <c r="BB81" s="877"/>
      <c r="BC81" s="877"/>
      <c r="BD81" s="878"/>
      <c r="BE81" s="216"/>
      <c r="BF81" s="216"/>
      <c r="BG81" s="216"/>
      <c r="BH81" s="216"/>
      <c r="BI81" s="216"/>
      <c r="BJ81" s="216"/>
      <c r="BK81" s="216"/>
      <c r="BL81" s="216"/>
      <c r="BM81" s="216"/>
      <c r="BN81" s="216"/>
      <c r="BO81" s="216"/>
      <c r="BP81" s="216"/>
      <c r="BQ81" s="213">
        <v>75</v>
      </c>
      <c r="BR81" s="218"/>
      <c r="BS81" s="863"/>
      <c r="BT81" s="864"/>
      <c r="BU81" s="864"/>
      <c r="BV81" s="864"/>
      <c r="BW81" s="864"/>
      <c r="BX81" s="864"/>
      <c r="BY81" s="864"/>
      <c r="BZ81" s="864"/>
      <c r="CA81" s="864"/>
      <c r="CB81" s="864"/>
      <c r="CC81" s="864"/>
      <c r="CD81" s="864"/>
      <c r="CE81" s="864"/>
      <c r="CF81" s="864"/>
      <c r="CG81" s="865"/>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197"/>
    </row>
    <row r="82" spans="1:131" s="198" customFormat="1" ht="26.25" customHeight="1" x14ac:dyDescent="0.15">
      <c r="A82" s="212">
        <v>15</v>
      </c>
      <c r="B82" s="873"/>
      <c r="C82" s="874"/>
      <c r="D82" s="874"/>
      <c r="E82" s="874"/>
      <c r="F82" s="874"/>
      <c r="G82" s="874"/>
      <c r="H82" s="874"/>
      <c r="I82" s="874"/>
      <c r="J82" s="874"/>
      <c r="K82" s="874"/>
      <c r="L82" s="874"/>
      <c r="M82" s="874"/>
      <c r="N82" s="874"/>
      <c r="O82" s="874"/>
      <c r="P82" s="875"/>
      <c r="Q82" s="876"/>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77"/>
      <c r="BA82" s="877"/>
      <c r="BB82" s="877"/>
      <c r="BC82" s="877"/>
      <c r="BD82" s="878"/>
      <c r="BE82" s="216"/>
      <c r="BF82" s="216"/>
      <c r="BG82" s="216"/>
      <c r="BH82" s="216"/>
      <c r="BI82" s="216"/>
      <c r="BJ82" s="216"/>
      <c r="BK82" s="216"/>
      <c r="BL82" s="216"/>
      <c r="BM82" s="216"/>
      <c r="BN82" s="216"/>
      <c r="BO82" s="216"/>
      <c r="BP82" s="216"/>
      <c r="BQ82" s="213">
        <v>76</v>
      </c>
      <c r="BR82" s="218"/>
      <c r="BS82" s="863"/>
      <c r="BT82" s="864"/>
      <c r="BU82" s="864"/>
      <c r="BV82" s="864"/>
      <c r="BW82" s="864"/>
      <c r="BX82" s="864"/>
      <c r="BY82" s="864"/>
      <c r="BZ82" s="864"/>
      <c r="CA82" s="864"/>
      <c r="CB82" s="864"/>
      <c r="CC82" s="864"/>
      <c r="CD82" s="864"/>
      <c r="CE82" s="864"/>
      <c r="CF82" s="864"/>
      <c r="CG82" s="865"/>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197"/>
    </row>
    <row r="83" spans="1:131" s="198" customFormat="1" ht="26.25" customHeight="1" x14ac:dyDescent="0.15">
      <c r="A83" s="212">
        <v>16</v>
      </c>
      <c r="B83" s="873"/>
      <c r="C83" s="874"/>
      <c r="D83" s="874"/>
      <c r="E83" s="874"/>
      <c r="F83" s="874"/>
      <c r="G83" s="874"/>
      <c r="H83" s="874"/>
      <c r="I83" s="874"/>
      <c r="J83" s="874"/>
      <c r="K83" s="874"/>
      <c r="L83" s="874"/>
      <c r="M83" s="874"/>
      <c r="N83" s="874"/>
      <c r="O83" s="874"/>
      <c r="P83" s="875"/>
      <c r="Q83" s="876"/>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77"/>
      <c r="BA83" s="877"/>
      <c r="BB83" s="877"/>
      <c r="BC83" s="877"/>
      <c r="BD83" s="878"/>
      <c r="BE83" s="216"/>
      <c r="BF83" s="216"/>
      <c r="BG83" s="216"/>
      <c r="BH83" s="216"/>
      <c r="BI83" s="216"/>
      <c r="BJ83" s="216"/>
      <c r="BK83" s="216"/>
      <c r="BL83" s="216"/>
      <c r="BM83" s="216"/>
      <c r="BN83" s="216"/>
      <c r="BO83" s="216"/>
      <c r="BP83" s="216"/>
      <c r="BQ83" s="213">
        <v>77</v>
      </c>
      <c r="BR83" s="218"/>
      <c r="BS83" s="863"/>
      <c r="BT83" s="864"/>
      <c r="BU83" s="864"/>
      <c r="BV83" s="864"/>
      <c r="BW83" s="864"/>
      <c r="BX83" s="864"/>
      <c r="BY83" s="864"/>
      <c r="BZ83" s="864"/>
      <c r="CA83" s="864"/>
      <c r="CB83" s="864"/>
      <c r="CC83" s="864"/>
      <c r="CD83" s="864"/>
      <c r="CE83" s="864"/>
      <c r="CF83" s="864"/>
      <c r="CG83" s="865"/>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197"/>
    </row>
    <row r="84" spans="1:131" s="198" customFormat="1" ht="26.25" customHeight="1" x14ac:dyDescent="0.15">
      <c r="A84" s="212">
        <v>17</v>
      </c>
      <c r="B84" s="873"/>
      <c r="C84" s="874"/>
      <c r="D84" s="874"/>
      <c r="E84" s="874"/>
      <c r="F84" s="874"/>
      <c r="G84" s="874"/>
      <c r="H84" s="874"/>
      <c r="I84" s="874"/>
      <c r="J84" s="874"/>
      <c r="K84" s="874"/>
      <c r="L84" s="874"/>
      <c r="M84" s="874"/>
      <c r="N84" s="874"/>
      <c r="O84" s="874"/>
      <c r="P84" s="875"/>
      <c r="Q84" s="876"/>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77"/>
      <c r="BA84" s="877"/>
      <c r="BB84" s="877"/>
      <c r="BC84" s="877"/>
      <c r="BD84" s="878"/>
      <c r="BE84" s="216"/>
      <c r="BF84" s="216"/>
      <c r="BG84" s="216"/>
      <c r="BH84" s="216"/>
      <c r="BI84" s="216"/>
      <c r="BJ84" s="216"/>
      <c r="BK84" s="216"/>
      <c r="BL84" s="216"/>
      <c r="BM84" s="216"/>
      <c r="BN84" s="216"/>
      <c r="BO84" s="216"/>
      <c r="BP84" s="216"/>
      <c r="BQ84" s="213">
        <v>78</v>
      </c>
      <c r="BR84" s="218"/>
      <c r="BS84" s="863"/>
      <c r="BT84" s="864"/>
      <c r="BU84" s="864"/>
      <c r="BV84" s="864"/>
      <c r="BW84" s="864"/>
      <c r="BX84" s="864"/>
      <c r="BY84" s="864"/>
      <c r="BZ84" s="864"/>
      <c r="CA84" s="864"/>
      <c r="CB84" s="864"/>
      <c r="CC84" s="864"/>
      <c r="CD84" s="864"/>
      <c r="CE84" s="864"/>
      <c r="CF84" s="864"/>
      <c r="CG84" s="865"/>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197"/>
    </row>
    <row r="85" spans="1:131" s="198" customFormat="1" ht="26.25" customHeight="1" x14ac:dyDescent="0.15">
      <c r="A85" s="212">
        <v>18</v>
      </c>
      <c r="B85" s="873"/>
      <c r="C85" s="874"/>
      <c r="D85" s="874"/>
      <c r="E85" s="874"/>
      <c r="F85" s="874"/>
      <c r="G85" s="874"/>
      <c r="H85" s="874"/>
      <c r="I85" s="874"/>
      <c r="J85" s="874"/>
      <c r="K85" s="874"/>
      <c r="L85" s="874"/>
      <c r="M85" s="874"/>
      <c r="N85" s="874"/>
      <c r="O85" s="874"/>
      <c r="P85" s="875"/>
      <c r="Q85" s="876"/>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77"/>
      <c r="BA85" s="877"/>
      <c r="BB85" s="877"/>
      <c r="BC85" s="877"/>
      <c r="BD85" s="878"/>
      <c r="BE85" s="216"/>
      <c r="BF85" s="216"/>
      <c r="BG85" s="216"/>
      <c r="BH85" s="216"/>
      <c r="BI85" s="216"/>
      <c r="BJ85" s="216"/>
      <c r="BK85" s="216"/>
      <c r="BL85" s="216"/>
      <c r="BM85" s="216"/>
      <c r="BN85" s="216"/>
      <c r="BO85" s="216"/>
      <c r="BP85" s="216"/>
      <c r="BQ85" s="213">
        <v>79</v>
      </c>
      <c r="BR85" s="218"/>
      <c r="BS85" s="863"/>
      <c r="BT85" s="864"/>
      <c r="BU85" s="864"/>
      <c r="BV85" s="864"/>
      <c r="BW85" s="864"/>
      <c r="BX85" s="864"/>
      <c r="BY85" s="864"/>
      <c r="BZ85" s="864"/>
      <c r="CA85" s="864"/>
      <c r="CB85" s="864"/>
      <c r="CC85" s="864"/>
      <c r="CD85" s="864"/>
      <c r="CE85" s="864"/>
      <c r="CF85" s="864"/>
      <c r="CG85" s="865"/>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197"/>
    </row>
    <row r="86" spans="1:131" s="198" customFormat="1" ht="26.25" customHeight="1" x14ac:dyDescent="0.15">
      <c r="A86" s="212">
        <v>19</v>
      </c>
      <c r="B86" s="873"/>
      <c r="C86" s="874"/>
      <c r="D86" s="874"/>
      <c r="E86" s="874"/>
      <c r="F86" s="874"/>
      <c r="G86" s="874"/>
      <c r="H86" s="874"/>
      <c r="I86" s="874"/>
      <c r="J86" s="874"/>
      <c r="K86" s="874"/>
      <c r="L86" s="874"/>
      <c r="M86" s="874"/>
      <c r="N86" s="874"/>
      <c r="O86" s="874"/>
      <c r="P86" s="875"/>
      <c r="Q86" s="876"/>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77"/>
      <c r="BA86" s="877"/>
      <c r="BB86" s="877"/>
      <c r="BC86" s="877"/>
      <c r="BD86" s="878"/>
      <c r="BE86" s="216"/>
      <c r="BF86" s="216"/>
      <c r="BG86" s="216"/>
      <c r="BH86" s="216"/>
      <c r="BI86" s="216"/>
      <c r="BJ86" s="216"/>
      <c r="BK86" s="216"/>
      <c r="BL86" s="216"/>
      <c r="BM86" s="216"/>
      <c r="BN86" s="216"/>
      <c r="BO86" s="216"/>
      <c r="BP86" s="216"/>
      <c r="BQ86" s="213">
        <v>80</v>
      </c>
      <c r="BR86" s="218"/>
      <c r="BS86" s="863"/>
      <c r="BT86" s="864"/>
      <c r="BU86" s="864"/>
      <c r="BV86" s="864"/>
      <c r="BW86" s="864"/>
      <c r="BX86" s="864"/>
      <c r="BY86" s="864"/>
      <c r="BZ86" s="864"/>
      <c r="CA86" s="864"/>
      <c r="CB86" s="864"/>
      <c r="CC86" s="864"/>
      <c r="CD86" s="864"/>
      <c r="CE86" s="864"/>
      <c r="CF86" s="864"/>
      <c r="CG86" s="865"/>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197"/>
    </row>
    <row r="87" spans="1:131" s="198" customFormat="1" ht="26.25" customHeight="1" x14ac:dyDescent="0.15">
      <c r="A87" s="22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16"/>
      <c r="BF87" s="216"/>
      <c r="BG87" s="216"/>
      <c r="BH87" s="216"/>
      <c r="BI87" s="216"/>
      <c r="BJ87" s="216"/>
      <c r="BK87" s="216"/>
      <c r="BL87" s="216"/>
      <c r="BM87" s="216"/>
      <c r="BN87" s="216"/>
      <c r="BO87" s="216"/>
      <c r="BP87" s="216"/>
      <c r="BQ87" s="213">
        <v>81</v>
      </c>
      <c r="BR87" s="218"/>
      <c r="BS87" s="863"/>
      <c r="BT87" s="864"/>
      <c r="BU87" s="864"/>
      <c r="BV87" s="864"/>
      <c r="BW87" s="864"/>
      <c r="BX87" s="864"/>
      <c r="BY87" s="864"/>
      <c r="BZ87" s="864"/>
      <c r="CA87" s="864"/>
      <c r="CB87" s="864"/>
      <c r="CC87" s="864"/>
      <c r="CD87" s="864"/>
      <c r="CE87" s="864"/>
      <c r="CF87" s="864"/>
      <c r="CG87" s="865"/>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197"/>
    </row>
    <row r="88" spans="1:131" s="198" customFormat="1" ht="26.25" customHeight="1" thickBot="1" x14ac:dyDescent="0.2">
      <c r="A88" s="215" t="s">
        <v>365</v>
      </c>
      <c r="B88" s="778" t="s">
        <v>392</v>
      </c>
      <c r="C88" s="779"/>
      <c r="D88" s="779"/>
      <c r="E88" s="779"/>
      <c r="F88" s="779"/>
      <c r="G88" s="779"/>
      <c r="H88" s="779"/>
      <c r="I88" s="779"/>
      <c r="J88" s="779"/>
      <c r="K88" s="779"/>
      <c r="L88" s="779"/>
      <c r="M88" s="779"/>
      <c r="N88" s="779"/>
      <c r="O88" s="779"/>
      <c r="P88" s="780"/>
      <c r="Q88" s="838"/>
      <c r="R88" s="839"/>
      <c r="S88" s="839"/>
      <c r="T88" s="839"/>
      <c r="U88" s="839"/>
      <c r="V88" s="839"/>
      <c r="W88" s="839"/>
      <c r="X88" s="839"/>
      <c r="Y88" s="839"/>
      <c r="Z88" s="839"/>
      <c r="AA88" s="839"/>
      <c r="AB88" s="839"/>
      <c r="AC88" s="839"/>
      <c r="AD88" s="839"/>
      <c r="AE88" s="839"/>
      <c r="AF88" s="842">
        <v>18390</v>
      </c>
      <c r="AG88" s="842"/>
      <c r="AH88" s="842"/>
      <c r="AI88" s="842"/>
      <c r="AJ88" s="842"/>
      <c r="AK88" s="839"/>
      <c r="AL88" s="839"/>
      <c r="AM88" s="839"/>
      <c r="AN88" s="839"/>
      <c r="AO88" s="839"/>
      <c r="AP88" s="842">
        <v>7191</v>
      </c>
      <c r="AQ88" s="842"/>
      <c r="AR88" s="842"/>
      <c r="AS88" s="842"/>
      <c r="AT88" s="842"/>
      <c r="AU88" s="842">
        <v>1521</v>
      </c>
      <c r="AV88" s="842"/>
      <c r="AW88" s="842"/>
      <c r="AX88" s="842"/>
      <c r="AY88" s="842"/>
      <c r="AZ88" s="847"/>
      <c r="BA88" s="847"/>
      <c r="BB88" s="847"/>
      <c r="BC88" s="847"/>
      <c r="BD88" s="848"/>
      <c r="BE88" s="216"/>
      <c r="BF88" s="216"/>
      <c r="BG88" s="216"/>
      <c r="BH88" s="216"/>
      <c r="BI88" s="216"/>
      <c r="BJ88" s="216"/>
      <c r="BK88" s="216"/>
      <c r="BL88" s="216"/>
      <c r="BM88" s="216"/>
      <c r="BN88" s="216"/>
      <c r="BO88" s="216"/>
      <c r="BP88" s="216"/>
      <c r="BQ88" s="213">
        <v>82</v>
      </c>
      <c r="BR88" s="218"/>
      <c r="BS88" s="863"/>
      <c r="BT88" s="864"/>
      <c r="BU88" s="864"/>
      <c r="BV88" s="864"/>
      <c r="BW88" s="864"/>
      <c r="BX88" s="864"/>
      <c r="BY88" s="864"/>
      <c r="BZ88" s="864"/>
      <c r="CA88" s="864"/>
      <c r="CB88" s="864"/>
      <c r="CC88" s="864"/>
      <c r="CD88" s="864"/>
      <c r="CE88" s="864"/>
      <c r="CF88" s="864"/>
      <c r="CG88" s="865"/>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3"/>
      <c r="BT89" s="864"/>
      <c r="BU89" s="864"/>
      <c r="BV89" s="864"/>
      <c r="BW89" s="864"/>
      <c r="BX89" s="864"/>
      <c r="BY89" s="864"/>
      <c r="BZ89" s="864"/>
      <c r="CA89" s="864"/>
      <c r="CB89" s="864"/>
      <c r="CC89" s="864"/>
      <c r="CD89" s="864"/>
      <c r="CE89" s="864"/>
      <c r="CF89" s="864"/>
      <c r="CG89" s="865"/>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3"/>
      <c r="BT90" s="864"/>
      <c r="BU90" s="864"/>
      <c r="BV90" s="864"/>
      <c r="BW90" s="864"/>
      <c r="BX90" s="864"/>
      <c r="BY90" s="864"/>
      <c r="BZ90" s="864"/>
      <c r="CA90" s="864"/>
      <c r="CB90" s="864"/>
      <c r="CC90" s="864"/>
      <c r="CD90" s="864"/>
      <c r="CE90" s="864"/>
      <c r="CF90" s="864"/>
      <c r="CG90" s="865"/>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3"/>
      <c r="BT91" s="864"/>
      <c r="BU91" s="864"/>
      <c r="BV91" s="864"/>
      <c r="BW91" s="864"/>
      <c r="BX91" s="864"/>
      <c r="BY91" s="864"/>
      <c r="BZ91" s="864"/>
      <c r="CA91" s="864"/>
      <c r="CB91" s="864"/>
      <c r="CC91" s="864"/>
      <c r="CD91" s="864"/>
      <c r="CE91" s="864"/>
      <c r="CF91" s="864"/>
      <c r="CG91" s="865"/>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3"/>
      <c r="BT92" s="864"/>
      <c r="BU92" s="864"/>
      <c r="BV92" s="864"/>
      <c r="BW92" s="864"/>
      <c r="BX92" s="864"/>
      <c r="BY92" s="864"/>
      <c r="BZ92" s="864"/>
      <c r="CA92" s="864"/>
      <c r="CB92" s="864"/>
      <c r="CC92" s="864"/>
      <c r="CD92" s="864"/>
      <c r="CE92" s="864"/>
      <c r="CF92" s="864"/>
      <c r="CG92" s="865"/>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3"/>
      <c r="BT93" s="864"/>
      <c r="BU93" s="864"/>
      <c r="BV93" s="864"/>
      <c r="BW93" s="864"/>
      <c r="BX93" s="864"/>
      <c r="BY93" s="864"/>
      <c r="BZ93" s="864"/>
      <c r="CA93" s="864"/>
      <c r="CB93" s="864"/>
      <c r="CC93" s="864"/>
      <c r="CD93" s="864"/>
      <c r="CE93" s="864"/>
      <c r="CF93" s="864"/>
      <c r="CG93" s="865"/>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3"/>
      <c r="BT94" s="864"/>
      <c r="BU94" s="864"/>
      <c r="BV94" s="864"/>
      <c r="BW94" s="864"/>
      <c r="BX94" s="864"/>
      <c r="BY94" s="864"/>
      <c r="BZ94" s="864"/>
      <c r="CA94" s="864"/>
      <c r="CB94" s="864"/>
      <c r="CC94" s="864"/>
      <c r="CD94" s="864"/>
      <c r="CE94" s="864"/>
      <c r="CF94" s="864"/>
      <c r="CG94" s="865"/>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3"/>
      <c r="BT95" s="864"/>
      <c r="BU95" s="864"/>
      <c r="BV95" s="864"/>
      <c r="BW95" s="864"/>
      <c r="BX95" s="864"/>
      <c r="BY95" s="864"/>
      <c r="BZ95" s="864"/>
      <c r="CA95" s="864"/>
      <c r="CB95" s="864"/>
      <c r="CC95" s="864"/>
      <c r="CD95" s="864"/>
      <c r="CE95" s="864"/>
      <c r="CF95" s="864"/>
      <c r="CG95" s="865"/>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3"/>
      <c r="BT96" s="864"/>
      <c r="BU96" s="864"/>
      <c r="BV96" s="864"/>
      <c r="BW96" s="864"/>
      <c r="BX96" s="864"/>
      <c r="BY96" s="864"/>
      <c r="BZ96" s="864"/>
      <c r="CA96" s="864"/>
      <c r="CB96" s="864"/>
      <c r="CC96" s="864"/>
      <c r="CD96" s="864"/>
      <c r="CE96" s="864"/>
      <c r="CF96" s="864"/>
      <c r="CG96" s="865"/>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3"/>
      <c r="BT97" s="864"/>
      <c r="BU97" s="864"/>
      <c r="BV97" s="864"/>
      <c r="BW97" s="864"/>
      <c r="BX97" s="864"/>
      <c r="BY97" s="864"/>
      <c r="BZ97" s="864"/>
      <c r="CA97" s="864"/>
      <c r="CB97" s="864"/>
      <c r="CC97" s="864"/>
      <c r="CD97" s="864"/>
      <c r="CE97" s="864"/>
      <c r="CF97" s="864"/>
      <c r="CG97" s="865"/>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3"/>
      <c r="BT98" s="864"/>
      <c r="BU98" s="864"/>
      <c r="BV98" s="864"/>
      <c r="BW98" s="864"/>
      <c r="BX98" s="864"/>
      <c r="BY98" s="864"/>
      <c r="BZ98" s="864"/>
      <c r="CA98" s="864"/>
      <c r="CB98" s="864"/>
      <c r="CC98" s="864"/>
      <c r="CD98" s="864"/>
      <c r="CE98" s="864"/>
      <c r="CF98" s="864"/>
      <c r="CG98" s="865"/>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3"/>
      <c r="BT99" s="864"/>
      <c r="BU99" s="864"/>
      <c r="BV99" s="864"/>
      <c r="BW99" s="864"/>
      <c r="BX99" s="864"/>
      <c r="BY99" s="864"/>
      <c r="BZ99" s="864"/>
      <c r="CA99" s="864"/>
      <c r="CB99" s="864"/>
      <c r="CC99" s="864"/>
      <c r="CD99" s="864"/>
      <c r="CE99" s="864"/>
      <c r="CF99" s="864"/>
      <c r="CG99" s="865"/>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3"/>
      <c r="BT100" s="864"/>
      <c r="BU100" s="864"/>
      <c r="BV100" s="864"/>
      <c r="BW100" s="864"/>
      <c r="BX100" s="864"/>
      <c r="BY100" s="864"/>
      <c r="BZ100" s="864"/>
      <c r="CA100" s="864"/>
      <c r="CB100" s="864"/>
      <c r="CC100" s="864"/>
      <c r="CD100" s="864"/>
      <c r="CE100" s="864"/>
      <c r="CF100" s="864"/>
      <c r="CG100" s="865"/>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3"/>
      <c r="BT101" s="864"/>
      <c r="BU101" s="864"/>
      <c r="BV101" s="864"/>
      <c r="BW101" s="864"/>
      <c r="BX101" s="864"/>
      <c r="BY101" s="864"/>
      <c r="BZ101" s="864"/>
      <c r="CA101" s="864"/>
      <c r="CB101" s="864"/>
      <c r="CC101" s="864"/>
      <c r="CD101" s="864"/>
      <c r="CE101" s="864"/>
      <c r="CF101" s="864"/>
      <c r="CG101" s="865"/>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393</v>
      </c>
      <c r="BS102" s="779"/>
      <c r="BT102" s="779"/>
      <c r="BU102" s="779"/>
      <c r="BV102" s="779"/>
      <c r="BW102" s="779"/>
      <c r="BX102" s="779"/>
      <c r="BY102" s="779"/>
      <c r="BZ102" s="779"/>
      <c r="CA102" s="779"/>
      <c r="CB102" s="779"/>
      <c r="CC102" s="779"/>
      <c r="CD102" s="779"/>
      <c r="CE102" s="779"/>
      <c r="CF102" s="779"/>
      <c r="CG102" s="780"/>
      <c r="CH102" s="887"/>
      <c r="CI102" s="888"/>
      <c r="CJ102" s="888"/>
      <c r="CK102" s="888"/>
      <c r="CL102" s="889"/>
      <c r="CM102" s="887"/>
      <c r="CN102" s="888"/>
      <c r="CO102" s="888"/>
      <c r="CP102" s="888"/>
      <c r="CQ102" s="889"/>
      <c r="CR102" s="890">
        <v>119</v>
      </c>
      <c r="CS102" s="850"/>
      <c r="CT102" s="850"/>
      <c r="CU102" s="850"/>
      <c r="CV102" s="891"/>
      <c r="CW102" s="890">
        <v>590</v>
      </c>
      <c r="CX102" s="850"/>
      <c r="CY102" s="850"/>
      <c r="CZ102" s="850"/>
      <c r="DA102" s="891"/>
      <c r="DB102" s="890">
        <v>856</v>
      </c>
      <c r="DC102" s="850"/>
      <c r="DD102" s="850"/>
      <c r="DE102" s="850"/>
      <c r="DF102" s="891"/>
      <c r="DG102" s="890" t="s">
        <v>535</v>
      </c>
      <c r="DH102" s="850"/>
      <c r="DI102" s="850"/>
      <c r="DJ102" s="850"/>
      <c r="DK102" s="891"/>
      <c r="DL102" s="890" t="s">
        <v>535</v>
      </c>
      <c r="DM102" s="850"/>
      <c r="DN102" s="850"/>
      <c r="DO102" s="850"/>
      <c r="DP102" s="891"/>
      <c r="DQ102" s="890" t="s">
        <v>535</v>
      </c>
      <c r="DR102" s="850"/>
      <c r="DS102" s="850"/>
      <c r="DT102" s="850"/>
      <c r="DU102" s="891"/>
      <c r="DV102" s="916"/>
      <c r="DW102" s="917"/>
      <c r="DX102" s="917"/>
      <c r="DY102" s="917"/>
      <c r="DZ102" s="91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394</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395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1" t="s">
        <v>398</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399</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x14ac:dyDescent="0.15">
      <c r="A109" s="914"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401</v>
      </c>
      <c r="AB109" s="893"/>
      <c r="AC109" s="893"/>
      <c r="AD109" s="893"/>
      <c r="AE109" s="894"/>
      <c r="AF109" s="892" t="s">
        <v>283</v>
      </c>
      <c r="AG109" s="893"/>
      <c r="AH109" s="893"/>
      <c r="AI109" s="893"/>
      <c r="AJ109" s="894"/>
      <c r="AK109" s="892" t="s">
        <v>282</v>
      </c>
      <c r="AL109" s="893"/>
      <c r="AM109" s="893"/>
      <c r="AN109" s="893"/>
      <c r="AO109" s="894"/>
      <c r="AP109" s="892" t="s">
        <v>402</v>
      </c>
      <c r="AQ109" s="893"/>
      <c r="AR109" s="893"/>
      <c r="AS109" s="893"/>
      <c r="AT109" s="895"/>
      <c r="AU109" s="914"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401</v>
      </c>
      <c r="BR109" s="893"/>
      <c r="BS109" s="893"/>
      <c r="BT109" s="893"/>
      <c r="BU109" s="894"/>
      <c r="BV109" s="892" t="s">
        <v>283</v>
      </c>
      <c r="BW109" s="893"/>
      <c r="BX109" s="893"/>
      <c r="BY109" s="893"/>
      <c r="BZ109" s="894"/>
      <c r="CA109" s="892" t="s">
        <v>282</v>
      </c>
      <c r="CB109" s="893"/>
      <c r="CC109" s="893"/>
      <c r="CD109" s="893"/>
      <c r="CE109" s="894"/>
      <c r="CF109" s="915" t="s">
        <v>402</v>
      </c>
      <c r="CG109" s="915"/>
      <c r="CH109" s="915"/>
      <c r="CI109" s="915"/>
      <c r="CJ109" s="915"/>
      <c r="CK109" s="892"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401</v>
      </c>
      <c r="DH109" s="893"/>
      <c r="DI109" s="893"/>
      <c r="DJ109" s="893"/>
      <c r="DK109" s="894"/>
      <c r="DL109" s="892" t="s">
        <v>283</v>
      </c>
      <c r="DM109" s="893"/>
      <c r="DN109" s="893"/>
      <c r="DO109" s="893"/>
      <c r="DP109" s="894"/>
      <c r="DQ109" s="892" t="s">
        <v>282</v>
      </c>
      <c r="DR109" s="893"/>
      <c r="DS109" s="893"/>
      <c r="DT109" s="893"/>
      <c r="DU109" s="894"/>
      <c r="DV109" s="892" t="s">
        <v>402</v>
      </c>
      <c r="DW109" s="893"/>
      <c r="DX109" s="893"/>
      <c r="DY109" s="893"/>
      <c r="DZ109" s="895"/>
    </row>
    <row r="110" spans="1:131" s="197" customFormat="1" ht="26.25" customHeight="1" x14ac:dyDescent="0.15">
      <c r="A110" s="896" t="s">
        <v>404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3605042</v>
      </c>
      <c r="AB110" s="900"/>
      <c r="AC110" s="900"/>
      <c r="AD110" s="900"/>
      <c r="AE110" s="901"/>
      <c r="AF110" s="902">
        <v>3734955</v>
      </c>
      <c r="AG110" s="900"/>
      <c r="AH110" s="900"/>
      <c r="AI110" s="900"/>
      <c r="AJ110" s="901"/>
      <c r="AK110" s="902">
        <v>4000025</v>
      </c>
      <c r="AL110" s="900"/>
      <c r="AM110" s="900"/>
      <c r="AN110" s="900"/>
      <c r="AO110" s="901"/>
      <c r="AP110" s="903">
        <v>25.7</v>
      </c>
      <c r="AQ110" s="904"/>
      <c r="AR110" s="904"/>
      <c r="AS110" s="904"/>
      <c r="AT110" s="905"/>
      <c r="AU110" s="906" t="s">
        <v>60</v>
      </c>
      <c r="AV110" s="907"/>
      <c r="AW110" s="907"/>
      <c r="AX110" s="907"/>
      <c r="AY110" s="908"/>
      <c r="AZ110" s="950" t="s">
        <v>405</v>
      </c>
      <c r="BA110" s="897"/>
      <c r="BB110" s="897"/>
      <c r="BC110" s="897"/>
      <c r="BD110" s="897"/>
      <c r="BE110" s="897"/>
      <c r="BF110" s="897"/>
      <c r="BG110" s="897"/>
      <c r="BH110" s="897"/>
      <c r="BI110" s="897"/>
      <c r="BJ110" s="897"/>
      <c r="BK110" s="897"/>
      <c r="BL110" s="897"/>
      <c r="BM110" s="897"/>
      <c r="BN110" s="897"/>
      <c r="BO110" s="897"/>
      <c r="BP110" s="898"/>
      <c r="BQ110" s="936">
        <v>40768954</v>
      </c>
      <c r="BR110" s="937"/>
      <c r="BS110" s="937"/>
      <c r="BT110" s="937"/>
      <c r="BU110" s="937"/>
      <c r="BV110" s="937">
        <v>42883745</v>
      </c>
      <c r="BW110" s="937"/>
      <c r="BX110" s="937"/>
      <c r="BY110" s="937"/>
      <c r="BZ110" s="937"/>
      <c r="CA110" s="937">
        <v>43281384</v>
      </c>
      <c r="CB110" s="937"/>
      <c r="CC110" s="937"/>
      <c r="CD110" s="937"/>
      <c r="CE110" s="937"/>
      <c r="CF110" s="951">
        <v>278.60000000000002</v>
      </c>
      <c r="CG110" s="952"/>
      <c r="CH110" s="952"/>
      <c r="CI110" s="952"/>
      <c r="CJ110" s="952"/>
      <c r="CK110" s="953" t="s">
        <v>406</v>
      </c>
      <c r="CL110" s="954"/>
      <c r="CM110" s="933" t="s">
        <v>407</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108</v>
      </c>
      <c r="DH110" s="937"/>
      <c r="DI110" s="937"/>
      <c r="DJ110" s="937"/>
      <c r="DK110" s="937"/>
      <c r="DL110" s="937" t="s">
        <v>108</v>
      </c>
      <c r="DM110" s="937"/>
      <c r="DN110" s="937"/>
      <c r="DO110" s="937"/>
      <c r="DP110" s="937"/>
      <c r="DQ110" s="937" t="s">
        <v>108</v>
      </c>
      <c r="DR110" s="937"/>
      <c r="DS110" s="937"/>
      <c r="DT110" s="937"/>
      <c r="DU110" s="937"/>
      <c r="DV110" s="938" t="s">
        <v>108</v>
      </c>
      <c r="DW110" s="938"/>
      <c r="DX110" s="938"/>
      <c r="DY110" s="938"/>
      <c r="DZ110" s="939"/>
    </row>
    <row r="111" spans="1:131" s="197" customFormat="1" ht="26.25" customHeight="1" x14ac:dyDescent="0.15">
      <c r="A111" s="940" t="s">
        <v>408</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108</v>
      </c>
      <c r="AB111" s="944"/>
      <c r="AC111" s="944"/>
      <c r="AD111" s="944"/>
      <c r="AE111" s="945"/>
      <c r="AF111" s="946" t="s">
        <v>108</v>
      </c>
      <c r="AG111" s="944"/>
      <c r="AH111" s="944"/>
      <c r="AI111" s="944"/>
      <c r="AJ111" s="945"/>
      <c r="AK111" s="946" t="s">
        <v>108</v>
      </c>
      <c r="AL111" s="944"/>
      <c r="AM111" s="944"/>
      <c r="AN111" s="944"/>
      <c r="AO111" s="945"/>
      <c r="AP111" s="947" t="s">
        <v>108</v>
      </c>
      <c r="AQ111" s="948"/>
      <c r="AR111" s="948"/>
      <c r="AS111" s="948"/>
      <c r="AT111" s="949"/>
      <c r="AU111" s="909"/>
      <c r="AV111" s="910"/>
      <c r="AW111" s="910"/>
      <c r="AX111" s="910"/>
      <c r="AY111" s="911"/>
      <c r="AZ111" s="959" t="s">
        <v>409</v>
      </c>
      <c r="BA111" s="960"/>
      <c r="BB111" s="960"/>
      <c r="BC111" s="960"/>
      <c r="BD111" s="960"/>
      <c r="BE111" s="960"/>
      <c r="BF111" s="960"/>
      <c r="BG111" s="960"/>
      <c r="BH111" s="960"/>
      <c r="BI111" s="960"/>
      <c r="BJ111" s="960"/>
      <c r="BK111" s="960"/>
      <c r="BL111" s="960"/>
      <c r="BM111" s="960"/>
      <c r="BN111" s="960"/>
      <c r="BO111" s="960"/>
      <c r="BP111" s="961"/>
      <c r="BQ111" s="929">
        <v>891761</v>
      </c>
      <c r="BR111" s="930"/>
      <c r="BS111" s="930"/>
      <c r="BT111" s="930"/>
      <c r="BU111" s="930"/>
      <c r="BV111" s="930">
        <v>764051</v>
      </c>
      <c r="BW111" s="930"/>
      <c r="BX111" s="930"/>
      <c r="BY111" s="930"/>
      <c r="BZ111" s="930"/>
      <c r="CA111" s="930">
        <v>204229</v>
      </c>
      <c r="CB111" s="930"/>
      <c r="CC111" s="930"/>
      <c r="CD111" s="930"/>
      <c r="CE111" s="930"/>
      <c r="CF111" s="924">
        <v>1.3</v>
      </c>
      <c r="CG111" s="925"/>
      <c r="CH111" s="925"/>
      <c r="CI111" s="925"/>
      <c r="CJ111" s="925"/>
      <c r="CK111" s="955"/>
      <c r="CL111" s="956"/>
      <c r="CM111" s="926" t="s">
        <v>410</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108</v>
      </c>
      <c r="DH111" s="930"/>
      <c r="DI111" s="930"/>
      <c r="DJ111" s="930"/>
      <c r="DK111" s="930"/>
      <c r="DL111" s="930" t="s">
        <v>108</v>
      </c>
      <c r="DM111" s="930"/>
      <c r="DN111" s="930"/>
      <c r="DO111" s="930"/>
      <c r="DP111" s="930"/>
      <c r="DQ111" s="930" t="s">
        <v>108</v>
      </c>
      <c r="DR111" s="930"/>
      <c r="DS111" s="930"/>
      <c r="DT111" s="930"/>
      <c r="DU111" s="930"/>
      <c r="DV111" s="931" t="s">
        <v>108</v>
      </c>
      <c r="DW111" s="931"/>
      <c r="DX111" s="931"/>
      <c r="DY111" s="931"/>
      <c r="DZ111" s="932"/>
    </row>
    <row r="112" spans="1:131" s="197" customFormat="1" ht="26.25" customHeight="1" x14ac:dyDescent="0.15">
      <c r="A112" s="962" t="s">
        <v>411</v>
      </c>
      <c r="B112" s="963"/>
      <c r="C112" s="960" t="s">
        <v>412</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t="s">
        <v>108</v>
      </c>
      <c r="AB112" s="969"/>
      <c r="AC112" s="969"/>
      <c r="AD112" s="969"/>
      <c r="AE112" s="970"/>
      <c r="AF112" s="971" t="s">
        <v>108</v>
      </c>
      <c r="AG112" s="969"/>
      <c r="AH112" s="969"/>
      <c r="AI112" s="969"/>
      <c r="AJ112" s="970"/>
      <c r="AK112" s="971" t="s">
        <v>108</v>
      </c>
      <c r="AL112" s="969"/>
      <c r="AM112" s="969"/>
      <c r="AN112" s="969"/>
      <c r="AO112" s="970"/>
      <c r="AP112" s="972" t="s">
        <v>108</v>
      </c>
      <c r="AQ112" s="973"/>
      <c r="AR112" s="973"/>
      <c r="AS112" s="973"/>
      <c r="AT112" s="974"/>
      <c r="AU112" s="909"/>
      <c r="AV112" s="910"/>
      <c r="AW112" s="910"/>
      <c r="AX112" s="910"/>
      <c r="AY112" s="911"/>
      <c r="AZ112" s="959" t="s">
        <v>413</v>
      </c>
      <c r="BA112" s="960"/>
      <c r="BB112" s="960"/>
      <c r="BC112" s="960"/>
      <c r="BD112" s="960"/>
      <c r="BE112" s="960"/>
      <c r="BF112" s="960"/>
      <c r="BG112" s="960"/>
      <c r="BH112" s="960"/>
      <c r="BI112" s="960"/>
      <c r="BJ112" s="960"/>
      <c r="BK112" s="960"/>
      <c r="BL112" s="960"/>
      <c r="BM112" s="960"/>
      <c r="BN112" s="960"/>
      <c r="BO112" s="960"/>
      <c r="BP112" s="961"/>
      <c r="BQ112" s="929">
        <v>19656541</v>
      </c>
      <c r="BR112" s="930"/>
      <c r="BS112" s="930"/>
      <c r="BT112" s="930"/>
      <c r="BU112" s="930"/>
      <c r="BV112" s="930">
        <v>18330910</v>
      </c>
      <c r="BW112" s="930"/>
      <c r="BX112" s="930"/>
      <c r="BY112" s="930"/>
      <c r="BZ112" s="930"/>
      <c r="CA112" s="930">
        <v>17235467</v>
      </c>
      <c r="CB112" s="930"/>
      <c r="CC112" s="930"/>
      <c r="CD112" s="930"/>
      <c r="CE112" s="930"/>
      <c r="CF112" s="924">
        <v>111</v>
      </c>
      <c r="CG112" s="925"/>
      <c r="CH112" s="925"/>
      <c r="CI112" s="925"/>
      <c r="CJ112" s="925"/>
      <c r="CK112" s="955"/>
      <c r="CL112" s="956"/>
      <c r="CM112" s="926" t="s">
        <v>414</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v>448698</v>
      </c>
      <c r="DH112" s="930"/>
      <c r="DI112" s="930"/>
      <c r="DJ112" s="930"/>
      <c r="DK112" s="930"/>
      <c r="DL112" s="930">
        <v>437269</v>
      </c>
      <c r="DM112" s="930"/>
      <c r="DN112" s="930"/>
      <c r="DO112" s="930"/>
      <c r="DP112" s="930"/>
      <c r="DQ112" s="930">
        <v>8734</v>
      </c>
      <c r="DR112" s="930"/>
      <c r="DS112" s="930"/>
      <c r="DT112" s="930"/>
      <c r="DU112" s="930"/>
      <c r="DV112" s="931">
        <v>0.1</v>
      </c>
      <c r="DW112" s="931"/>
      <c r="DX112" s="931"/>
      <c r="DY112" s="931"/>
      <c r="DZ112" s="932"/>
    </row>
    <row r="113" spans="1:130" s="197" customFormat="1" ht="26.25" customHeight="1" x14ac:dyDescent="0.15">
      <c r="A113" s="964"/>
      <c r="B113" s="965"/>
      <c r="C113" s="960" t="s">
        <v>415</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1357732</v>
      </c>
      <c r="AB113" s="944"/>
      <c r="AC113" s="944"/>
      <c r="AD113" s="944"/>
      <c r="AE113" s="945"/>
      <c r="AF113" s="946">
        <v>1261280</v>
      </c>
      <c r="AG113" s="944"/>
      <c r="AH113" s="944"/>
      <c r="AI113" s="944"/>
      <c r="AJ113" s="945"/>
      <c r="AK113" s="946">
        <v>1308836</v>
      </c>
      <c r="AL113" s="944"/>
      <c r="AM113" s="944"/>
      <c r="AN113" s="944"/>
      <c r="AO113" s="945"/>
      <c r="AP113" s="947">
        <v>8.4</v>
      </c>
      <c r="AQ113" s="948"/>
      <c r="AR113" s="948"/>
      <c r="AS113" s="948"/>
      <c r="AT113" s="949"/>
      <c r="AU113" s="909"/>
      <c r="AV113" s="910"/>
      <c r="AW113" s="910"/>
      <c r="AX113" s="910"/>
      <c r="AY113" s="911"/>
      <c r="AZ113" s="959" t="s">
        <v>416</v>
      </c>
      <c r="BA113" s="960"/>
      <c r="BB113" s="960"/>
      <c r="BC113" s="960"/>
      <c r="BD113" s="960"/>
      <c r="BE113" s="960"/>
      <c r="BF113" s="960"/>
      <c r="BG113" s="960"/>
      <c r="BH113" s="960"/>
      <c r="BI113" s="960"/>
      <c r="BJ113" s="960"/>
      <c r="BK113" s="960"/>
      <c r="BL113" s="960"/>
      <c r="BM113" s="960"/>
      <c r="BN113" s="960"/>
      <c r="BO113" s="960"/>
      <c r="BP113" s="961"/>
      <c r="BQ113" s="929">
        <v>1288526</v>
      </c>
      <c r="BR113" s="930"/>
      <c r="BS113" s="930"/>
      <c r="BT113" s="930"/>
      <c r="BU113" s="930"/>
      <c r="BV113" s="930">
        <v>1427975</v>
      </c>
      <c r="BW113" s="930"/>
      <c r="BX113" s="930"/>
      <c r="BY113" s="930"/>
      <c r="BZ113" s="930"/>
      <c r="CA113" s="930">
        <v>1521011</v>
      </c>
      <c r="CB113" s="930"/>
      <c r="CC113" s="930"/>
      <c r="CD113" s="930"/>
      <c r="CE113" s="930"/>
      <c r="CF113" s="924">
        <v>9.8000000000000007</v>
      </c>
      <c r="CG113" s="925"/>
      <c r="CH113" s="925"/>
      <c r="CI113" s="925"/>
      <c r="CJ113" s="925"/>
      <c r="CK113" s="955"/>
      <c r="CL113" s="956"/>
      <c r="CM113" s="926" t="s">
        <v>417</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108</v>
      </c>
      <c r="DH113" s="969"/>
      <c r="DI113" s="969"/>
      <c r="DJ113" s="969"/>
      <c r="DK113" s="970"/>
      <c r="DL113" s="971" t="s">
        <v>108</v>
      </c>
      <c r="DM113" s="969"/>
      <c r="DN113" s="969"/>
      <c r="DO113" s="969"/>
      <c r="DP113" s="970"/>
      <c r="DQ113" s="971" t="s">
        <v>108</v>
      </c>
      <c r="DR113" s="969"/>
      <c r="DS113" s="969"/>
      <c r="DT113" s="969"/>
      <c r="DU113" s="970"/>
      <c r="DV113" s="972" t="s">
        <v>108</v>
      </c>
      <c r="DW113" s="973"/>
      <c r="DX113" s="973"/>
      <c r="DY113" s="973"/>
      <c r="DZ113" s="974"/>
    </row>
    <row r="114" spans="1:130" s="197" customFormat="1" ht="26.25" customHeight="1" x14ac:dyDescent="0.15">
      <c r="A114" s="964"/>
      <c r="B114" s="965"/>
      <c r="C114" s="960" t="s">
        <v>418</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48572</v>
      </c>
      <c r="AB114" s="969"/>
      <c r="AC114" s="969"/>
      <c r="AD114" s="969"/>
      <c r="AE114" s="970"/>
      <c r="AF114" s="971">
        <v>51641</v>
      </c>
      <c r="AG114" s="969"/>
      <c r="AH114" s="969"/>
      <c r="AI114" s="969"/>
      <c r="AJ114" s="970"/>
      <c r="AK114" s="971">
        <v>60715</v>
      </c>
      <c r="AL114" s="969"/>
      <c r="AM114" s="969"/>
      <c r="AN114" s="969"/>
      <c r="AO114" s="970"/>
      <c r="AP114" s="972">
        <v>0.4</v>
      </c>
      <c r="AQ114" s="973"/>
      <c r="AR114" s="973"/>
      <c r="AS114" s="973"/>
      <c r="AT114" s="974"/>
      <c r="AU114" s="909"/>
      <c r="AV114" s="910"/>
      <c r="AW114" s="910"/>
      <c r="AX114" s="910"/>
      <c r="AY114" s="911"/>
      <c r="AZ114" s="959" t="s">
        <v>419</v>
      </c>
      <c r="BA114" s="960"/>
      <c r="BB114" s="960"/>
      <c r="BC114" s="960"/>
      <c r="BD114" s="960"/>
      <c r="BE114" s="960"/>
      <c r="BF114" s="960"/>
      <c r="BG114" s="960"/>
      <c r="BH114" s="960"/>
      <c r="BI114" s="960"/>
      <c r="BJ114" s="960"/>
      <c r="BK114" s="960"/>
      <c r="BL114" s="960"/>
      <c r="BM114" s="960"/>
      <c r="BN114" s="960"/>
      <c r="BO114" s="960"/>
      <c r="BP114" s="961"/>
      <c r="BQ114" s="929">
        <v>4859109</v>
      </c>
      <c r="BR114" s="930"/>
      <c r="BS114" s="930"/>
      <c r="BT114" s="930"/>
      <c r="BU114" s="930"/>
      <c r="BV114" s="930">
        <v>4612719</v>
      </c>
      <c r="BW114" s="930"/>
      <c r="BX114" s="930"/>
      <c r="BY114" s="930"/>
      <c r="BZ114" s="930"/>
      <c r="CA114" s="930">
        <v>3927149</v>
      </c>
      <c r="CB114" s="930"/>
      <c r="CC114" s="930"/>
      <c r="CD114" s="930"/>
      <c r="CE114" s="930"/>
      <c r="CF114" s="924">
        <v>25.3</v>
      </c>
      <c r="CG114" s="925"/>
      <c r="CH114" s="925"/>
      <c r="CI114" s="925"/>
      <c r="CJ114" s="925"/>
      <c r="CK114" s="955"/>
      <c r="CL114" s="956"/>
      <c r="CM114" s="926" t="s">
        <v>420</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108</v>
      </c>
      <c r="DH114" s="969"/>
      <c r="DI114" s="969"/>
      <c r="DJ114" s="969"/>
      <c r="DK114" s="970"/>
      <c r="DL114" s="971" t="s">
        <v>108</v>
      </c>
      <c r="DM114" s="969"/>
      <c r="DN114" s="969"/>
      <c r="DO114" s="969"/>
      <c r="DP114" s="970"/>
      <c r="DQ114" s="971" t="s">
        <v>108</v>
      </c>
      <c r="DR114" s="969"/>
      <c r="DS114" s="969"/>
      <c r="DT114" s="969"/>
      <c r="DU114" s="970"/>
      <c r="DV114" s="972" t="s">
        <v>108</v>
      </c>
      <c r="DW114" s="973"/>
      <c r="DX114" s="973"/>
      <c r="DY114" s="973"/>
      <c r="DZ114" s="974"/>
    </row>
    <row r="115" spans="1:130" s="197" customFormat="1" ht="26.25" customHeight="1" x14ac:dyDescent="0.15">
      <c r="A115" s="964"/>
      <c r="B115" s="965"/>
      <c r="C115" s="960" t="s">
        <v>421</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v>132177</v>
      </c>
      <c r="AB115" s="944"/>
      <c r="AC115" s="944"/>
      <c r="AD115" s="944"/>
      <c r="AE115" s="945"/>
      <c r="AF115" s="946">
        <v>131736</v>
      </c>
      <c r="AG115" s="944"/>
      <c r="AH115" s="944"/>
      <c r="AI115" s="944"/>
      <c r="AJ115" s="945"/>
      <c r="AK115" s="946">
        <v>131550</v>
      </c>
      <c r="AL115" s="944"/>
      <c r="AM115" s="944"/>
      <c r="AN115" s="944"/>
      <c r="AO115" s="945"/>
      <c r="AP115" s="947">
        <v>0.8</v>
      </c>
      <c r="AQ115" s="948"/>
      <c r="AR115" s="948"/>
      <c r="AS115" s="948"/>
      <c r="AT115" s="949"/>
      <c r="AU115" s="909"/>
      <c r="AV115" s="910"/>
      <c r="AW115" s="910"/>
      <c r="AX115" s="910"/>
      <c r="AY115" s="911"/>
      <c r="AZ115" s="959" t="s">
        <v>422</v>
      </c>
      <c r="BA115" s="960"/>
      <c r="BB115" s="960"/>
      <c r="BC115" s="960"/>
      <c r="BD115" s="960"/>
      <c r="BE115" s="960"/>
      <c r="BF115" s="960"/>
      <c r="BG115" s="960"/>
      <c r="BH115" s="960"/>
      <c r="BI115" s="960"/>
      <c r="BJ115" s="960"/>
      <c r="BK115" s="960"/>
      <c r="BL115" s="960"/>
      <c r="BM115" s="960"/>
      <c r="BN115" s="960"/>
      <c r="BO115" s="960"/>
      <c r="BP115" s="961"/>
      <c r="BQ115" s="929" t="s">
        <v>108</v>
      </c>
      <c r="BR115" s="930"/>
      <c r="BS115" s="930"/>
      <c r="BT115" s="930"/>
      <c r="BU115" s="930"/>
      <c r="BV115" s="930" t="s">
        <v>108</v>
      </c>
      <c r="BW115" s="930"/>
      <c r="BX115" s="930"/>
      <c r="BY115" s="930"/>
      <c r="BZ115" s="930"/>
      <c r="CA115" s="930" t="s">
        <v>108</v>
      </c>
      <c r="CB115" s="930"/>
      <c r="CC115" s="930"/>
      <c r="CD115" s="930"/>
      <c r="CE115" s="930"/>
      <c r="CF115" s="924" t="s">
        <v>108</v>
      </c>
      <c r="CG115" s="925"/>
      <c r="CH115" s="925"/>
      <c r="CI115" s="925"/>
      <c r="CJ115" s="925"/>
      <c r="CK115" s="955"/>
      <c r="CL115" s="956"/>
      <c r="CM115" s="959" t="s">
        <v>423</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v>114845</v>
      </c>
      <c r="DH115" s="969"/>
      <c r="DI115" s="969"/>
      <c r="DJ115" s="969"/>
      <c r="DK115" s="970"/>
      <c r="DL115" s="971">
        <v>129851</v>
      </c>
      <c r="DM115" s="969"/>
      <c r="DN115" s="969"/>
      <c r="DO115" s="969"/>
      <c r="DP115" s="970"/>
      <c r="DQ115" s="971">
        <v>129851</v>
      </c>
      <c r="DR115" s="969"/>
      <c r="DS115" s="969"/>
      <c r="DT115" s="969"/>
      <c r="DU115" s="970"/>
      <c r="DV115" s="972">
        <v>0.8</v>
      </c>
      <c r="DW115" s="973"/>
      <c r="DX115" s="973"/>
      <c r="DY115" s="973"/>
      <c r="DZ115" s="974"/>
    </row>
    <row r="116" spans="1:130" s="197" customFormat="1" ht="26.25" customHeight="1" x14ac:dyDescent="0.15">
      <c r="A116" s="966"/>
      <c r="B116" s="967"/>
      <c r="C116" s="981" t="s">
        <v>424</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108</v>
      </c>
      <c r="AB116" s="969"/>
      <c r="AC116" s="969"/>
      <c r="AD116" s="969"/>
      <c r="AE116" s="970"/>
      <c r="AF116" s="971">
        <v>221</v>
      </c>
      <c r="AG116" s="969"/>
      <c r="AH116" s="969"/>
      <c r="AI116" s="969"/>
      <c r="AJ116" s="970"/>
      <c r="AK116" s="971">
        <v>104</v>
      </c>
      <c r="AL116" s="969"/>
      <c r="AM116" s="969"/>
      <c r="AN116" s="969"/>
      <c r="AO116" s="970"/>
      <c r="AP116" s="972">
        <v>0</v>
      </c>
      <c r="AQ116" s="973"/>
      <c r="AR116" s="973"/>
      <c r="AS116" s="973"/>
      <c r="AT116" s="974"/>
      <c r="AU116" s="909"/>
      <c r="AV116" s="910"/>
      <c r="AW116" s="910"/>
      <c r="AX116" s="910"/>
      <c r="AY116" s="911"/>
      <c r="AZ116" s="959" t="s">
        <v>425</v>
      </c>
      <c r="BA116" s="960"/>
      <c r="BB116" s="960"/>
      <c r="BC116" s="960"/>
      <c r="BD116" s="960"/>
      <c r="BE116" s="960"/>
      <c r="BF116" s="960"/>
      <c r="BG116" s="960"/>
      <c r="BH116" s="960"/>
      <c r="BI116" s="960"/>
      <c r="BJ116" s="960"/>
      <c r="BK116" s="960"/>
      <c r="BL116" s="960"/>
      <c r="BM116" s="960"/>
      <c r="BN116" s="960"/>
      <c r="BO116" s="960"/>
      <c r="BP116" s="961"/>
      <c r="BQ116" s="929" t="s">
        <v>108</v>
      </c>
      <c r="BR116" s="930"/>
      <c r="BS116" s="930"/>
      <c r="BT116" s="930"/>
      <c r="BU116" s="930"/>
      <c r="BV116" s="930" t="s">
        <v>108</v>
      </c>
      <c r="BW116" s="930"/>
      <c r="BX116" s="930"/>
      <c r="BY116" s="930"/>
      <c r="BZ116" s="930"/>
      <c r="CA116" s="930" t="s">
        <v>108</v>
      </c>
      <c r="CB116" s="930"/>
      <c r="CC116" s="930"/>
      <c r="CD116" s="930"/>
      <c r="CE116" s="930"/>
      <c r="CF116" s="924" t="s">
        <v>108</v>
      </c>
      <c r="CG116" s="925"/>
      <c r="CH116" s="925"/>
      <c r="CI116" s="925"/>
      <c r="CJ116" s="925"/>
      <c r="CK116" s="955"/>
      <c r="CL116" s="956"/>
      <c r="CM116" s="926" t="s">
        <v>426</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t="s">
        <v>108</v>
      </c>
      <c r="DH116" s="969"/>
      <c r="DI116" s="969"/>
      <c r="DJ116" s="969"/>
      <c r="DK116" s="970"/>
      <c r="DL116" s="971" t="s">
        <v>108</v>
      </c>
      <c r="DM116" s="969"/>
      <c r="DN116" s="969"/>
      <c r="DO116" s="969"/>
      <c r="DP116" s="970"/>
      <c r="DQ116" s="971" t="s">
        <v>108</v>
      </c>
      <c r="DR116" s="969"/>
      <c r="DS116" s="969"/>
      <c r="DT116" s="969"/>
      <c r="DU116" s="970"/>
      <c r="DV116" s="972" t="s">
        <v>108</v>
      </c>
      <c r="DW116" s="973"/>
      <c r="DX116" s="973"/>
      <c r="DY116" s="973"/>
      <c r="DZ116" s="974"/>
    </row>
    <row r="117" spans="1:130" s="197" customFormat="1" ht="26.25" customHeight="1" x14ac:dyDescent="0.15">
      <c r="A117" s="914" t="s">
        <v>166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427</v>
      </c>
      <c r="Z117" s="894"/>
      <c r="AA117" s="1006">
        <v>5143523</v>
      </c>
      <c r="AB117" s="976"/>
      <c r="AC117" s="976"/>
      <c r="AD117" s="976"/>
      <c r="AE117" s="977"/>
      <c r="AF117" s="975">
        <v>5179833</v>
      </c>
      <c r="AG117" s="976"/>
      <c r="AH117" s="976"/>
      <c r="AI117" s="976"/>
      <c r="AJ117" s="977"/>
      <c r="AK117" s="975">
        <v>5501230</v>
      </c>
      <c r="AL117" s="976"/>
      <c r="AM117" s="976"/>
      <c r="AN117" s="976"/>
      <c r="AO117" s="977"/>
      <c r="AP117" s="978"/>
      <c r="AQ117" s="979"/>
      <c r="AR117" s="979"/>
      <c r="AS117" s="979"/>
      <c r="AT117" s="980"/>
      <c r="AU117" s="909"/>
      <c r="AV117" s="910"/>
      <c r="AW117" s="910"/>
      <c r="AX117" s="910"/>
      <c r="AY117" s="911"/>
      <c r="AZ117" s="1005" t="s">
        <v>428</v>
      </c>
      <c r="BA117" s="981"/>
      <c r="BB117" s="981"/>
      <c r="BC117" s="981"/>
      <c r="BD117" s="981"/>
      <c r="BE117" s="981"/>
      <c r="BF117" s="981"/>
      <c r="BG117" s="981"/>
      <c r="BH117" s="981"/>
      <c r="BI117" s="981"/>
      <c r="BJ117" s="981"/>
      <c r="BK117" s="981"/>
      <c r="BL117" s="981"/>
      <c r="BM117" s="981"/>
      <c r="BN117" s="981"/>
      <c r="BO117" s="981"/>
      <c r="BP117" s="982"/>
      <c r="BQ117" s="995" t="s">
        <v>108</v>
      </c>
      <c r="BR117" s="996"/>
      <c r="BS117" s="996"/>
      <c r="BT117" s="996"/>
      <c r="BU117" s="996"/>
      <c r="BV117" s="996" t="s">
        <v>108</v>
      </c>
      <c r="BW117" s="996"/>
      <c r="BX117" s="996"/>
      <c r="BY117" s="996"/>
      <c r="BZ117" s="996"/>
      <c r="CA117" s="996" t="s">
        <v>108</v>
      </c>
      <c r="CB117" s="996"/>
      <c r="CC117" s="996"/>
      <c r="CD117" s="996"/>
      <c r="CE117" s="996"/>
      <c r="CF117" s="924" t="s">
        <v>108</v>
      </c>
      <c r="CG117" s="925"/>
      <c r="CH117" s="925"/>
      <c r="CI117" s="925"/>
      <c r="CJ117" s="925"/>
      <c r="CK117" s="955"/>
      <c r="CL117" s="956"/>
      <c r="CM117" s="926" t="s">
        <v>429</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108</v>
      </c>
      <c r="DH117" s="969"/>
      <c r="DI117" s="969"/>
      <c r="DJ117" s="969"/>
      <c r="DK117" s="970"/>
      <c r="DL117" s="971" t="s">
        <v>108</v>
      </c>
      <c r="DM117" s="969"/>
      <c r="DN117" s="969"/>
      <c r="DO117" s="969"/>
      <c r="DP117" s="970"/>
      <c r="DQ117" s="971" t="s">
        <v>108</v>
      </c>
      <c r="DR117" s="969"/>
      <c r="DS117" s="969"/>
      <c r="DT117" s="969"/>
      <c r="DU117" s="970"/>
      <c r="DV117" s="972" t="s">
        <v>108</v>
      </c>
      <c r="DW117" s="973"/>
      <c r="DX117" s="973"/>
      <c r="DY117" s="973"/>
      <c r="DZ117" s="974"/>
    </row>
    <row r="118" spans="1:130" s="197" customFormat="1" ht="26.25" customHeight="1" x14ac:dyDescent="0.15">
      <c r="A118" s="914"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401</v>
      </c>
      <c r="AB118" s="893"/>
      <c r="AC118" s="893"/>
      <c r="AD118" s="893"/>
      <c r="AE118" s="894"/>
      <c r="AF118" s="892" t="s">
        <v>283</v>
      </c>
      <c r="AG118" s="893"/>
      <c r="AH118" s="893"/>
      <c r="AI118" s="893"/>
      <c r="AJ118" s="894"/>
      <c r="AK118" s="892" t="s">
        <v>282</v>
      </c>
      <c r="AL118" s="893"/>
      <c r="AM118" s="893"/>
      <c r="AN118" s="893"/>
      <c r="AO118" s="894"/>
      <c r="AP118" s="1000" t="s">
        <v>402</v>
      </c>
      <c r="AQ118" s="1001"/>
      <c r="AR118" s="1001"/>
      <c r="AS118" s="1001"/>
      <c r="AT118" s="1002"/>
      <c r="AU118" s="912"/>
      <c r="AV118" s="913"/>
      <c r="AW118" s="913"/>
      <c r="AX118" s="913"/>
      <c r="AY118" s="913"/>
      <c r="AZ118" s="228" t="s">
        <v>166</v>
      </c>
      <c r="BA118" s="228"/>
      <c r="BB118" s="228"/>
      <c r="BC118" s="228"/>
      <c r="BD118" s="228"/>
      <c r="BE118" s="228"/>
      <c r="BF118" s="228"/>
      <c r="BG118" s="228"/>
      <c r="BH118" s="228"/>
      <c r="BI118" s="228"/>
      <c r="BJ118" s="228"/>
      <c r="BK118" s="228"/>
      <c r="BL118" s="228"/>
      <c r="BM118" s="228"/>
      <c r="BN118" s="228"/>
      <c r="BO118" s="1003" t="s">
        <v>430</v>
      </c>
      <c r="BP118" s="1004"/>
      <c r="BQ118" s="995">
        <v>67464891</v>
      </c>
      <c r="BR118" s="996"/>
      <c r="BS118" s="996"/>
      <c r="BT118" s="996"/>
      <c r="BU118" s="996"/>
      <c r="BV118" s="996">
        <v>68019400</v>
      </c>
      <c r="BW118" s="996"/>
      <c r="BX118" s="996"/>
      <c r="BY118" s="996"/>
      <c r="BZ118" s="996"/>
      <c r="CA118" s="996">
        <v>66169240</v>
      </c>
      <c r="CB118" s="996"/>
      <c r="CC118" s="996"/>
      <c r="CD118" s="996"/>
      <c r="CE118" s="996"/>
      <c r="CF118" s="997"/>
      <c r="CG118" s="998"/>
      <c r="CH118" s="998"/>
      <c r="CI118" s="998"/>
      <c r="CJ118" s="999"/>
      <c r="CK118" s="955"/>
      <c r="CL118" s="956"/>
      <c r="CM118" s="926" t="s">
        <v>431</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108</v>
      </c>
      <c r="DH118" s="969"/>
      <c r="DI118" s="969"/>
      <c r="DJ118" s="969"/>
      <c r="DK118" s="970"/>
      <c r="DL118" s="971" t="s">
        <v>108</v>
      </c>
      <c r="DM118" s="969"/>
      <c r="DN118" s="969"/>
      <c r="DO118" s="969"/>
      <c r="DP118" s="970"/>
      <c r="DQ118" s="971" t="s">
        <v>108</v>
      </c>
      <c r="DR118" s="969"/>
      <c r="DS118" s="969"/>
      <c r="DT118" s="969"/>
      <c r="DU118" s="970"/>
      <c r="DV118" s="972" t="s">
        <v>108</v>
      </c>
      <c r="DW118" s="973"/>
      <c r="DX118" s="973"/>
      <c r="DY118" s="973"/>
      <c r="DZ118" s="974"/>
    </row>
    <row r="119" spans="1:130" s="197" customFormat="1" ht="26.25" customHeight="1" x14ac:dyDescent="0.15">
      <c r="A119" s="984" t="s">
        <v>406</v>
      </c>
      <c r="B119" s="954"/>
      <c r="C119" s="933" t="s">
        <v>407</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108</v>
      </c>
      <c r="AB119" s="900"/>
      <c r="AC119" s="900"/>
      <c r="AD119" s="900"/>
      <c r="AE119" s="901"/>
      <c r="AF119" s="902" t="s">
        <v>108</v>
      </c>
      <c r="AG119" s="900"/>
      <c r="AH119" s="900"/>
      <c r="AI119" s="900"/>
      <c r="AJ119" s="901"/>
      <c r="AK119" s="902" t="s">
        <v>108</v>
      </c>
      <c r="AL119" s="900"/>
      <c r="AM119" s="900"/>
      <c r="AN119" s="900"/>
      <c r="AO119" s="901"/>
      <c r="AP119" s="903" t="s">
        <v>108</v>
      </c>
      <c r="AQ119" s="904"/>
      <c r="AR119" s="904"/>
      <c r="AS119" s="904"/>
      <c r="AT119" s="905"/>
      <c r="AU119" s="987" t="s">
        <v>432</v>
      </c>
      <c r="AV119" s="988"/>
      <c r="AW119" s="988"/>
      <c r="AX119" s="988"/>
      <c r="AY119" s="989"/>
      <c r="AZ119" s="950" t="s">
        <v>433</v>
      </c>
      <c r="BA119" s="897"/>
      <c r="BB119" s="897"/>
      <c r="BC119" s="897"/>
      <c r="BD119" s="897"/>
      <c r="BE119" s="897"/>
      <c r="BF119" s="897"/>
      <c r="BG119" s="897"/>
      <c r="BH119" s="897"/>
      <c r="BI119" s="897"/>
      <c r="BJ119" s="897"/>
      <c r="BK119" s="897"/>
      <c r="BL119" s="897"/>
      <c r="BM119" s="897"/>
      <c r="BN119" s="897"/>
      <c r="BO119" s="897"/>
      <c r="BP119" s="898"/>
      <c r="BQ119" s="936">
        <v>4703057</v>
      </c>
      <c r="BR119" s="937"/>
      <c r="BS119" s="937"/>
      <c r="BT119" s="937"/>
      <c r="BU119" s="937"/>
      <c r="BV119" s="937">
        <v>4151466</v>
      </c>
      <c r="BW119" s="937"/>
      <c r="BX119" s="937"/>
      <c r="BY119" s="937"/>
      <c r="BZ119" s="937"/>
      <c r="CA119" s="937">
        <v>3670087</v>
      </c>
      <c r="CB119" s="937"/>
      <c r="CC119" s="937"/>
      <c r="CD119" s="937"/>
      <c r="CE119" s="937"/>
      <c r="CF119" s="951">
        <v>23.6</v>
      </c>
      <c r="CG119" s="952"/>
      <c r="CH119" s="952"/>
      <c r="CI119" s="952"/>
      <c r="CJ119" s="952"/>
      <c r="CK119" s="957"/>
      <c r="CL119" s="958"/>
      <c r="CM119" s="1014" t="s">
        <v>434</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v>328218</v>
      </c>
      <c r="DH119" s="1008"/>
      <c r="DI119" s="1008"/>
      <c r="DJ119" s="1008"/>
      <c r="DK119" s="1009"/>
      <c r="DL119" s="1010">
        <v>196931</v>
      </c>
      <c r="DM119" s="1008"/>
      <c r="DN119" s="1008"/>
      <c r="DO119" s="1008"/>
      <c r="DP119" s="1009"/>
      <c r="DQ119" s="1010">
        <v>65644</v>
      </c>
      <c r="DR119" s="1008"/>
      <c r="DS119" s="1008"/>
      <c r="DT119" s="1008"/>
      <c r="DU119" s="1009"/>
      <c r="DV119" s="1011">
        <v>0.4</v>
      </c>
      <c r="DW119" s="1012"/>
      <c r="DX119" s="1012"/>
      <c r="DY119" s="1012"/>
      <c r="DZ119" s="1013"/>
    </row>
    <row r="120" spans="1:130" s="197" customFormat="1" ht="26.25" customHeight="1" x14ac:dyDescent="0.15">
      <c r="A120" s="985"/>
      <c r="B120" s="956"/>
      <c r="C120" s="926" t="s">
        <v>410</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108</v>
      </c>
      <c r="AB120" s="969"/>
      <c r="AC120" s="969"/>
      <c r="AD120" s="969"/>
      <c r="AE120" s="970"/>
      <c r="AF120" s="971" t="s">
        <v>108</v>
      </c>
      <c r="AG120" s="969"/>
      <c r="AH120" s="969"/>
      <c r="AI120" s="969"/>
      <c r="AJ120" s="970"/>
      <c r="AK120" s="971" t="s">
        <v>108</v>
      </c>
      <c r="AL120" s="969"/>
      <c r="AM120" s="969"/>
      <c r="AN120" s="969"/>
      <c r="AO120" s="970"/>
      <c r="AP120" s="972" t="s">
        <v>108</v>
      </c>
      <c r="AQ120" s="973"/>
      <c r="AR120" s="973"/>
      <c r="AS120" s="973"/>
      <c r="AT120" s="974"/>
      <c r="AU120" s="990"/>
      <c r="AV120" s="991"/>
      <c r="AW120" s="991"/>
      <c r="AX120" s="991"/>
      <c r="AY120" s="992"/>
      <c r="AZ120" s="959" t="s">
        <v>435</v>
      </c>
      <c r="BA120" s="960"/>
      <c r="BB120" s="960"/>
      <c r="BC120" s="960"/>
      <c r="BD120" s="960"/>
      <c r="BE120" s="960"/>
      <c r="BF120" s="960"/>
      <c r="BG120" s="960"/>
      <c r="BH120" s="960"/>
      <c r="BI120" s="960"/>
      <c r="BJ120" s="960"/>
      <c r="BK120" s="960"/>
      <c r="BL120" s="960"/>
      <c r="BM120" s="960"/>
      <c r="BN120" s="960"/>
      <c r="BO120" s="960"/>
      <c r="BP120" s="961"/>
      <c r="BQ120" s="929">
        <v>2717528</v>
      </c>
      <c r="BR120" s="930"/>
      <c r="BS120" s="930"/>
      <c r="BT120" s="930"/>
      <c r="BU120" s="930"/>
      <c r="BV120" s="930">
        <v>2673576</v>
      </c>
      <c r="BW120" s="930"/>
      <c r="BX120" s="930"/>
      <c r="BY120" s="930"/>
      <c r="BZ120" s="930"/>
      <c r="CA120" s="930">
        <v>2239703</v>
      </c>
      <c r="CB120" s="930"/>
      <c r="CC120" s="930"/>
      <c r="CD120" s="930"/>
      <c r="CE120" s="930"/>
      <c r="CF120" s="924">
        <v>14.4</v>
      </c>
      <c r="CG120" s="925"/>
      <c r="CH120" s="925"/>
      <c r="CI120" s="925"/>
      <c r="CJ120" s="925"/>
      <c r="CK120" s="1023" t="s">
        <v>436</v>
      </c>
      <c r="CL120" s="1024"/>
      <c r="CM120" s="1024"/>
      <c r="CN120" s="1024"/>
      <c r="CO120" s="1025"/>
      <c r="CP120" s="1031" t="s">
        <v>382</v>
      </c>
      <c r="CQ120" s="1032"/>
      <c r="CR120" s="1032"/>
      <c r="CS120" s="1032"/>
      <c r="CT120" s="1032"/>
      <c r="CU120" s="1032"/>
      <c r="CV120" s="1032"/>
      <c r="CW120" s="1032"/>
      <c r="CX120" s="1032"/>
      <c r="CY120" s="1032"/>
      <c r="CZ120" s="1032"/>
      <c r="DA120" s="1032"/>
      <c r="DB120" s="1032"/>
      <c r="DC120" s="1032"/>
      <c r="DD120" s="1032"/>
      <c r="DE120" s="1032"/>
      <c r="DF120" s="1033"/>
      <c r="DG120" s="936">
        <v>8614739</v>
      </c>
      <c r="DH120" s="937"/>
      <c r="DI120" s="937"/>
      <c r="DJ120" s="937"/>
      <c r="DK120" s="937"/>
      <c r="DL120" s="937">
        <v>7684920</v>
      </c>
      <c r="DM120" s="937"/>
      <c r="DN120" s="937"/>
      <c r="DO120" s="937"/>
      <c r="DP120" s="937"/>
      <c r="DQ120" s="937">
        <v>7101406</v>
      </c>
      <c r="DR120" s="937"/>
      <c r="DS120" s="937"/>
      <c r="DT120" s="937"/>
      <c r="DU120" s="937"/>
      <c r="DV120" s="938">
        <v>45.7</v>
      </c>
      <c r="DW120" s="938"/>
      <c r="DX120" s="938"/>
      <c r="DY120" s="938"/>
      <c r="DZ120" s="939"/>
    </row>
    <row r="121" spans="1:130" s="197" customFormat="1" ht="26.25" customHeight="1" x14ac:dyDescent="0.15">
      <c r="A121" s="985"/>
      <c r="B121" s="956"/>
      <c r="C121" s="1020" t="s">
        <v>437</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v>890</v>
      </c>
      <c r="AB121" s="969"/>
      <c r="AC121" s="969"/>
      <c r="AD121" s="969"/>
      <c r="AE121" s="970"/>
      <c r="AF121" s="971">
        <v>449</v>
      </c>
      <c r="AG121" s="969"/>
      <c r="AH121" s="969"/>
      <c r="AI121" s="969"/>
      <c r="AJ121" s="970"/>
      <c r="AK121" s="971">
        <v>263</v>
      </c>
      <c r="AL121" s="969"/>
      <c r="AM121" s="969"/>
      <c r="AN121" s="969"/>
      <c r="AO121" s="970"/>
      <c r="AP121" s="972">
        <v>0</v>
      </c>
      <c r="AQ121" s="973"/>
      <c r="AR121" s="973"/>
      <c r="AS121" s="973"/>
      <c r="AT121" s="974"/>
      <c r="AU121" s="990"/>
      <c r="AV121" s="991"/>
      <c r="AW121" s="991"/>
      <c r="AX121" s="991"/>
      <c r="AY121" s="992"/>
      <c r="AZ121" s="1005" t="s">
        <v>438</v>
      </c>
      <c r="BA121" s="981"/>
      <c r="BB121" s="981"/>
      <c r="BC121" s="981"/>
      <c r="BD121" s="981"/>
      <c r="BE121" s="981"/>
      <c r="BF121" s="981"/>
      <c r="BG121" s="981"/>
      <c r="BH121" s="981"/>
      <c r="BI121" s="981"/>
      <c r="BJ121" s="981"/>
      <c r="BK121" s="981"/>
      <c r="BL121" s="981"/>
      <c r="BM121" s="981"/>
      <c r="BN121" s="981"/>
      <c r="BO121" s="981"/>
      <c r="BP121" s="982"/>
      <c r="BQ121" s="995">
        <v>37775569</v>
      </c>
      <c r="BR121" s="996"/>
      <c r="BS121" s="996"/>
      <c r="BT121" s="996"/>
      <c r="BU121" s="996"/>
      <c r="BV121" s="996">
        <v>37508589</v>
      </c>
      <c r="BW121" s="996"/>
      <c r="BX121" s="996"/>
      <c r="BY121" s="996"/>
      <c r="BZ121" s="996"/>
      <c r="CA121" s="996">
        <v>37078247</v>
      </c>
      <c r="CB121" s="996"/>
      <c r="CC121" s="996"/>
      <c r="CD121" s="996"/>
      <c r="CE121" s="996"/>
      <c r="CF121" s="1034">
        <v>238.7</v>
      </c>
      <c r="CG121" s="1035"/>
      <c r="CH121" s="1035"/>
      <c r="CI121" s="1035"/>
      <c r="CJ121" s="1035"/>
      <c r="CK121" s="1026"/>
      <c r="CL121" s="1027"/>
      <c r="CM121" s="1027"/>
      <c r="CN121" s="1027"/>
      <c r="CO121" s="1028"/>
      <c r="CP121" s="1017" t="s">
        <v>386</v>
      </c>
      <c r="CQ121" s="1018"/>
      <c r="CR121" s="1018"/>
      <c r="CS121" s="1018"/>
      <c r="CT121" s="1018"/>
      <c r="CU121" s="1018"/>
      <c r="CV121" s="1018"/>
      <c r="CW121" s="1018"/>
      <c r="CX121" s="1018"/>
      <c r="CY121" s="1018"/>
      <c r="CZ121" s="1018"/>
      <c r="DA121" s="1018"/>
      <c r="DB121" s="1018"/>
      <c r="DC121" s="1018"/>
      <c r="DD121" s="1018"/>
      <c r="DE121" s="1018"/>
      <c r="DF121" s="1019"/>
      <c r="DG121" s="929">
        <v>7376368</v>
      </c>
      <c r="DH121" s="930"/>
      <c r="DI121" s="930"/>
      <c r="DJ121" s="930"/>
      <c r="DK121" s="930"/>
      <c r="DL121" s="930">
        <v>7185880</v>
      </c>
      <c r="DM121" s="930"/>
      <c r="DN121" s="930"/>
      <c r="DO121" s="930"/>
      <c r="DP121" s="930"/>
      <c r="DQ121" s="930">
        <v>6872379</v>
      </c>
      <c r="DR121" s="930"/>
      <c r="DS121" s="930"/>
      <c r="DT121" s="930"/>
      <c r="DU121" s="930"/>
      <c r="DV121" s="931">
        <v>44.2</v>
      </c>
      <c r="DW121" s="931"/>
      <c r="DX121" s="931"/>
      <c r="DY121" s="931"/>
      <c r="DZ121" s="932"/>
    </row>
    <row r="122" spans="1:130" s="197" customFormat="1" ht="26.25" customHeight="1" x14ac:dyDescent="0.15">
      <c r="A122" s="985"/>
      <c r="B122" s="956"/>
      <c r="C122" s="926" t="s">
        <v>420</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108</v>
      </c>
      <c r="AB122" s="969"/>
      <c r="AC122" s="969"/>
      <c r="AD122" s="969"/>
      <c r="AE122" s="970"/>
      <c r="AF122" s="971" t="s">
        <v>108</v>
      </c>
      <c r="AG122" s="969"/>
      <c r="AH122" s="969"/>
      <c r="AI122" s="969"/>
      <c r="AJ122" s="970"/>
      <c r="AK122" s="971" t="s">
        <v>108</v>
      </c>
      <c r="AL122" s="969"/>
      <c r="AM122" s="969"/>
      <c r="AN122" s="969"/>
      <c r="AO122" s="970"/>
      <c r="AP122" s="972" t="s">
        <v>108</v>
      </c>
      <c r="AQ122" s="973"/>
      <c r="AR122" s="973"/>
      <c r="AS122" s="973"/>
      <c r="AT122" s="974"/>
      <c r="AU122" s="993"/>
      <c r="AV122" s="994"/>
      <c r="AW122" s="994"/>
      <c r="AX122" s="994"/>
      <c r="AY122" s="994"/>
      <c r="AZ122" s="228" t="s">
        <v>166</v>
      </c>
      <c r="BA122" s="228"/>
      <c r="BB122" s="228"/>
      <c r="BC122" s="228"/>
      <c r="BD122" s="228"/>
      <c r="BE122" s="228"/>
      <c r="BF122" s="228"/>
      <c r="BG122" s="228"/>
      <c r="BH122" s="228"/>
      <c r="BI122" s="228"/>
      <c r="BJ122" s="228"/>
      <c r="BK122" s="228"/>
      <c r="BL122" s="228"/>
      <c r="BM122" s="228"/>
      <c r="BN122" s="228"/>
      <c r="BO122" s="1003" t="s">
        <v>439</v>
      </c>
      <c r="BP122" s="1004"/>
      <c r="BQ122" s="1044">
        <v>45196154</v>
      </c>
      <c r="BR122" s="1045"/>
      <c r="BS122" s="1045"/>
      <c r="BT122" s="1045"/>
      <c r="BU122" s="1045"/>
      <c r="BV122" s="1045">
        <v>44333631</v>
      </c>
      <c r="BW122" s="1045"/>
      <c r="BX122" s="1045"/>
      <c r="BY122" s="1045"/>
      <c r="BZ122" s="1045"/>
      <c r="CA122" s="1045">
        <v>42988037</v>
      </c>
      <c r="CB122" s="1045"/>
      <c r="CC122" s="1045"/>
      <c r="CD122" s="1045"/>
      <c r="CE122" s="1045"/>
      <c r="CF122" s="997"/>
      <c r="CG122" s="998"/>
      <c r="CH122" s="998"/>
      <c r="CI122" s="998"/>
      <c r="CJ122" s="999"/>
      <c r="CK122" s="1026"/>
      <c r="CL122" s="1027"/>
      <c r="CM122" s="1027"/>
      <c r="CN122" s="1027"/>
      <c r="CO122" s="1028"/>
      <c r="CP122" s="1017" t="s">
        <v>383</v>
      </c>
      <c r="CQ122" s="1018"/>
      <c r="CR122" s="1018"/>
      <c r="CS122" s="1018"/>
      <c r="CT122" s="1018"/>
      <c r="CU122" s="1018"/>
      <c r="CV122" s="1018"/>
      <c r="CW122" s="1018"/>
      <c r="CX122" s="1018"/>
      <c r="CY122" s="1018"/>
      <c r="CZ122" s="1018"/>
      <c r="DA122" s="1018"/>
      <c r="DB122" s="1018"/>
      <c r="DC122" s="1018"/>
      <c r="DD122" s="1018"/>
      <c r="DE122" s="1018"/>
      <c r="DF122" s="1019"/>
      <c r="DG122" s="929">
        <v>2629231</v>
      </c>
      <c r="DH122" s="930"/>
      <c r="DI122" s="930"/>
      <c r="DJ122" s="930"/>
      <c r="DK122" s="930"/>
      <c r="DL122" s="930">
        <v>2439500</v>
      </c>
      <c r="DM122" s="930"/>
      <c r="DN122" s="930"/>
      <c r="DO122" s="930"/>
      <c r="DP122" s="930"/>
      <c r="DQ122" s="930">
        <v>2265119</v>
      </c>
      <c r="DR122" s="930"/>
      <c r="DS122" s="930"/>
      <c r="DT122" s="930"/>
      <c r="DU122" s="930"/>
      <c r="DV122" s="931">
        <v>14.6</v>
      </c>
      <c r="DW122" s="931"/>
      <c r="DX122" s="931"/>
      <c r="DY122" s="931"/>
      <c r="DZ122" s="932"/>
    </row>
    <row r="123" spans="1:130" s="197" customFormat="1" ht="26.25" customHeight="1" thickBot="1" x14ac:dyDescent="0.2">
      <c r="A123" s="985"/>
      <c r="B123" s="956"/>
      <c r="C123" s="926" t="s">
        <v>426</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t="s">
        <v>108</v>
      </c>
      <c r="AB123" s="969"/>
      <c r="AC123" s="969"/>
      <c r="AD123" s="969"/>
      <c r="AE123" s="970"/>
      <c r="AF123" s="971" t="s">
        <v>108</v>
      </c>
      <c r="AG123" s="969"/>
      <c r="AH123" s="969"/>
      <c r="AI123" s="969"/>
      <c r="AJ123" s="970"/>
      <c r="AK123" s="971" t="s">
        <v>108</v>
      </c>
      <c r="AL123" s="969"/>
      <c r="AM123" s="969"/>
      <c r="AN123" s="969"/>
      <c r="AO123" s="970"/>
      <c r="AP123" s="972" t="s">
        <v>108</v>
      </c>
      <c r="AQ123" s="973"/>
      <c r="AR123" s="973"/>
      <c r="AS123" s="973"/>
      <c r="AT123" s="974"/>
      <c r="AU123" s="1041" t="s">
        <v>440</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v>146.5</v>
      </c>
      <c r="BR123" s="1037"/>
      <c r="BS123" s="1037"/>
      <c r="BT123" s="1037"/>
      <c r="BU123" s="1037"/>
      <c r="BV123" s="1037">
        <v>157.69999999999999</v>
      </c>
      <c r="BW123" s="1037"/>
      <c r="BX123" s="1037"/>
      <c r="BY123" s="1037"/>
      <c r="BZ123" s="1037"/>
      <c r="CA123" s="1037">
        <v>149.19999999999999</v>
      </c>
      <c r="CB123" s="1037"/>
      <c r="CC123" s="1037"/>
      <c r="CD123" s="1037"/>
      <c r="CE123" s="1037"/>
      <c r="CF123" s="1038"/>
      <c r="CG123" s="1039"/>
      <c r="CH123" s="1039"/>
      <c r="CI123" s="1039"/>
      <c r="CJ123" s="1040"/>
      <c r="CK123" s="1026"/>
      <c r="CL123" s="1027"/>
      <c r="CM123" s="1027"/>
      <c r="CN123" s="1027"/>
      <c r="CO123" s="1028"/>
      <c r="CP123" s="1017" t="s">
        <v>380</v>
      </c>
      <c r="CQ123" s="1018"/>
      <c r="CR123" s="1018"/>
      <c r="CS123" s="1018"/>
      <c r="CT123" s="1018"/>
      <c r="CU123" s="1018"/>
      <c r="CV123" s="1018"/>
      <c r="CW123" s="1018"/>
      <c r="CX123" s="1018"/>
      <c r="CY123" s="1018"/>
      <c r="CZ123" s="1018"/>
      <c r="DA123" s="1018"/>
      <c r="DB123" s="1018"/>
      <c r="DC123" s="1018"/>
      <c r="DD123" s="1018"/>
      <c r="DE123" s="1018"/>
      <c r="DF123" s="1019"/>
      <c r="DG123" s="968">
        <v>636181</v>
      </c>
      <c r="DH123" s="969"/>
      <c r="DI123" s="969"/>
      <c r="DJ123" s="969"/>
      <c r="DK123" s="970"/>
      <c r="DL123" s="971">
        <v>643010</v>
      </c>
      <c r="DM123" s="969"/>
      <c r="DN123" s="969"/>
      <c r="DO123" s="969"/>
      <c r="DP123" s="970"/>
      <c r="DQ123" s="971">
        <v>643356</v>
      </c>
      <c r="DR123" s="969"/>
      <c r="DS123" s="969"/>
      <c r="DT123" s="969"/>
      <c r="DU123" s="970"/>
      <c r="DV123" s="972">
        <v>4.0999999999999996</v>
      </c>
      <c r="DW123" s="973"/>
      <c r="DX123" s="973"/>
      <c r="DY123" s="973"/>
      <c r="DZ123" s="974"/>
    </row>
    <row r="124" spans="1:130" s="197" customFormat="1" ht="26.25" customHeight="1" x14ac:dyDescent="0.15">
      <c r="A124" s="985"/>
      <c r="B124" s="956"/>
      <c r="C124" s="926" t="s">
        <v>429</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108</v>
      </c>
      <c r="AB124" s="969"/>
      <c r="AC124" s="969"/>
      <c r="AD124" s="969"/>
      <c r="AE124" s="970"/>
      <c r="AF124" s="971" t="s">
        <v>108</v>
      </c>
      <c r="AG124" s="969"/>
      <c r="AH124" s="969"/>
      <c r="AI124" s="969"/>
      <c r="AJ124" s="970"/>
      <c r="AK124" s="971" t="s">
        <v>108</v>
      </c>
      <c r="AL124" s="969"/>
      <c r="AM124" s="969"/>
      <c r="AN124" s="969"/>
      <c r="AO124" s="970"/>
      <c r="AP124" s="972" t="s">
        <v>108</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441</v>
      </c>
      <c r="CQ124" s="1018"/>
      <c r="CR124" s="1018"/>
      <c r="CS124" s="1018"/>
      <c r="CT124" s="1018"/>
      <c r="CU124" s="1018"/>
      <c r="CV124" s="1018"/>
      <c r="CW124" s="1018"/>
      <c r="CX124" s="1018"/>
      <c r="CY124" s="1018"/>
      <c r="CZ124" s="1018"/>
      <c r="DA124" s="1018"/>
      <c r="DB124" s="1018"/>
      <c r="DC124" s="1018"/>
      <c r="DD124" s="1018"/>
      <c r="DE124" s="1018"/>
      <c r="DF124" s="1019"/>
      <c r="DG124" s="1007">
        <v>400022</v>
      </c>
      <c r="DH124" s="1008"/>
      <c r="DI124" s="1008"/>
      <c r="DJ124" s="1008"/>
      <c r="DK124" s="1009"/>
      <c r="DL124" s="1010">
        <v>377600</v>
      </c>
      <c r="DM124" s="1008"/>
      <c r="DN124" s="1008"/>
      <c r="DO124" s="1008"/>
      <c r="DP124" s="1009"/>
      <c r="DQ124" s="1010">
        <v>353207</v>
      </c>
      <c r="DR124" s="1008"/>
      <c r="DS124" s="1008"/>
      <c r="DT124" s="1008"/>
      <c r="DU124" s="1009"/>
      <c r="DV124" s="1011">
        <v>2.2999999999999998</v>
      </c>
      <c r="DW124" s="1012"/>
      <c r="DX124" s="1012"/>
      <c r="DY124" s="1012"/>
      <c r="DZ124" s="1013"/>
    </row>
    <row r="125" spans="1:130" s="197" customFormat="1" ht="26.25" customHeight="1" thickBot="1" x14ac:dyDescent="0.2">
      <c r="A125" s="985"/>
      <c r="B125" s="956"/>
      <c r="C125" s="926" t="s">
        <v>431</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108</v>
      </c>
      <c r="AB125" s="969"/>
      <c r="AC125" s="969"/>
      <c r="AD125" s="969"/>
      <c r="AE125" s="970"/>
      <c r="AF125" s="971" t="s">
        <v>108</v>
      </c>
      <c r="AG125" s="969"/>
      <c r="AH125" s="969"/>
      <c r="AI125" s="969"/>
      <c r="AJ125" s="970"/>
      <c r="AK125" s="971" t="s">
        <v>108</v>
      </c>
      <c r="AL125" s="969"/>
      <c r="AM125" s="969"/>
      <c r="AN125" s="969"/>
      <c r="AO125" s="970"/>
      <c r="AP125" s="972" t="s">
        <v>108</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442</v>
      </c>
      <c r="CL125" s="1024"/>
      <c r="CM125" s="1024"/>
      <c r="CN125" s="1024"/>
      <c r="CO125" s="1025"/>
      <c r="CP125" s="950" t="s">
        <v>443</v>
      </c>
      <c r="CQ125" s="897"/>
      <c r="CR125" s="897"/>
      <c r="CS125" s="897"/>
      <c r="CT125" s="897"/>
      <c r="CU125" s="897"/>
      <c r="CV125" s="897"/>
      <c r="CW125" s="897"/>
      <c r="CX125" s="897"/>
      <c r="CY125" s="897"/>
      <c r="CZ125" s="897"/>
      <c r="DA125" s="897"/>
      <c r="DB125" s="897"/>
      <c r="DC125" s="897"/>
      <c r="DD125" s="897"/>
      <c r="DE125" s="897"/>
      <c r="DF125" s="898"/>
      <c r="DG125" s="936" t="s">
        <v>108</v>
      </c>
      <c r="DH125" s="937"/>
      <c r="DI125" s="937"/>
      <c r="DJ125" s="937"/>
      <c r="DK125" s="937"/>
      <c r="DL125" s="937" t="s">
        <v>108</v>
      </c>
      <c r="DM125" s="937"/>
      <c r="DN125" s="937"/>
      <c r="DO125" s="937"/>
      <c r="DP125" s="937"/>
      <c r="DQ125" s="937" t="s">
        <v>108</v>
      </c>
      <c r="DR125" s="937"/>
      <c r="DS125" s="937"/>
      <c r="DT125" s="937"/>
      <c r="DU125" s="937"/>
      <c r="DV125" s="938" t="s">
        <v>108</v>
      </c>
      <c r="DW125" s="938"/>
      <c r="DX125" s="938"/>
      <c r="DY125" s="938"/>
      <c r="DZ125" s="939"/>
    </row>
    <row r="126" spans="1:130" s="197" customFormat="1" ht="26.25" customHeight="1" x14ac:dyDescent="0.15">
      <c r="A126" s="985"/>
      <c r="B126" s="956"/>
      <c r="C126" s="926" t="s">
        <v>434</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v>131287</v>
      </c>
      <c r="AB126" s="969"/>
      <c r="AC126" s="969"/>
      <c r="AD126" s="969"/>
      <c r="AE126" s="970"/>
      <c r="AF126" s="971">
        <v>131287</v>
      </c>
      <c r="AG126" s="969"/>
      <c r="AH126" s="969"/>
      <c r="AI126" s="969"/>
      <c r="AJ126" s="970"/>
      <c r="AK126" s="971">
        <v>131287</v>
      </c>
      <c r="AL126" s="969"/>
      <c r="AM126" s="969"/>
      <c r="AN126" s="969"/>
      <c r="AO126" s="970"/>
      <c r="AP126" s="972">
        <v>0.8</v>
      </c>
      <c r="AQ126" s="973"/>
      <c r="AR126" s="973"/>
      <c r="AS126" s="973"/>
      <c r="AT126" s="974"/>
      <c r="AU126" s="233"/>
      <c r="AV126" s="233"/>
      <c r="AW126" s="233"/>
      <c r="AX126" s="1046" t="s">
        <v>444</v>
      </c>
      <c r="AY126" s="1047"/>
      <c r="AZ126" s="1047"/>
      <c r="BA126" s="1047"/>
      <c r="BB126" s="1047"/>
      <c r="BC126" s="1047"/>
      <c r="BD126" s="1047"/>
      <c r="BE126" s="1048"/>
      <c r="BF126" s="1062" t="s">
        <v>445</v>
      </c>
      <c r="BG126" s="1047"/>
      <c r="BH126" s="1047"/>
      <c r="BI126" s="1047"/>
      <c r="BJ126" s="1047"/>
      <c r="BK126" s="1047"/>
      <c r="BL126" s="1048"/>
      <c r="BM126" s="1062" t="s">
        <v>446</v>
      </c>
      <c r="BN126" s="1047"/>
      <c r="BO126" s="1047"/>
      <c r="BP126" s="1047"/>
      <c r="BQ126" s="1047"/>
      <c r="BR126" s="1047"/>
      <c r="BS126" s="1048"/>
      <c r="BT126" s="1062" t="s">
        <v>447</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448</v>
      </c>
      <c r="CQ126" s="960"/>
      <c r="CR126" s="960"/>
      <c r="CS126" s="960"/>
      <c r="CT126" s="960"/>
      <c r="CU126" s="960"/>
      <c r="CV126" s="960"/>
      <c r="CW126" s="960"/>
      <c r="CX126" s="960"/>
      <c r="CY126" s="960"/>
      <c r="CZ126" s="960"/>
      <c r="DA126" s="960"/>
      <c r="DB126" s="960"/>
      <c r="DC126" s="960"/>
      <c r="DD126" s="960"/>
      <c r="DE126" s="960"/>
      <c r="DF126" s="961"/>
      <c r="DG126" s="929" t="s">
        <v>108</v>
      </c>
      <c r="DH126" s="930"/>
      <c r="DI126" s="930"/>
      <c r="DJ126" s="930"/>
      <c r="DK126" s="930"/>
      <c r="DL126" s="930" t="s">
        <v>108</v>
      </c>
      <c r="DM126" s="930"/>
      <c r="DN126" s="930"/>
      <c r="DO126" s="930"/>
      <c r="DP126" s="930"/>
      <c r="DQ126" s="930" t="s">
        <v>108</v>
      </c>
      <c r="DR126" s="930"/>
      <c r="DS126" s="930"/>
      <c r="DT126" s="930"/>
      <c r="DU126" s="930"/>
      <c r="DV126" s="931" t="s">
        <v>108</v>
      </c>
      <c r="DW126" s="931"/>
      <c r="DX126" s="931"/>
      <c r="DY126" s="931"/>
      <c r="DZ126" s="932"/>
    </row>
    <row r="127" spans="1:130" s="197" customFormat="1" ht="26.25" customHeight="1" thickBot="1" x14ac:dyDescent="0.2">
      <c r="A127" s="986"/>
      <c r="B127" s="958"/>
      <c r="C127" s="1014" t="s">
        <v>449</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t="s">
        <v>108</v>
      </c>
      <c r="AB127" s="969"/>
      <c r="AC127" s="969"/>
      <c r="AD127" s="969"/>
      <c r="AE127" s="970"/>
      <c r="AF127" s="971" t="s">
        <v>108</v>
      </c>
      <c r="AG127" s="969"/>
      <c r="AH127" s="969"/>
      <c r="AI127" s="969"/>
      <c r="AJ127" s="970"/>
      <c r="AK127" s="971" t="s">
        <v>108</v>
      </c>
      <c r="AL127" s="969"/>
      <c r="AM127" s="969"/>
      <c r="AN127" s="969"/>
      <c r="AO127" s="970"/>
      <c r="AP127" s="972" t="s">
        <v>108</v>
      </c>
      <c r="AQ127" s="973"/>
      <c r="AR127" s="973"/>
      <c r="AS127" s="973"/>
      <c r="AT127" s="974"/>
      <c r="AU127" s="233"/>
      <c r="AV127" s="233"/>
      <c r="AW127" s="233"/>
      <c r="AX127" s="896" t="s">
        <v>450</v>
      </c>
      <c r="AY127" s="897"/>
      <c r="AZ127" s="897"/>
      <c r="BA127" s="897"/>
      <c r="BB127" s="897"/>
      <c r="BC127" s="897"/>
      <c r="BD127" s="897"/>
      <c r="BE127" s="898"/>
      <c r="BF127" s="1051" t="s">
        <v>108</v>
      </c>
      <c r="BG127" s="1052"/>
      <c r="BH127" s="1052"/>
      <c r="BI127" s="1052"/>
      <c r="BJ127" s="1052"/>
      <c r="BK127" s="1052"/>
      <c r="BL127" s="1061"/>
      <c r="BM127" s="1051">
        <v>12.55</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451</v>
      </c>
      <c r="CQ127" s="1055"/>
      <c r="CR127" s="1055"/>
      <c r="CS127" s="1055"/>
      <c r="CT127" s="1055"/>
      <c r="CU127" s="1055"/>
      <c r="CV127" s="1055"/>
      <c r="CW127" s="1055"/>
      <c r="CX127" s="1055"/>
      <c r="CY127" s="1055"/>
      <c r="CZ127" s="1055"/>
      <c r="DA127" s="1055"/>
      <c r="DB127" s="1055"/>
      <c r="DC127" s="1055"/>
      <c r="DD127" s="1055"/>
      <c r="DE127" s="1055"/>
      <c r="DF127" s="1056"/>
      <c r="DG127" s="1057" t="s">
        <v>452</v>
      </c>
      <c r="DH127" s="1058"/>
      <c r="DI127" s="1058"/>
      <c r="DJ127" s="1058"/>
      <c r="DK127" s="1058"/>
      <c r="DL127" s="1058" t="s">
        <v>108</v>
      </c>
      <c r="DM127" s="1058"/>
      <c r="DN127" s="1058"/>
      <c r="DO127" s="1058"/>
      <c r="DP127" s="1058"/>
      <c r="DQ127" s="1058" t="s">
        <v>108</v>
      </c>
      <c r="DR127" s="1058"/>
      <c r="DS127" s="1058"/>
      <c r="DT127" s="1058"/>
      <c r="DU127" s="1058"/>
      <c r="DV127" s="1059" t="s">
        <v>108</v>
      </c>
      <c r="DW127" s="1059"/>
      <c r="DX127" s="1059"/>
      <c r="DY127" s="1059"/>
      <c r="DZ127" s="1060"/>
    </row>
    <row r="128" spans="1:130" s="197" customFormat="1" ht="26.25" customHeight="1" x14ac:dyDescent="0.15">
      <c r="A128" s="1081" t="s">
        <v>453</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454</v>
      </c>
      <c r="X128" s="1083"/>
      <c r="Y128" s="1083"/>
      <c r="Z128" s="1084"/>
      <c r="AA128" s="1099">
        <v>283520</v>
      </c>
      <c r="AB128" s="1100"/>
      <c r="AC128" s="1100"/>
      <c r="AD128" s="1100"/>
      <c r="AE128" s="1101"/>
      <c r="AF128" s="1102">
        <v>278470</v>
      </c>
      <c r="AG128" s="1100"/>
      <c r="AH128" s="1100"/>
      <c r="AI128" s="1100"/>
      <c r="AJ128" s="1101"/>
      <c r="AK128" s="1102">
        <v>284571</v>
      </c>
      <c r="AL128" s="1100"/>
      <c r="AM128" s="1100"/>
      <c r="AN128" s="1100"/>
      <c r="AO128" s="1101"/>
      <c r="AP128" s="1103"/>
      <c r="AQ128" s="1104"/>
      <c r="AR128" s="1104"/>
      <c r="AS128" s="1104"/>
      <c r="AT128" s="1105"/>
      <c r="AU128" s="235"/>
      <c r="AV128" s="235"/>
      <c r="AW128" s="235"/>
      <c r="AX128" s="1064" t="s">
        <v>455</v>
      </c>
      <c r="AY128" s="960"/>
      <c r="AZ128" s="960"/>
      <c r="BA128" s="960"/>
      <c r="BB128" s="960"/>
      <c r="BC128" s="960"/>
      <c r="BD128" s="960"/>
      <c r="BE128" s="961"/>
      <c r="BF128" s="1076" t="s">
        <v>108</v>
      </c>
      <c r="BG128" s="1077"/>
      <c r="BH128" s="1077"/>
      <c r="BI128" s="1077"/>
      <c r="BJ128" s="1077"/>
      <c r="BK128" s="1077"/>
      <c r="BL128" s="1078"/>
      <c r="BM128" s="1076">
        <v>17.55</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40" t="s">
        <v>89</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456</v>
      </c>
      <c r="X129" s="1071"/>
      <c r="Y129" s="1071"/>
      <c r="Z129" s="1072"/>
      <c r="AA129" s="968">
        <v>18374865</v>
      </c>
      <c r="AB129" s="969"/>
      <c r="AC129" s="969"/>
      <c r="AD129" s="969"/>
      <c r="AE129" s="970"/>
      <c r="AF129" s="971">
        <v>18306695</v>
      </c>
      <c r="AG129" s="969"/>
      <c r="AH129" s="969"/>
      <c r="AI129" s="969"/>
      <c r="AJ129" s="970"/>
      <c r="AK129" s="971">
        <v>18835642</v>
      </c>
      <c r="AL129" s="969"/>
      <c r="AM129" s="969"/>
      <c r="AN129" s="969"/>
      <c r="AO129" s="970"/>
      <c r="AP129" s="1073"/>
      <c r="AQ129" s="1074"/>
      <c r="AR129" s="1074"/>
      <c r="AS129" s="1074"/>
      <c r="AT129" s="1075"/>
      <c r="AU129" s="235"/>
      <c r="AV129" s="235"/>
      <c r="AW129" s="235"/>
      <c r="AX129" s="1064" t="s">
        <v>457</v>
      </c>
      <c r="AY129" s="960"/>
      <c r="AZ129" s="960"/>
      <c r="BA129" s="960"/>
      <c r="BB129" s="960"/>
      <c r="BC129" s="960"/>
      <c r="BD129" s="960"/>
      <c r="BE129" s="961"/>
      <c r="BF129" s="1065">
        <v>11.3</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40" t="s">
        <v>458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459</v>
      </c>
      <c r="X130" s="1071"/>
      <c r="Y130" s="1071"/>
      <c r="Z130" s="1072"/>
      <c r="AA130" s="968">
        <v>3183994</v>
      </c>
      <c r="AB130" s="969"/>
      <c r="AC130" s="969"/>
      <c r="AD130" s="969"/>
      <c r="AE130" s="970"/>
      <c r="AF130" s="971">
        <v>3296023</v>
      </c>
      <c r="AG130" s="969"/>
      <c r="AH130" s="969"/>
      <c r="AI130" s="969"/>
      <c r="AJ130" s="970"/>
      <c r="AK130" s="971">
        <v>3301403</v>
      </c>
      <c r="AL130" s="969"/>
      <c r="AM130" s="969"/>
      <c r="AN130" s="969"/>
      <c r="AO130" s="970"/>
      <c r="AP130" s="1073"/>
      <c r="AQ130" s="1074"/>
      <c r="AR130" s="1074"/>
      <c r="AS130" s="1074"/>
      <c r="AT130" s="1075"/>
      <c r="AU130" s="235"/>
      <c r="AV130" s="235"/>
      <c r="AW130" s="235"/>
      <c r="AX130" s="1123" t="s">
        <v>460</v>
      </c>
      <c r="AY130" s="1055"/>
      <c r="AZ130" s="1055"/>
      <c r="BA130" s="1055"/>
      <c r="BB130" s="1055"/>
      <c r="BC130" s="1055"/>
      <c r="BD130" s="1055"/>
      <c r="BE130" s="1056"/>
      <c r="BF130" s="1085">
        <v>149.19999999999999</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461</v>
      </c>
      <c r="X131" s="1094"/>
      <c r="Y131" s="1094"/>
      <c r="Z131" s="1095"/>
      <c r="AA131" s="1007">
        <v>15190871</v>
      </c>
      <c r="AB131" s="1008"/>
      <c r="AC131" s="1008"/>
      <c r="AD131" s="1008"/>
      <c r="AE131" s="1009"/>
      <c r="AF131" s="1010">
        <v>15010672</v>
      </c>
      <c r="AG131" s="1008"/>
      <c r="AH131" s="1008"/>
      <c r="AI131" s="1008"/>
      <c r="AJ131" s="1009"/>
      <c r="AK131" s="1010">
        <v>15534239</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7" t="s">
        <v>462</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463</v>
      </c>
      <c r="W132" s="1111"/>
      <c r="X132" s="1111"/>
      <c r="Y132" s="1111"/>
      <c r="Z132" s="1112"/>
      <c r="AA132" s="1113">
        <v>11.033001329999999</v>
      </c>
      <c r="AB132" s="1114"/>
      <c r="AC132" s="1114"/>
      <c r="AD132" s="1114"/>
      <c r="AE132" s="1115"/>
      <c r="AF132" s="1116">
        <v>10.694657769999999</v>
      </c>
      <c r="AG132" s="1114"/>
      <c r="AH132" s="1114"/>
      <c r="AI132" s="1114"/>
      <c r="AJ132" s="1115"/>
      <c r="AK132" s="1116">
        <v>12.329255399999999</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464</v>
      </c>
      <c r="W133" s="1118"/>
      <c r="X133" s="1118"/>
      <c r="Y133" s="1118"/>
      <c r="Z133" s="1119"/>
      <c r="AA133" s="1120">
        <v>12</v>
      </c>
      <c r="AB133" s="1121"/>
      <c r="AC133" s="1121"/>
      <c r="AD133" s="1121"/>
      <c r="AE133" s="1122"/>
      <c r="AF133" s="1120">
        <v>11.4</v>
      </c>
      <c r="AG133" s="1121"/>
      <c r="AH133" s="1121"/>
      <c r="AI133" s="1121"/>
      <c r="AJ133" s="1122"/>
      <c r="AK133" s="1120">
        <v>11.3</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30" zoomScaleSheetLayoutView="13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7" t="s">
        <v>467</v>
      </c>
      <c r="L7" s="254"/>
      <c r="M7" s="255" t="s">
        <v>468</v>
      </c>
      <c r="N7" s="256"/>
    </row>
    <row r="8" spans="1:16" x14ac:dyDescent="0.15">
      <c r="A8" s="248"/>
      <c r="B8" s="244"/>
      <c r="C8" s="244"/>
      <c r="D8" s="244"/>
      <c r="E8" s="244"/>
      <c r="F8" s="244"/>
      <c r="G8" s="257"/>
      <c r="H8" s="258"/>
      <c r="I8" s="258"/>
      <c r="J8" s="259"/>
      <c r="K8" s="1128"/>
      <c r="L8" s="260" t="s">
        <v>469</v>
      </c>
      <c r="M8" s="261" t="s">
        <v>470</v>
      </c>
      <c r="N8" s="262" t="s">
        <v>471</v>
      </c>
    </row>
    <row r="9" spans="1:16" x14ac:dyDescent="0.15">
      <c r="A9" s="248"/>
      <c r="B9" s="244"/>
      <c r="C9" s="244"/>
      <c r="D9" s="244"/>
      <c r="E9" s="244"/>
      <c r="F9" s="244"/>
      <c r="G9" s="1129" t="s">
        <v>472</v>
      </c>
      <c r="H9" s="1130"/>
      <c r="I9" s="1130"/>
      <c r="J9" s="1131"/>
      <c r="K9" s="263">
        <v>5676561</v>
      </c>
      <c r="L9" s="264">
        <v>62427</v>
      </c>
      <c r="M9" s="265">
        <v>72299</v>
      </c>
      <c r="N9" s="266">
        <v>-13.7</v>
      </c>
    </row>
    <row r="10" spans="1:16" x14ac:dyDescent="0.15">
      <c r="A10" s="248"/>
      <c r="B10" s="244"/>
      <c r="C10" s="244"/>
      <c r="D10" s="244"/>
      <c r="E10" s="244"/>
      <c r="F10" s="244"/>
      <c r="G10" s="1129" t="s">
        <v>473</v>
      </c>
      <c r="H10" s="1130"/>
      <c r="I10" s="1130"/>
      <c r="J10" s="1131"/>
      <c r="K10" s="267">
        <v>154588</v>
      </c>
      <c r="L10" s="268">
        <v>1700</v>
      </c>
      <c r="M10" s="269">
        <v>5259</v>
      </c>
      <c r="N10" s="270">
        <v>-67.7</v>
      </c>
    </row>
    <row r="11" spans="1:16" ht="13.5" customHeight="1" x14ac:dyDescent="0.15">
      <c r="A11" s="248"/>
      <c r="B11" s="244"/>
      <c r="C11" s="244"/>
      <c r="D11" s="244"/>
      <c r="E11" s="244"/>
      <c r="F11" s="244"/>
      <c r="G11" s="1129" t="s">
        <v>474</v>
      </c>
      <c r="H11" s="1130"/>
      <c r="I11" s="1130"/>
      <c r="J11" s="1131"/>
      <c r="K11" s="267">
        <v>831305</v>
      </c>
      <c r="L11" s="268">
        <v>9142</v>
      </c>
      <c r="M11" s="269">
        <v>5513</v>
      </c>
      <c r="N11" s="270">
        <v>65.8</v>
      </c>
    </row>
    <row r="12" spans="1:16" ht="13.5" customHeight="1" x14ac:dyDescent="0.15">
      <c r="A12" s="248"/>
      <c r="B12" s="244"/>
      <c r="C12" s="244"/>
      <c r="D12" s="244"/>
      <c r="E12" s="244"/>
      <c r="F12" s="244"/>
      <c r="G12" s="1129" t="s">
        <v>475</v>
      </c>
      <c r="H12" s="1130"/>
      <c r="I12" s="1130"/>
      <c r="J12" s="1131"/>
      <c r="K12" s="267">
        <v>303746</v>
      </c>
      <c r="L12" s="268">
        <v>3340</v>
      </c>
      <c r="M12" s="269">
        <v>1180</v>
      </c>
      <c r="N12" s="270">
        <v>183.1</v>
      </c>
    </row>
    <row r="13" spans="1:16" ht="13.5" customHeight="1" x14ac:dyDescent="0.15">
      <c r="A13" s="248"/>
      <c r="B13" s="244"/>
      <c r="C13" s="244"/>
      <c r="D13" s="244"/>
      <c r="E13" s="244"/>
      <c r="F13" s="244"/>
      <c r="G13" s="1129" t="s">
        <v>476</v>
      </c>
      <c r="H13" s="1130"/>
      <c r="I13" s="1130"/>
      <c r="J13" s="1131"/>
      <c r="K13" s="267" t="s">
        <v>477</v>
      </c>
      <c r="L13" s="268" t="s">
        <v>477</v>
      </c>
      <c r="M13" s="269">
        <v>2</v>
      </c>
      <c r="N13" s="270" t="s">
        <v>477</v>
      </c>
    </row>
    <row r="14" spans="1:16" ht="13.5" customHeight="1" x14ac:dyDescent="0.15">
      <c r="A14" s="248"/>
      <c r="B14" s="244"/>
      <c r="C14" s="244"/>
      <c r="D14" s="244"/>
      <c r="E14" s="244"/>
      <c r="F14" s="244"/>
      <c r="G14" s="1129" t="s">
        <v>478</v>
      </c>
      <c r="H14" s="1130"/>
      <c r="I14" s="1130"/>
      <c r="J14" s="1131"/>
      <c r="K14" s="267">
        <v>278736</v>
      </c>
      <c r="L14" s="268">
        <v>3065</v>
      </c>
      <c r="M14" s="269">
        <v>3170</v>
      </c>
      <c r="N14" s="270">
        <v>-3.3</v>
      </c>
    </row>
    <row r="15" spans="1:16" ht="13.5" customHeight="1" x14ac:dyDescent="0.15">
      <c r="A15" s="248"/>
      <c r="B15" s="244"/>
      <c r="C15" s="244"/>
      <c r="D15" s="244"/>
      <c r="E15" s="244"/>
      <c r="F15" s="244"/>
      <c r="G15" s="1129" t="s">
        <v>479</v>
      </c>
      <c r="H15" s="1130"/>
      <c r="I15" s="1130"/>
      <c r="J15" s="1131"/>
      <c r="K15" s="267">
        <v>235917</v>
      </c>
      <c r="L15" s="268">
        <v>2594</v>
      </c>
      <c r="M15" s="269">
        <v>1822</v>
      </c>
      <c r="N15" s="270">
        <v>42.4</v>
      </c>
    </row>
    <row r="16" spans="1:16" x14ac:dyDescent="0.15">
      <c r="A16" s="248"/>
      <c r="B16" s="244"/>
      <c r="C16" s="244"/>
      <c r="D16" s="244"/>
      <c r="E16" s="244"/>
      <c r="F16" s="244"/>
      <c r="G16" s="1132" t="s">
        <v>480</v>
      </c>
      <c r="H16" s="1133"/>
      <c r="I16" s="1133"/>
      <c r="J16" s="1134"/>
      <c r="K16" s="268">
        <v>-689814</v>
      </c>
      <c r="L16" s="268">
        <v>-7586</v>
      </c>
      <c r="M16" s="269">
        <v>-7642</v>
      </c>
      <c r="N16" s="270">
        <v>-0.7</v>
      </c>
    </row>
    <row r="17" spans="1:16" x14ac:dyDescent="0.15">
      <c r="A17" s="248"/>
      <c r="B17" s="244"/>
      <c r="C17" s="244"/>
      <c r="D17" s="244"/>
      <c r="E17" s="244"/>
      <c r="F17" s="244"/>
      <c r="G17" s="1132" t="s">
        <v>166</v>
      </c>
      <c r="H17" s="1133"/>
      <c r="I17" s="1133"/>
      <c r="J17" s="1134"/>
      <c r="K17" s="268">
        <v>6791039</v>
      </c>
      <c r="L17" s="268">
        <v>74683</v>
      </c>
      <c r="M17" s="269">
        <v>81603</v>
      </c>
      <c r="N17" s="270">
        <v>-8.5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4" t="s">
        <v>485</v>
      </c>
      <c r="H21" s="1125"/>
      <c r="I21" s="1125"/>
      <c r="J21" s="1126"/>
      <c r="K21" s="280">
        <v>5.87</v>
      </c>
      <c r="L21" s="281">
        <v>7.96</v>
      </c>
      <c r="M21" s="282">
        <v>-2.09</v>
      </c>
      <c r="N21" s="249"/>
      <c r="O21" s="283"/>
      <c r="P21" s="279"/>
    </row>
    <row r="22" spans="1:16" s="284" customFormat="1" x14ac:dyDescent="0.15">
      <c r="A22" s="279"/>
      <c r="B22" s="249"/>
      <c r="C22" s="249"/>
      <c r="D22" s="249"/>
      <c r="E22" s="249"/>
      <c r="F22" s="249"/>
      <c r="G22" s="1124" t="s">
        <v>486</v>
      </c>
      <c r="H22" s="1125"/>
      <c r="I22" s="1125"/>
      <c r="J22" s="1126"/>
      <c r="K22" s="285">
        <v>98.4</v>
      </c>
      <c r="L22" s="286">
        <v>98.3</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27" t="s">
        <v>467</v>
      </c>
      <c r="L30" s="254"/>
      <c r="M30" s="255" t="s">
        <v>468</v>
      </c>
      <c r="N30" s="256"/>
    </row>
    <row r="31" spans="1:16" x14ac:dyDescent="0.15">
      <c r="A31" s="248"/>
      <c r="B31" s="244"/>
      <c r="C31" s="244"/>
      <c r="D31" s="244"/>
      <c r="E31" s="244"/>
      <c r="F31" s="244"/>
      <c r="G31" s="257"/>
      <c r="H31" s="258"/>
      <c r="I31" s="258"/>
      <c r="J31" s="259"/>
      <c r="K31" s="1128"/>
      <c r="L31" s="260" t="s">
        <v>469</v>
      </c>
      <c r="M31" s="261" t="s">
        <v>470</v>
      </c>
      <c r="N31" s="262" t="s">
        <v>471</v>
      </c>
    </row>
    <row r="32" spans="1:16" ht="27" customHeight="1" x14ac:dyDescent="0.15">
      <c r="A32" s="248"/>
      <c r="B32" s="244"/>
      <c r="C32" s="244"/>
      <c r="D32" s="244"/>
      <c r="E32" s="244"/>
      <c r="F32" s="244"/>
      <c r="G32" s="1140" t="s">
        <v>490</v>
      </c>
      <c r="H32" s="1141"/>
      <c r="I32" s="1141"/>
      <c r="J32" s="1142"/>
      <c r="K32" s="294">
        <v>4000025</v>
      </c>
      <c r="L32" s="294">
        <v>43990</v>
      </c>
      <c r="M32" s="295">
        <v>50969</v>
      </c>
      <c r="N32" s="296">
        <v>-13.7</v>
      </c>
    </row>
    <row r="33" spans="1:16" ht="13.5" customHeight="1" x14ac:dyDescent="0.15">
      <c r="A33" s="248"/>
      <c r="B33" s="244"/>
      <c r="C33" s="244"/>
      <c r="D33" s="244"/>
      <c r="E33" s="244"/>
      <c r="F33" s="244"/>
      <c r="G33" s="1140" t="s">
        <v>491</v>
      </c>
      <c r="H33" s="1141"/>
      <c r="I33" s="1141"/>
      <c r="J33" s="1142"/>
      <c r="K33" s="294" t="s">
        <v>477</v>
      </c>
      <c r="L33" s="294" t="s">
        <v>477</v>
      </c>
      <c r="M33" s="295" t="s">
        <v>477</v>
      </c>
      <c r="N33" s="296" t="s">
        <v>477</v>
      </c>
    </row>
    <row r="34" spans="1:16" ht="27" customHeight="1" x14ac:dyDescent="0.15">
      <c r="A34" s="248"/>
      <c r="B34" s="244"/>
      <c r="C34" s="244"/>
      <c r="D34" s="244"/>
      <c r="E34" s="244"/>
      <c r="F34" s="244"/>
      <c r="G34" s="1140" t="s">
        <v>492</v>
      </c>
      <c r="H34" s="1141"/>
      <c r="I34" s="1141"/>
      <c r="J34" s="1142"/>
      <c r="K34" s="294" t="s">
        <v>477</v>
      </c>
      <c r="L34" s="294" t="s">
        <v>477</v>
      </c>
      <c r="M34" s="295">
        <v>29</v>
      </c>
      <c r="N34" s="296" t="s">
        <v>477</v>
      </c>
    </row>
    <row r="35" spans="1:16" ht="27" customHeight="1" x14ac:dyDescent="0.15">
      <c r="A35" s="248"/>
      <c r="B35" s="244"/>
      <c r="C35" s="244"/>
      <c r="D35" s="244"/>
      <c r="E35" s="244"/>
      <c r="F35" s="244"/>
      <c r="G35" s="1140" t="s">
        <v>493</v>
      </c>
      <c r="H35" s="1141"/>
      <c r="I35" s="1141"/>
      <c r="J35" s="1142"/>
      <c r="K35" s="294">
        <v>1308836</v>
      </c>
      <c r="L35" s="294">
        <v>14394</v>
      </c>
      <c r="M35" s="295">
        <v>14294</v>
      </c>
      <c r="N35" s="296">
        <v>0.7</v>
      </c>
    </row>
    <row r="36" spans="1:16" ht="27" customHeight="1" x14ac:dyDescent="0.15">
      <c r="A36" s="248"/>
      <c r="B36" s="244"/>
      <c r="C36" s="244"/>
      <c r="D36" s="244"/>
      <c r="E36" s="244"/>
      <c r="F36" s="244"/>
      <c r="G36" s="1140" t="s">
        <v>494</v>
      </c>
      <c r="H36" s="1141"/>
      <c r="I36" s="1141"/>
      <c r="J36" s="1142"/>
      <c r="K36" s="294">
        <v>60715</v>
      </c>
      <c r="L36" s="294">
        <v>668</v>
      </c>
      <c r="M36" s="295">
        <v>1493</v>
      </c>
      <c r="N36" s="296">
        <v>-55.3</v>
      </c>
    </row>
    <row r="37" spans="1:16" ht="13.5" customHeight="1" x14ac:dyDescent="0.15">
      <c r="A37" s="248"/>
      <c r="B37" s="244"/>
      <c r="C37" s="244"/>
      <c r="D37" s="244"/>
      <c r="E37" s="244"/>
      <c r="F37" s="244"/>
      <c r="G37" s="1140" t="s">
        <v>495</v>
      </c>
      <c r="H37" s="1141"/>
      <c r="I37" s="1141"/>
      <c r="J37" s="1142"/>
      <c r="K37" s="294">
        <v>131550</v>
      </c>
      <c r="L37" s="294">
        <v>1447</v>
      </c>
      <c r="M37" s="295">
        <v>1584</v>
      </c>
      <c r="N37" s="296">
        <v>-8.6</v>
      </c>
    </row>
    <row r="38" spans="1:16" ht="27" customHeight="1" x14ac:dyDescent="0.15">
      <c r="A38" s="248"/>
      <c r="B38" s="244"/>
      <c r="C38" s="244"/>
      <c r="D38" s="244"/>
      <c r="E38" s="244"/>
      <c r="F38" s="244"/>
      <c r="G38" s="1143" t="s">
        <v>496</v>
      </c>
      <c r="H38" s="1144"/>
      <c r="I38" s="1144"/>
      <c r="J38" s="1145"/>
      <c r="K38" s="297">
        <v>104</v>
      </c>
      <c r="L38" s="297">
        <v>1</v>
      </c>
      <c r="M38" s="298">
        <v>4</v>
      </c>
      <c r="N38" s="299">
        <v>-75</v>
      </c>
      <c r="O38" s="293"/>
    </row>
    <row r="39" spans="1:16" x14ac:dyDescent="0.15">
      <c r="A39" s="248"/>
      <c r="B39" s="244"/>
      <c r="C39" s="244"/>
      <c r="D39" s="244"/>
      <c r="E39" s="244"/>
      <c r="F39" s="244"/>
      <c r="G39" s="1143" t="s">
        <v>497</v>
      </c>
      <c r="H39" s="1144"/>
      <c r="I39" s="1144"/>
      <c r="J39" s="1145"/>
      <c r="K39" s="300">
        <v>-284571</v>
      </c>
      <c r="L39" s="300">
        <v>-3130</v>
      </c>
      <c r="M39" s="301">
        <v>-4432</v>
      </c>
      <c r="N39" s="302">
        <v>-29.4</v>
      </c>
      <c r="O39" s="293"/>
    </row>
    <row r="40" spans="1:16" ht="27" customHeight="1" x14ac:dyDescent="0.15">
      <c r="A40" s="248"/>
      <c r="B40" s="244"/>
      <c r="C40" s="244"/>
      <c r="D40" s="244"/>
      <c r="E40" s="244"/>
      <c r="F40" s="244"/>
      <c r="G40" s="1140" t="s">
        <v>498</v>
      </c>
      <c r="H40" s="1141"/>
      <c r="I40" s="1141"/>
      <c r="J40" s="1142"/>
      <c r="K40" s="300">
        <v>-3301403</v>
      </c>
      <c r="L40" s="300">
        <v>-36307</v>
      </c>
      <c r="M40" s="301">
        <v>-44638</v>
      </c>
      <c r="N40" s="302">
        <v>-18.7</v>
      </c>
      <c r="O40" s="293"/>
    </row>
    <row r="41" spans="1:16" x14ac:dyDescent="0.15">
      <c r="A41" s="248"/>
      <c r="B41" s="244"/>
      <c r="C41" s="244"/>
      <c r="D41" s="244"/>
      <c r="E41" s="244"/>
      <c r="F41" s="244"/>
      <c r="G41" s="1146" t="s">
        <v>277</v>
      </c>
      <c r="H41" s="1147"/>
      <c r="I41" s="1147"/>
      <c r="J41" s="1148"/>
      <c r="K41" s="294">
        <v>1915256</v>
      </c>
      <c r="L41" s="300">
        <v>21063</v>
      </c>
      <c r="M41" s="301">
        <v>19303</v>
      </c>
      <c r="N41" s="302">
        <v>9.1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35" t="s">
        <v>467</v>
      </c>
      <c r="J49" s="1137" t="s">
        <v>502</v>
      </c>
      <c r="K49" s="1138"/>
      <c r="L49" s="1138"/>
      <c r="M49" s="1138"/>
      <c r="N49" s="1139"/>
    </row>
    <row r="50" spans="1:14" x14ac:dyDescent="0.15">
      <c r="A50" s="248"/>
      <c r="B50" s="244"/>
      <c r="C50" s="244"/>
      <c r="D50" s="244"/>
      <c r="E50" s="244"/>
      <c r="F50" s="244"/>
      <c r="G50" s="312"/>
      <c r="H50" s="313"/>
      <c r="I50" s="1136"/>
      <c r="J50" s="314" t="s">
        <v>503</v>
      </c>
      <c r="K50" s="315" t="s">
        <v>504</v>
      </c>
      <c r="L50" s="316" t="s">
        <v>505</v>
      </c>
      <c r="M50" s="317" t="s">
        <v>506</v>
      </c>
      <c r="N50" s="318" t="s">
        <v>507</v>
      </c>
    </row>
    <row r="51" spans="1:14" x14ac:dyDescent="0.15">
      <c r="A51" s="248"/>
      <c r="B51" s="244"/>
      <c r="C51" s="244"/>
      <c r="D51" s="244"/>
      <c r="E51" s="244"/>
      <c r="F51" s="244"/>
      <c r="G51" s="310" t="s">
        <v>508</v>
      </c>
      <c r="H51" s="311"/>
      <c r="I51" s="319">
        <v>5153604</v>
      </c>
      <c r="J51" s="320">
        <v>55871</v>
      </c>
      <c r="K51" s="321">
        <v>-1.2</v>
      </c>
      <c r="L51" s="322">
        <v>47569</v>
      </c>
      <c r="M51" s="323">
        <v>-23.1</v>
      </c>
      <c r="N51" s="324">
        <v>21.9</v>
      </c>
    </row>
    <row r="52" spans="1:14" x14ac:dyDescent="0.15">
      <c r="A52" s="248"/>
      <c r="B52" s="244"/>
      <c r="C52" s="244"/>
      <c r="D52" s="244"/>
      <c r="E52" s="244"/>
      <c r="F52" s="244"/>
      <c r="G52" s="325"/>
      <c r="H52" s="326" t="s">
        <v>509</v>
      </c>
      <c r="I52" s="327">
        <v>3530234</v>
      </c>
      <c r="J52" s="328">
        <v>38272</v>
      </c>
      <c r="K52" s="329">
        <v>-16.3</v>
      </c>
      <c r="L52" s="330">
        <v>26255</v>
      </c>
      <c r="M52" s="331">
        <v>-18.399999999999999</v>
      </c>
      <c r="N52" s="332">
        <v>2.1</v>
      </c>
    </row>
    <row r="53" spans="1:14" x14ac:dyDescent="0.15">
      <c r="A53" s="248"/>
      <c r="B53" s="244"/>
      <c r="C53" s="244"/>
      <c r="D53" s="244"/>
      <c r="E53" s="244"/>
      <c r="F53" s="244"/>
      <c r="G53" s="310" t="s">
        <v>510</v>
      </c>
      <c r="H53" s="311"/>
      <c r="I53" s="319">
        <v>7097994</v>
      </c>
      <c r="J53" s="320">
        <v>76758</v>
      </c>
      <c r="K53" s="321">
        <v>37.4</v>
      </c>
      <c r="L53" s="322">
        <v>50880</v>
      </c>
      <c r="M53" s="323">
        <v>7</v>
      </c>
      <c r="N53" s="324">
        <v>30.4</v>
      </c>
    </row>
    <row r="54" spans="1:14" x14ac:dyDescent="0.15">
      <c r="A54" s="248"/>
      <c r="B54" s="244"/>
      <c r="C54" s="244"/>
      <c r="D54" s="244"/>
      <c r="E54" s="244"/>
      <c r="F54" s="244"/>
      <c r="G54" s="325"/>
      <c r="H54" s="326" t="s">
        <v>509</v>
      </c>
      <c r="I54" s="327">
        <v>5189940</v>
      </c>
      <c r="J54" s="328">
        <v>56124</v>
      </c>
      <c r="K54" s="329">
        <v>46.6</v>
      </c>
      <c r="L54" s="330">
        <v>26879</v>
      </c>
      <c r="M54" s="331">
        <v>2.4</v>
      </c>
      <c r="N54" s="332">
        <v>44.2</v>
      </c>
    </row>
    <row r="55" spans="1:14" x14ac:dyDescent="0.15">
      <c r="A55" s="248"/>
      <c r="B55" s="244"/>
      <c r="C55" s="244"/>
      <c r="D55" s="244"/>
      <c r="E55" s="244"/>
      <c r="F55" s="244"/>
      <c r="G55" s="310" t="s">
        <v>511</v>
      </c>
      <c r="H55" s="311"/>
      <c r="I55" s="319">
        <v>5285164</v>
      </c>
      <c r="J55" s="320">
        <v>57375</v>
      </c>
      <c r="K55" s="321">
        <v>-25.3</v>
      </c>
      <c r="L55" s="322">
        <v>63956</v>
      </c>
      <c r="M55" s="323">
        <v>25.7</v>
      </c>
      <c r="N55" s="324">
        <v>-51</v>
      </c>
    </row>
    <row r="56" spans="1:14" x14ac:dyDescent="0.15">
      <c r="A56" s="248"/>
      <c r="B56" s="244"/>
      <c r="C56" s="244"/>
      <c r="D56" s="244"/>
      <c r="E56" s="244"/>
      <c r="F56" s="244"/>
      <c r="G56" s="325"/>
      <c r="H56" s="326" t="s">
        <v>509</v>
      </c>
      <c r="I56" s="327">
        <v>1921493</v>
      </c>
      <c r="J56" s="328">
        <v>20859</v>
      </c>
      <c r="K56" s="329">
        <v>-62.8</v>
      </c>
      <c r="L56" s="330">
        <v>29239</v>
      </c>
      <c r="M56" s="331">
        <v>8.8000000000000007</v>
      </c>
      <c r="N56" s="332">
        <v>-71.599999999999994</v>
      </c>
    </row>
    <row r="57" spans="1:14" x14ac:dyDescent="0.15">
      <c r="A57" s="248"/>
      <c r="B57" s="244"/>
      <c r="C57" s="244"/>
      <c r="D57" s="244"/>
      <c r="E57" s="244"/>
      <c r="F57" s="244"/>
      <c r="G57" s="310" t="s">
        <v>512</v>
      </c>
      <c r="H57" s="311"/>
      <c r="I57" s="319">
        <v>7095539</v>
      </c>
      <c r="J57" s="320">
        <v>77506</v>
      </c>
      <c r="K57" s="321">
        <v>35.1</v>
      </c>
      <c r="L57" s="322">
        <v>66255</v>
      </c>
      <c r="M57" s="323">
        <v>3.6</v>
      </c>
      <c r="N57" s="324">
        <v>31.5</v>
      </c>
    </row>
    <row r="58" spans="1:14" x14ac:dyDescent="0.15">
      <c r="A58" s="248"/>
      <c r="B58" s="244"/>
      <c r="C58" s="244"/>
      <c r="D58" s="244"/>
      <c r="E58" s="244"/>
      <c r="F58" s="244"/>
      <c r="G58" s="325"/>
      <c r="H58" s="326" t="s">
        <v>509</v>
      </c>
      <c r="I58" s="327">
        <v>3439746</v>
      </c>
      <c r="J58" s="328">
        <v>37573</v>
      </c>
      <c r="K58" s="329">
        <v>80.099999999999994</v>
      </c>
      <c r="L58" s="330">
        <v>31822</v>
      </c>
      <c r="M58" s="331">
        <v>8.8000000000000007</v>
      </c>
      <c r="N58" s="332">
        <v>71.3</v>
      </c>
    </row>
    <row r="59" spans="1:14" x14ac:dyDescent="0.15">
      <c r="A59" s="248"/>
      <c r="B59" s="244"/>
      <c r="C59" s="244"/>
      <c r="D59" s="244"/>
      <c r="E59" s="244"/>
      <c r="F59" s="244"/>
      <c r="G59" s="310" t="s">
        <v>513</v>
      </c>
      <c r="H59" s="311"/>
      <c r="I59" s="319">
        <v>4585367</v>
      </c>
      <c r="J59" s="320">
        <v>50427</v>
      </c>
      <c r="K59" s="321">
        <v>-34.9</v>
      </c>
      <c r="L59" s="322">
        <v>92247</v>
      </c>
      <c r="M59" s="323">
        <v>39.200000000000003</v>
      </c>
      <c r="N59" s="324">
        <v>-74.099999999999994</v>
      </c>
    </row>
    <row r="60" spans="1:14" x14ac:dyDescent="0.15">
      <c r="A60" s="248"/>
      <c r="B60" s="244"/>
      <c r="C60" s="244"/>
      <c r="D60" s="244"/>
      <c r="E60" s="244"/>
      <c r="F60" s="244"/>
      <c r="G60" s="325"/>
      <c r="H60" s="326" t="s">
        <v>509</v>
      </c>
      <c r="I60" s="333">
        <v>1798293</v>
      </c>
      <c r="J60" s="328">
        <v>19776</v>
      </c>
      <c r="K60" s="329">
        <v>-47.4</v>
      </c>
      <c r="L60" s="330">
        <v>37204</v>
      </c>
      <c r="M60" s="331">
        <v>16.899999999999999</v>
      </c>
      <c r="N60" s="332">
        <v>-64.3</v>
      </c>
    </row>
    <row r="61" spans="1:14" x14ac:dyDescent="0.15">
      <c r="A61" s="248"/>
      <c r="B61" s="244"/>
      <c r="C61" s="244"/>
      <c r="D61" s="244"/>
      <c r="E61" s="244"/>
      <c r="F61" s="244"/>
      <c r="G61" s="310" t="s">
        <v>514</v>
      </c>
      <c r="H61" s="334"/>
      <c r="I61" s="335">
        <v>5843534</v>
      </c>
      <c r="J61" s="336">
        <v>63587</v>
      </c>
      <c r="K61" s="337">
        <v>2.2000000000000002</v>
      </c>
      <c r="L61" s="338">
        <v>64181</v>
      </c>
      <c r="M61" s="339">
        <v>10.5</v>
      </c>
      <c r="N61" s="324">
        <v>-8.3000000000000007</v>
      </c>
    </row>
    <row r="62" spans="1:14" x14ac:dyDescent="0.15">
      <c r="A62" s="248"/>
      <c r="B62" s="244"/>
      <c r="C62" s="244"/>
      <c r="D62" s="244"/>
      <c r="E62" s="244"/>
      <c r="F62" s="244"/>
      <c r="G62" s="325"/>
      <c r="H62" s="326" t="s">
        <v>509</v>
      </c>
      <c r="I62" s="327">
        <v>3175941</v>
      </c>
      <c r="J62" s="328">
        <v>34521</v>
      </c>
      <c r="K62" s="329">
        <v>0</v>
      </c>
      <c r="L62" s="330">
        <v>30280</v>
      </c>
      <c r="M62" s="331">
        <v>3.7</v>
      </c>
      <c r="N62" s="332">
        <v>-3.7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9" t="s">
        <v>3</v>
      </c>
      <c r="D47" s="1149"/>
      <c r="E47" s="1150"/>
      <c r="F47" s="11">
        <v>13.68</v>
      </c>
      <c r="G47" s="12">
        <v>16.739999999999998</v>
      </c>
      <c r="H47" s="12">
        <v>16.809999999999999</v>
      </c>
      <c r="I47" s="12">
        <v>13.78</v>
      </c>
      <c r="J47" s="13">
        <v>11.77</v>
      </c>
    </row>
    <row r="48" spans="2:10" ht="57.75" customHeight="1" x14ac:dyDescent="0.15">
      <c r="B48" s="14"/>
      <c r="C48" s="1151" t="s">
        <v>4</v>
      </c>
      <c r="D48" s="1151"/>
      <c r="E48" s="1152"/>
      <c r="F48" s="15">
        <v>5.07</v>
      </c>
      <c r="G48" s="16">
        <v>3.39</v>
      </c>
      <c r="H48" s="16">
        <v>2.52</v>
      </c>
      <c r="I48" s="16">
        <v>2.09</v>
      </c>
      <c r="J48" s="17">
        <v>2.1800000000000002</v>
      </c>
    </row>
    <row r="49" spans="2:10" ht="57.75" customHeight="1" thickBot="1" x14ac:dyDescent="0.2">
      <c r="B49" s="18"/>
      <c r="C49" s="1153" t="s">
        <v>5</v>
      </c>
      <c r="D49" s="1153"/>
      <c r="E49" s="1154"/>
      <c r="F49" s="19">
        <v>1.76</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2017-02-22T02:29:30Z</cp:lastPrinted>
  <dcterms:created xsi:type="dcterms:W3CDTF">2017-02-15T20:16:54Z</dcterms:created>
  <dcterms:modified xsi:type="dcterms:W3CDTF">2017-05-15T00:59:31Z</dcterms:modified>
</cp:coreProperties>
</file>