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95" yWindow="0" windowWidth="14940" windowHeight="78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alcMode="manual"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W34" i="9" l="1"/>
  <c r="BW35" i="9" s="1"/>
  <c r="BW36" i="9" s="1"/>
  <c r="BW37" i="9" s="1"/>
  <c r="BW38" i="9" s="1"/>
  <c r="BW39" i="9" s="1"/>
  <c r="CO34" i="9" l="1"/>
  <c r="CO35" i="9" s="1"/>
  <c r="CO36" i="9" s="1"/>
  <c r="CO37" i="9" s="1"/>
</calcChain>
</file>

<file path=xl/sharedStrings.xml><?xml version="1.0" encoding="utf-8"?>
<sst xmlns="http://schemas.openxmlformats.org/spreadsheetml/2006/main" count="1012" uniqueCount="562">
  <si>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</si>
  <si>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</si>
  <si>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</si>
  <si>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</si>
  <si>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</si>
  <si>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</si>
  <si>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</si>
  <si>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</si>
  <si>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</si>
  <si>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</si>
  <si>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</si>
  <si>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</si>
  <si>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</si>
  <si>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</si>
  <si>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</si>
  <si>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</si>
  <si>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</si>
  <si>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</si>
  <si>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</si>
  <si>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</si>
  <si>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</si>
  <si>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</si>
  <si>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</si>
  <si>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</si>
  <si>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</si>
  <si>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</si>
  <si>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</si>
  <si>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</si>
  <si>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</si>
  <si>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</si>
  <si>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</si>
  <si>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</si>
  <si>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</si>
  <si>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</si>
  <si>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</si>
  <si>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</si>
  <si>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</si>
  <si>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</si>
  <si>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</si>
  <si>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</si>
  <si>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</si>
  <si>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</si>
  <si>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</si>
  <si>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</si>
  <si>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</si>
  <si>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</si>
  <si>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</si>
  <si>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</si>
  <si>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</si>
  <si>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</si>
  <si>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</si>
  <si>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</si>
  <si>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</si>
  <si>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</si>
  <si>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</si>
  <si>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</si>
  <si>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</si>
  <si>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</si>
  <si>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</si>
  <si>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</si>
  <si>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</si>
  <si>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</si>
  <si>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</si>
  <si>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</si>
  <si>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</si>
  <si>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</si>
  <si>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</si>
  <si>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</si>
  <si>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</si>
  <si>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</si>
  <si>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</si>
  <si>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</si>
  <si>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</si>
  <si>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</si>
  <si>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</si>
  <si>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</si>
  <si>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</si>
  <si>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</si>
  <si>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</si>
  <si>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</si>
  <si>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</si>
  <si>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</si>
  <si>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</si>
  <si>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</si>
  <si>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</si>
  <si>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</si>
  <si>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</si>
  <si>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</si>
  <si>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</si>
  <si>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</si>
  <si>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</si>
  <si>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</si>
  <si>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</si>
  <si>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</si>
  <si>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</si>
  <si>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</si>
  <si>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</si>
  <si>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</si>
  <si>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</si>
  <si>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</si>
  <si>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</si>
  <si>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</si>
  <si>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</si>
  <si>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</si>
  <si>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</si>
  <si>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</si>
  <si>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</si>
  <si>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</si>
  <si>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</si>
  <si>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</si>
  <si>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</si>
  <si>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</si>
  <si>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</si>
  <si>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</si>
  <si>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</si>
  <si>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</si>
  <si>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</si>
  <si>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</si>
  <si>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</si>
  <si>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</si>
  <si>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</si>
  <si>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</si>
  <si>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</si>
  <si>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</si>
  <si>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</si>
  <si>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</si>
  <si>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</si>
  <si>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</si>
  <si>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</si>
  <si>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</si>
  <si>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</si>
  <si>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</si>
  <si>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</si>
  <si>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</si>
  <si>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</si>
  <si>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</si>
  <si>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</si>
  <si>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</si>
  <si>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</si>
  <si>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</si>
  <si>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</si>
  <si>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</si>
  <si>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</si>
  <si>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</si>
  <si>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</si>
  <si>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</si>
  <si>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</si>
  <si>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</si>
  <si>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</si>
  <si>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</si>
  <si>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</si>
  <si>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</si>
  <si>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</si>
  <si>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</si>
  <si>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</si>
  <si>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</si>
  <si>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</si>
  <si>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</si>
  <si>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</si>
  <si>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</si>
  <si>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</si>
  <si>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</si>
  <si>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</si>
  <si>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</si>
  <si>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</si>
  <si>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</si>
  <si>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</si>
  <si>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</si>
  <si>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</si>
  <si>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</si>
  <si>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</si>
  <si>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</si>
  <si>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</si>
  <si>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</si>
  <si>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</si>
  <si>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</si>
  <si>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</si>
  <si>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</si>
  <si>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</si>
  <si>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</si>
  <si>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</si>
  <si>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</si>
  <si>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</si>
  <si>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</si>
  <si>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</si>
  <si>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</si>
  <si>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</si>
  <si>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</si>
  <si>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</si>
  <si>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</si>
  <si>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</si>
  <si>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</si>
  <si>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</si>
  <si>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京都府城陽市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</si>
  <si>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</si>
  <si>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</si>
  <si>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</si>
  <si>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</si>
  <si>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</si>
  <si>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</si>
  <si>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</si>
  <si>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</si>
  <si>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</si>
  <si>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</si>
  <si>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</si>
  <si>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</si>
  <si>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</si>
  <si>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</si>
  <si>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</si>
  <si>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</si>
  <si>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</si>
  <si>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</si>
  <si>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</si>
  <si>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</si>
  <si>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</si>
  <si>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</si>
  <si>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</si>
  <si>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</si>
  <si>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</si>
  <si>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</si>
  <si>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</si>
  <si>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</si>
  <si>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</si>
  <si>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</si>
  <si>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</si>
  <si>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</si>
  <si>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</si>
  <si>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</si>
  <si>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</si>
  <si>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</si>
  <si>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</si>
  <si>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</si>
  <si>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</si>
  <si>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</si>
  <si>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</si>
  <si>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</si>
  <si>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</si>
  <si>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</si>
  <si>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</si>
  <si>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</si>
  <si>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</si>
  <si>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</si>
  <si>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</si>
  <si>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</si>
  <si>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</si>
  <si>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</si>
  <si>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</si>
  <si>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</si>
  <si>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</si>
  <si>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</si>
  <si>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</si>
  <si>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</si>
  <si>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</si>
  <si>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</si>
  <si>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</si>
  <si>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</si>
  <si>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</si>
  <si>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</si>
  <si>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</si>
  <si>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</si>
  <si>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</si>
  <si>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</si>
  <si>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</si>
  <si>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</si>
  <si>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</si>
  <si>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</si>
  <si>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</si>
  <si>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</si>
  <si>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</si>
  <si>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</si>
  <si>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</si>
  <si>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</si>
  <si>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</si>
  <si>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</si>
  <si>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</si>
  <si>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</si>
  <si>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</si>
  <si>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</si>
  <si>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</si>
  <si>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</si>
  <si>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</si>
  <si>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</si>
  <si>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</si>
  <si>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</si>
  <si>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</si>
  <si>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</si>
  <si>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</si>
  <si>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</si>
  <si>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</si>
  <si>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</si>
  <si>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</si>
  <si>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</si>
  <si>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</si>
  <si>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</si>
  <si>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</si>
  <si>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</si>
  <si>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</si>
  <si>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</si>
  <si>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</si>
  <si>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</si>
  <si>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</si>
  <si>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</si>
  <si>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</si>
  <si>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</si>
  <si>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</si>
  <si>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</si>
  <si>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</si>
  <si>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</si>
  <si>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</si>
  <si>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</si>
  <si>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</si>
  <si>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</si>
  <si>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</si>
  <si>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</si>
  <si>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</si>
  <si>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</si>
  <si>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</si>
  <si>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</si>
  <si>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</si>
  <si>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</si>
  <si>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</si>
  <si>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</si>
  <si>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</si>
  <si>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</si>
  <si>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</si>
  <si>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</si>
  <si>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</si>
  <si>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</si>
  <si>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</si>
  <si>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</si>
  <si>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</si>
  <si>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</si>
  <si>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</si>
  <si>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</si>
  <si>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</si>
  <si>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</si>
  <si>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</si>
  <si>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</si>
  <si>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</si>
  <si>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</si>
  <si>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</si>
  <si>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京都府城陽市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</si>
  <si>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</si>
  <si>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</si>
  <si>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</si>
  <si>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</si>
  <si>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</si>
  <si>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</si>
  <si>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</si>
  <si>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</si>
  <si>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</si>
  <si>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</si>
  <si>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</si>
  <si>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</si>
  <si>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</si>
  <si>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</si>
  <si>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</si>
  <si>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</si>
  <si>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</si>
  <si>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</si>
  <si>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</si>
  <si>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</si>
  <si>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</si>
  <si>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</si>
  <si>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</si>
  <si>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</si>
  <si>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</si>
  <si>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</si>
  <si>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</si>
  <si>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</si>
  <si>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</si>
  <si>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</si>
  <si>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</si>
  <si>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</si>
  <si>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</si>
  <si>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</si>
  <si>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</si>
  <si>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</si>
  <si>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</si>
  <si>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</si>
  <si>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</si>
  <si>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</si>
  <si>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</si>
  <si>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</si>
  <si>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</si>
  <si>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</si>
  <si>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</si>
  <si>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</si>
  <si>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</si>
  <si>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</si>
  <si>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</si>
  <si>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</si>
  <si>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</si>
  <si>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</si>
  <si>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</si>
  <si>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</si>
  <si>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</si>
  <si>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</si>
  <si>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</si>
  <si>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</si>
  <si>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</si>
  <si>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</si>
  <si>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</si>
  <si>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</si>
  <si>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</si>
  <si>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</si>
  <si>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</si>
  <si>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</si>
  <si>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</si>
  <si>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</si>
  <si>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</si>
  <si>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</si>
  <si>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</si>
  <si>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</si>
  <si>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</si>
  <si>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</si>
  <si>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</si>
  <si>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</si>
  <si>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</si>
  <si>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</si>
  <si>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</si>
  <si>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</si>
  <si>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</si>
  <si>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</si>
  <si>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</si>
  <si>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</si>
  <si>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</si>
  <si>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</si>
  <si>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</si>
  <si>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久世荒内・寺田塚本地区土地区画整理事業会計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</si>
  <si>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</si>
  <si>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</si>
  <si>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</si>
  <si>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</si>
  <si>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</si>
  <si>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</si>
  <si>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</si>
  <si>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</si>
  <si>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</si>
  <si>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</si>
  <si>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</si>
  <si>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</si>
  <si>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</si>
  <si>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</si>
  <si>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</si>
  <si>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</si>
  <si>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</si>
  <si>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</si>
  <si>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</si>
  <si>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</si>
  <si>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</si>
  <si>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</si>
  <si>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</si>
  <si>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</si>
  <si>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</si>
  <si>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</si>
  <si>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</si>
  <si>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</si>
  <si>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</si>
  <si>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</si>
  <si>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</si>
  <si>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</si>
  <si>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</si>
  <si>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</si>
  <si>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</si>
  <si>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</si>
  <si>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</si>
  <si>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</si>
  <si>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</si>
  <si>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</si>
  <si>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</si>
  <si>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</si>
  <si>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</si>
  <si>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</si>
  <si>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</si>
  <si>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</si>
  <si>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</si>
  <si>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</si>
  <si>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</si>
  <si>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</si>
  <si>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</si>
  <si>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</si>
  <si>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</si>
  <si>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</si>
  <si>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</si>
  <si>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</si>
  <si>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</si>
  <si>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</si>
  <si>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</si>
  <si>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</si>
  <si>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</si>
  <si>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</si>
  <si>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</si>
  <si>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</si>
  <si>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</si>
  <si>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</si>
  <si>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</si>
  <si>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</si>
  <si>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</si>
  <si>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</si>
  <si>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</si>
  <si>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</si>
  <si>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</si>
  <si>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</si>
  <si>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</si>
  <si>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</si>
  <si>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</si>
  <si>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</si>
  <si>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</si>
  <si>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</si>
  <si>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</si>
  <si>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</si>
  <si>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</si>
  <si>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</si>
  <si>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</si>
  <si>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0.26</t>
  </si>
  <si>
    <t>水道事業会計</t>
  </si>
  <si>
    <t>介護保険事業</t>
  </si>
  <si>
    <t>一般会計</t>
  </si>
  <si>
    <t>後期高齢者医療事業</t>
  </si>
  <si>
    <t>国民健康保険事業</t>
  </si>
  <si>
    <t>公共下水道事業会計</t>
  </si>
  <si>
    <t>▲ 0.35</t>
  </si>
  <si>
    <t>▲ 0.48</t>
  </si>
  <si>
    <t>久世荒内・寺田塚本地区土地区画整理事業</t>
  </si>
  <si>
    <t>その他会計（赤字）</t>
  </si>
  <si>
    <t>その他会計（黒字）</t>
  </si>
  <si>
    <t>-</t>
    <phoneticPr fontId="2"/>
  </si>
  <si>
    <t>城南衛生管理組合（一般会計）</t>
    <rPh sb="0" eb="2">
      <t>ジョウナン</t>
    </rPh>
    <rPh sb="2" eb="4">
      <t>エイセイ</t>
    </rPh>
    <rPh sb="4" eb="6">
      <t>カンリ</t>
    </rPh>
    <rPh sb="6" eb="8">
      <t>クミアイ</t>
    </rPh>
    <rPh sb="9" eb="11">
      <t>イッパン</t>
    </rPh>
    <rPh sb="11" eb="13">
      <t>カイケイ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</si>
  <si>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</si>
  <si>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</si>
  <si>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淀川・木津川水防事務組合（一般会計）</t>
    <rPh sb="0" eb="2">
      <t>ヨドガワ</t>
    </rPh>
    <rPh sb="3" eb="6">
      <t>キヅガワ</t>
    </rPh>
    <rPh sb="6" eb="8">
      <t>スイボウ</t>
    </rPh>
    <rPh sb="8" eb="10">
      <t>ジム</t>
    </rPh>
    <rPh sb="10" eb="12">
      <t>クミアイ</t>
    </rPh>
    <rPh sb="13" eb="15">
      <t>イッパン</t>
    </rPh>
    <rPh sb="15" eb="17">
      <t>カイケイ</t>
    </rPh>
    <phoneticPr fontId="5"/>
  </si>
  <si>
    <t>京都府自治会館管理組合（一般会計）</t>
    <rPh sb="0" eb="3">
      <t>キョウトフ</t>
    </rPh>
    <rPh sb="3" eb="5">
      <t>ジチ</t>
    </rPh>
    <rPh sb="5" eb="7">
      <t>カイカン</t>
    </rPh>
    <rPh sb="7" eb="9">
      <t>カンリ</t>
    </rPh>
    <rPh sb="9" eb="11">
      <t>クミアイ</t>
    </rPh>
    <rPh sb="12" eb="14">
      <t>イッパン</t>
    </rPh>
    <rPh sb="14" eb="16">
      <t>カイケイ</t>
    </rPh>
    <phoneticPr fontId="5"/>
  </si>
  <si>
    <t>京都地方税機構（一般会計）</t>
    <rPh sb="0" eb="2">
      <t>キョウト</t>
    </rPh>
    <rPh sb="2" eb="4">
      <t>チホウ</t>
    </rPh>
    <rPh sb="4" eb="5">
      <t>ゼイ</t>
    </rPh>
    <rPh sb="5" eb="7">
      <t>キコウ</t>
    </rPh>
    <rPh sb="8" eb="10">
      <t>イッパン</t>
    </rPh>
    <rPh sb="10" eb="12">
      <t>カイケイ</t>
    </rPh>
    <phoneticPr fontId="5"/>
  </si>
  <si>
    <t>城陽市民余暇活動センター</t>
    <phoneticPr fontId="2"/>
  </si>
  <si>
    <t>サンガタウン城陽</t>
    <phoneticPr fontId="2"/>
  </si>
  <si>
    <t>城陽山砂利採取地整備公社</t>
  </si>
  <si>
    <t>○</t>
    <phoneticPr fontId="2"/>
  </si>
  <si>
    <t>城南土地開発公社</t>
  </si>
  <si>
    <t>一般会計</t>
    <phoneticPr fontId="5"/>
  </si>
  <si>
    <t>国民健康保険事業</t>
    <phoneticPr fontId="5"/>
  </si>
  <si>
    <t>-</t>
    <phoneticPr fontId="2"/>
  </si>
  <si>
    <t>介護保険事業</t>
    <phoneticPr fontId="5"/>
  </si>
  <si>
    <t>後期高齢者医療事業</t>
    <phoneticPr fontId="5"/>
  </si>
  <si>
    <t>水道事業会計</t>
    <phoneticPr fontId="5"/>
  </si>
  <si>
    <t>-</t>
    <phoneticPr fontId="2"/>
  </si>
  <si>
    <t>法適用企業</t>
    <phoneticPr fontId="5"/>
  </si>
  <si>
    <t>公共下水道事業会計</t>
    <phoneticPr fontId="5"/>
  </si>
  <si>
    <t>久世荒内・寺田塚本地区土地区画整理事業</t>
    <phoneticPr fontId="5"/>
  </si>
  <si>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</si>
  <si>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</si>
  <si>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</si>
  <si>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</si>
  <si>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</si>
  <si>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</si>
  <si>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</si>
  <si>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</si>
  <si>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</si>
  <si>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</si>
  <si>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将来負担比率、実質公債費比率とも類似団体と比較して高い状態が続いています。
　将来負担比率は、近年横ばいが続いていましたが、Ｈ27年度決算においては公共下水道事業で経常利益が発生したことにより公営企業債等繰入見込額が大幅に減少し、数値は良化しました。
　実質公債費比率は、近年減少傾向にありましたが、Ｈ27決算（３箇年平均）においてはＨ24年度の数値（8.9）がＨ27年度の数値（9.9）に置き換わったことにより悪化しました。過去に整備した大型施設の起債償還の終了などにより、元利償還金は減少しておりますが、算入公債費等も減少しているため、実質公債費比率の分子は若干増加傾向にあります。
　今後は、緊急度、住民ニーズを的確に把握し、起債事業を厳選するなど、各比率の上昇の抑制に努めます。</t>
    <rPh sb="1" eb="3">
      <t>ショウライ</t>
    </rPh>
    <rPh sb="3" eb="5">
      <t>フタン</t>
    </rPh>
    <rPh sb="5" eb="7">
      <t>ヒリツ</t>
    </rPh>
    <rPh sb="8" eb="10">
      <t>ジッシツ</t>
    </rPh>
    <rPh sb="10" eb="13">
      <t>コウサイヒ</t>
    </rPh>
    <rPh sb="13" eb="15">
      <t>ヒリツ</t>
    </rPh>
    <rPh sb="17" eb="19">
      <t>ルイジ</t>
    </rPh>
    <rPh sb="19" eb="21">
      <t>ダンタイ</t>
    </rPh>
    <rPh sb="22" eb="24">
      <t>ヒカク</t>
    </rPh>
    <rPh sb="26" eb="27">
      <t>タカ</t>
    </rPh>
    <rPh sb="28" eb="30">
      <t>ジョウタイ</t>
    </rPh>
    <rPh sb="31" eb="32">
      <t>ツヅ</t>
    </rPh>
    <rPh sb="40" eb="42">
      <t>ショウライ</t>
    </rPh>
    <rPh sb="42" eb="44">
      <t>フタン</t>
    </rPh>
    <rPh sb="44" eb="46">
      <t>ヒリツ</t>
    </rPh>
    <rPh sb="48" eb="50">
      <t>キンネン</t>
    </rPh>
    <rPh sb="50" eb="51">
      <t>ヨコ</t>
    </rPh>
    <rPh sb="54" eb="55">
      <t>ツヅ</t>
    </rPh>
    <rPh sb="66" eb="68">
      <t>ネンド</t>
    </rPh>
    <rPh sb="68" eb="70">
      <t>ケッサン</t>
    </rPh>
    <rPh sb="75" eb="77">
      <t>コウキョウ</t>
    </rPh>
    <rPh sb="77" eb="80">
      <t>ゲスイドウ</t>
    </rPh>
    <rPh sb="80" eb="82">
      <t>ジギョウ</t>
    </rPh>
    <rPh sb="83" eb="85">
      <t>ケイジョウ</t>
    </rPh>
    <rPh sb="85" eb="87">
      <t>リエキ</t>
    </rPh>
    <rPh sb="88" eb="90">
      <t>ハッセイ</t>
    </rPh>
    <rPh sb="97" eb="99">
      <t>コウエイ</t>
    </rPh>
    <rPh sb="99" eb="101">
      <t>キギョウ</t>
    </rPh>
    <rPh sb="101" eb="102">
      <t>サイ</t>
    </rPh>
    <rPh sb="102" eb="103">
      <t>トウ</t>
    </rPh>
    <rPh sb="103" eb="105">
      <t>クリイレ</t>
    </rPh>
    <rPh sb="105" eb="107">
      <t>ミコミ</t>
    </rPh>
    <rPh sb="107" eb="108">
      <t>ガク</t>
    </rPh>
    <rPh sb="109" eb="111">
      <t>オオハバ</t>
    </rPh>
    <rPh sb="112" eb="114">
      <t>ゲンショウ</t>
    </rPh>
    <rPh sb="116" eb="118">
      <t>スウチ</t>
    </rPh>
    <rPh sb="119" eb="121">
      <t>リョウカ</t>
    </rPh>
    <rPh sb="128" eb="130">
      <t>ジッシツ</t>
    </rPh>
    <rPh sb="130" eb="133">
      <t>コウサイヒ</t>
    </rPh>
    <rPh sb="133" eb="135">
      <t>ヒリツ</t>
    </rPh>
    <rPh sb="137" eb="139">
      <t>キンネン</t>
    </rPh>
    <rPh sb="139" eb="141">
      <t>ゲンショウ</t>
    </rPh>
    <rPh sb="141" eb="143">
      <t>ケイコウ</t>
    </rPh>
    <rPh sb="154" eb="156">
      <t>ケッサン</t>
    </rPh>
    <rPh sb="158" eb="160">
      <t>カネン</t>
    </rPh>
    <rPh sb="160" eb="162">
      <t>ヘイキン</t>
    </rPh>
    <rPh sb="171" eb="173">
      <t>ネンド</t>
    </rPh>
    <rPh sb="174" eb="176">
      <t>スウチ</t>
    </rPh>
    <rPh sb="185" eb="187">
      <t>ネンド</t>
    </rPh>
    <rPh sb="188" eb="190">
      <t>スウチ</t>
    </rPh>
    <rPh sb="196" eb="197">
      <t>オ</t>
    </rPh>
    <rPh sb="198" eb="199">
      <t>カ</t>
    </rPh>
    <rPh sb="207" eb="209">
      <t>アッカ</t>
    </rPh>
    <rPh sb="214" eb="216">
      <t>カコ</t>
    </rPh>
    <rPh sb="217" eb="219">
      <t>セイビ</t>
    </rPh>
    <rPh sb="221" eb="223">
      <t>オオガタ</t>
    </rPh>
    <rPh sb="223" eb="225">
      <t>シセツ</t>
    </rPh>
    <rPh sb="226" eb="228">
      <t>キサイ</t>
    </rPh>
    <rPh sb="228" eb="230">
      <t>ショウカン</t>
    </rPh>
    <rPh sb="231" eb="233">
      <t>シュウリョウ</t>
    </rPh>
    <rPh sb="239" eb="241">
      <t>ガンリ</t>
    </rPh>
    <rPh sb="241" eb="244">
      <t>ショウカンキン</t>
    </rPh>
    <rPh sb="245" eb="247">
      <t>ゲンショウ</t>
    </rPh>
    <rPh sb="255" eb="257">
      <t>サンニュウ</t>
    </rPh>
    <rPh sb="257" eb="260">
      <t>コウサイヒ</t>
    </rPh>
    <rPh sb="260" eb="261">
      <t>トウ</t>
    </rPh>
    <rPh sb="262" eb="264">
      <t>ゲンショウ</t>
    </rPh>
    <rPh sb="271" eb="273">
      <t>ジッシツ</t>
    </rPh>
    <rPh sb="273" eb="276">
      <t>コウサイヒ</t>
    </rPh>
    <rPh sb="276" eb="278">
      <t>ヒリツ</t>
    </rPh>
    <rPh sb="279" eb="281">
      <t>ブンシ</t>
    </rPh>
    <rPh sb="282" eb="284">
      <t>ジャッカン</t>
    </rPh>
    <rPh sb="284" eb="286">
      <t>ゾウカ</t>
    </rPh>
    <rPh sb="286" eb="288">
      <t>ケイコウ</t>
    </rPh>
    <rPh sb="296" eb="298">
      <t>コンゴ</t>
    </rPh>
    <rPh sb="300" eb="303">
      <t>キンキュウド</t>
    </rPh>
    <rPh sb="304" eb="306">
      <t>ジュウミン</t>
    </rPh>
    <rPh sb="310" eb="312">
      <t>テキカク</t>
    </rPh>
    <rPh sb="313" eb="315">
      <t>ハアク</t>
    </rPh>
    <rPh sb="317" eb="319">
      <t>キサイ</t>
    </rPh>
    <rPh sb="319" eb="321">
      <t>ジギョウ</t>
    </rPh>
    <rPh sb="322" eb="324">
      <t>ゲンセン</t>
    </rPh>
    <rPh sb="329" eb="330">
      <t>カク</t>
    </rPh>
    <rPh sb="330" eb="332">
      <t>ヒリツ</t>
    </rPh>
    <rPh sb="333" eb="335">
      <t>ジョウショウ</t>
    </rPh>
    <rPh sb="336" eb="338">
      <t>ヨクセイ</t>
    </rPh>
    <rPh sb="339" eb="340">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</si>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</sst>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37573</c:v>
                </c:pt>
                <c:pt idx="1">
                  <c:v>39277</c:v>
                </c:pt>
                <c:pt idx="2">
                  <c:v>22964</c:v>
                </c:pt>
                <c:pt idx="3">
                  <c:v>22583</c:v>
                </c:pt>
                <c:pt idx="4">
                  <c:v>37573</c:v>
                </c:pt>
              </c:numCache>
            </c:numRef>
          </c:val>
          <c:smooth val="0"/>
        </c:ser>
        <c:dLbls>
          <c:showLegendKey val="0"/>
          <c:showVal val="0"/>
          <c:showCatName val="0"/>
          <c:showSerName val="0"/>
          <c:showPercent val="0"/>
          <c:showBubbleSize val="0"/>
        </c:dLbls>
        <c:marker val="1"/>
        <c:smooth val="0"/>
        <c:axId val="100649984"/>
        <c:axId val="101254272"/>
      </c:lineChart>
      <c:catAx>
        <c:axId val="100649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54272"/>
        <c:crosses val="autoZero"/>
        <c:auto val="1"/>
        <c:lblAlgn val="ctr"/>
        <c:lblOffset val="100"/>
        <c:tickLblSkip val="1"/>
        <c:tickMarkSkip val="1"/>
        <c:noMultiLvlLbl val="0"/>
      </c:catAx>
      <c:valAx>
        <c:axId val="1012542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4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0.08</c:v>
                </c:pt>
                <c:pt idx="1">
                  <c:v>0.15</c:v>
                </c:pt>
                <c:pt idx="2">
                  <c:v>0.23</c:v>
                </c:pt>
                <c:pt idx="3">
                  <c:v>0.15</c:v>
                </c:pt>
                <c:pt idx="4">
                  <c:v>0.16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0.4</c:v>
                </c:pt>
                <c:pt idx="1">
                  <c:v>1.1399999999999999</c:v>
                </c:pt>
                <c:pt idx="2">
                  <c:v>1.25</c:v>
                </c:pt>
                <c:pt idx="3">
                  <c:v>1.79</c:v>
                </c:pt>
                <c:pt idx="4">
                  <c:v>3.21</c:v>
                </c:pt>
              </c:numCache>
            </c:numRef>
          </c:val>
        </c:ser>
        <c:dLbls>
          <c:showLegendKey val="0"/>
          <c:showVal val="0"/>
          <c:showCatName val="0"/>
          <c:showSerName val="0"/>
          <c:showPercent val="0"/>
          <c:showBubbleSize val="0"/>
        </c:dLbls>
        <c:gapWidth val="250"/>
        <c:overlap val="100"/>
        <c:axId val="1367040"/>
        <c:axId val="10172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-0.26</c:v>
                </c:pt>
                <c:pt idx="1">
                  <c:v>0.81</c:v>
                </c:pt>
                <c:pt idx="2">
                  <c:v>0.33</c:v>
                </c:pt>
                <c:pt idx="3">
                  <c:v>0.46</c:v>
                </c:pt>
                <c:pt idx="4">
                  <c:v>1.42</c:v>
                </c:pt>
              </c:numCache>
            </c:numRef>
          </c:val>
          <c:smooth val="0"/>
        </c:ser>
        <c:dLbls>
          <c:showLegendKey val="0"/>
          <c:showVal val="0"/>
          <c:showCatName val="0"/>
          <c:showSerName val="0"/>
          <c:showPercent val="0"/>
          <c:showBubbleSize val="0"/>
        </c:dLbls>
        <c:marker val="1"/>
        <c:smooth val="0"/>
        <c:axId val="1367040"/>
        <c:axId val="101729408"/>
      </c:lineChart>
      <c:catAx>
        <c:axId val="13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729408"/>
        <c:crosses val="autoZero"/>
        <c:auto val="1"/>
        <c:lblAlgn val="ctr"/>
        <c:lblOffset val="100"/>
        <c:tickLblSkip val="1"/>
        <c:tickMarkSkip val="1"/>
        <c:noMultiLvlLbl val="0"/>
      </c:catAx>
      <c:valAx>
        <c:axId val="10172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久世荒内・寺田塚本地区土地区画整理事業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0.35</c:v>
                </c:pt>
                <c:pt idx="5">
                  <c:v>#N/A</c:v>
                </c:pt>
                <c:pt idx="6">
                  <c:v>0.48</c:v>
                </c:pt>
                <c:pt idx="7">
                  <c:v>#N/A</c:v>
                </c:pt>
                <c:pt idx="8">
                  <c:v>#N/A</c:v>
                </c:pt>
                <c:pt idx="9">
                  <c:v>0</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2.42</c:v>
                </c:pt>
                <c:pt idx="4">
                  <c:v>#N/A</c:v>
                </c:pt>
                <c:pt idx="5">
                  <c:v>1.6</c:v>
                </c:pt>
                <c:pt idx="6">
                  <c:v>#N/A</c:v>
                </c:pt>
                <c:pt idx="7">
                  <c:v>0.65</c:v>
                </c:pt>
                <c:pt idx="8">
                  <c:v>#N/A</c:v>
                </c:pt>
                <c:pt idx="9">
                  <c:v>0.02</c:v>
                </c:pt>
              </c:numCache>
            </c:numRef>
          </c:val>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0.15</c:v>
                </c:pt>
                <c:pt idx="4">
                  <c:v>#N/A</c:v>
                </c:pt>
                <c:pt idx="5">
                  <c:v>0.13</c:v>
                </c:pt>
                <c:pt idx="6">
                  <c:v>#N/A</c:v>
                </c:pt>
                <c:pt idx="7">
                  <c:v>0.14000000000000001</c:v>
                </c:pt>
                <c:pt idx="8">
                  <c:v>#N/A</c:v>
                </c:pt>
                <c:pt idx="9">
                  <c:v>0.13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0.14000000000000001</c:v>
                </c:pt>
                <c:pt idx="4">
                  <c:v>#N/A</c:v>
                </c:pt>
                <c:pt idx="5">
                  <c:v>0.23</c:v>
                </c:pt>
                <c:pt idx="6">
                  <c:v>#N/A</c:v>
                </c:pt>
                <c:pt idx="7">
                  <c:v>0.14000000000000001</c:v>
                </c:pt>
                <c:pt idx="8">
                  <c:v>#N/A</c:v>
                </c:pt>
                <c:pt idx="9">
                  <c:v>0.15</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0.09</c:v>
                </c:pt>
                <c:pt idx="2">
                  <c:v>#N/A</c:v>
                </c:pt>
                <c:pt idx="3">
                  <c:v>0.63</c:v>
                </c:pt>
                <c:pt idx="4">
                  <c:v>#N/A</c:v>
                </c:pt>
                <c:pt idx="5">
                  <c:v>0.91</c:v>
                </c:pt>
                <c:pt idx="6">
                  <c:v>#N/A</c:v>
                </c:pt>
                <c:pt idx="7">
                  <c:v>1.39</c:v>
                </c:pt>
                <c:pt idx="8">
                  <c:v>#N/A</c:v>
                </c:pt>
                <c:pt idx="9">
                  <c:v>1.35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3.16</c:v>
                </c:pt>
                <c:pt idx="2">
                  <c:v>#N/A</c:v>
                </c:pt>
                <c:pt idx="3">
                  <c:v>2</c:v>
                </c:pt>
                <c:pt idx="4">
                  <c:v>#N/A</c:v>
                </c:pt>
                <c:pt idx="5">
                  <c:v>1.72</c:v>
                </c:pt>
                <c:pt idx="6">
                  <c:v>#N/A</c:v>
                </c:pt>
                <c:pt idx="7">
                  <c:v>2.86</c:v>
                </c:pt>
                <c:pt idx="8">
                  <c:v>#N/A</c:v>
                </c:pt>
                <c:pt idx="9">
                  <c:v>3.35</c:v>
                </c:pt>
              </c:numCache>
            </c:numRef>
          </c:val>
        </c:ser>
        <c:dLbls>
          <c:showLegendKey val="0"/>
          <c:showVal val="0"/>
          <c:showCatName val="0"/>
          <c:showSerName val="0"/>
          <c:showPercent val="0"/>
          <c:showBubbleSize val="0"/>
        </c:dLbls>
        <c:gapWidth val="150"/>
        <c:overlap val="100"/>
        <c:axId val="94155520"/>
        <c:axId val="94157056"/>
      </c:barChart>
      <c:catAx>
        <c:axId val="9415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57056"/>
        <c:crosses val="autoZero"/>
        <c:auto val="1"/>
        <c:lblAlgn val="ctr"/>
        <c:lblOffset val="100"/>
        <c:tickLblSkip val="1"/>
        <c:tickMarkSkip val="1"/>
        <c:noMultiLvlLbl val="0"/>
      </c:catAx>
      <c:valAx>
        <c:axId val="9415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5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2594</c:v>
                </c:pt>
                <c:pt idx="5">
                  <c:v>2712</c:v>
                </c:pt>
                <c:pt idx="8">
                  <c:v>2774</c:v>
                </c:pt>
                <c:pt idx="11">
                  <c:v>2762</c:v>
                </c:pt>
                <c:pt idx="14">
                  <c:v>2407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81</c:v>
                </c:pt>
                <c:pt idx="3">
                  <c:v>74</c:v>
                </c:pt>
                <c:pt idx="6">
                  <c:v>75</c:v>
                </c:pt>
                <c:pt idx="9">
                  <c:v>78</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196</c:v>
                </c:pt>
                <c:pt idx="3">
                  <c:v>154</c:v>
                </c:pt>
                <c:pt idx="6">
                  <c:v>154</c:v>
                </c:pt>
                <c:pt idx="9">
                  <c:v>137</c:v>
                </c:pt>
                <c:pt idx="12">
                  <c:v>119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577</c:v>
                </c:pt>
                <c:pt idx="3">
                  <c:v>594</c:v>
                </c:pt>
                <c:pt idx="6">
                  <c:v>583</c:v>
                </c:pt>
                <c:pt idx="9">
                  <c:v>592</c:v>
                </c:pt>
                <c:pt idx="12">
                  <c:v>592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3289</c:v>
                </c:pt>
                <c:pt idx="3">
                  <c:v>3023</c:v>
                </c:pt>
                <c:pt idx="6">
                  <c:v>3161</c:v>
                </c:pt>
                <c:pt idx="9">
                  <c:v>3164</c:v>
                </c:pt>
                <c:pt idx="12">
                  <c:v>2885</c:v>
                </c:pt>
              </c:numCache>
            </c:numRef>
          </c:val>
        </c:ser>
        <c:dLbls>
          <c:showLegendKey val="0"/>
          <c:showVal val="0"/>
          <c:showCatName val="0"/>
          <c:showSerName val="0"/>
          <c:showPercent val="0"/>
          <c:showBubbleSize val="0"/>
        </c:dLbls>
        <c:gapWidth val="100"/>
        <c:overlap val="100"/>
        <c:axId val="107868160"/>
        <c:axId val="10787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1551</c:v>
                </c:pt>
                <c:pt idx="2">
                  <c:v>#N/A</c:v>
                </c:pt>
                <c:pt idx="3">
                  <c:v>#N/A</c:v>
                </c:pt>
                <c:pt idx="4">
                  <c:v>1134</c:v>
                </c:pt>
                <c:pt idx="5">
                  <c:v>#N/A</c:v>
                </c:pt>
                <c:pt idx="6">
                  <c:v>#N/A</c:v>
                </c:pt>
                <c:pt idx="7">
                  <c:v>1199</c:v>
                </c:pt>
                <c:pt idx="8">
                  <c:v>#N/A</c:v>
                </c:pt>
                <c:pt idx="9">
                  <c:v>#N/A</c:v>
                </c:pt>
                <c:pt idx="10">
                  <c:v>1209</c:v>
                </c:pt>
                <c:pt idx="11">
                  <c:v>#N/A</c:v>
                </c:pt>
                <c:pt idx="12">
                  <c:v>#N/A</c:v>
                </c:pt>
                <c:pt idx="13">
                  <c:v>1283</c:v>
                </c:pt>
                <c:pt idx="14">
                  <c:v>#N/A</c:v>
                </c:pt>
              </c:numCache>
            </c:numRef>
          </c:val>
          <c:smooth val="0"/>
        </c:ser>
        <c:dLbls>
          <c:showLegendKey val="0"/>
          <c:showVal val="0"/>
          <c:showCatName val="0"/>
          <c:showSerName val="0"/>
          <c:showPercent val="0"/>
          <c:showBubbleSize val="0"/>
        </c:dLbls>
        <c:marker val="1"/>
        <c:smooth val="0"/>
        <c:axId val="107868160"/>
        <c:axId val="107870080"/>
      </c:lineChart>
      <c:catAx>
        <c:axId val="1078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70080"/>
        <c:crosses val="autoZero"/>
        <c:auto val="1"/>
        <c:lblAlgn val="ctr"/>
        <c:lblOffset val="100"/>
        <c:tickLblSkip val="1"/>
        <c:tickMarkSkip val="1"/>
        <c:noMultiLvlLbl val="0"/>
      </c:catAx>
      <c:valAx>
        <c:axId val="10787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29192</c:v>
                </c:pt>
                <c:pt idx="5">
                  <c:v>29294</c:v>
                </c:pt>
                <c:pt idx="8">
                  <c:v>29659</c:v>
                </c:pt>
                <c:pt idx="11">
                  <c:v>29566</c:v>
                </c:pt>
                <c:pt idx="14">
                  <c:v>29683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4753</c:v>
                </c:pt>
                <c:pt idx="5">
                  <c:v>5037</c:v>
                </c:pt>
                <c:pt idx="8">
                  <c:v>5481</c:v>
                </c:pt>
                <c:pt idx="11">
                  <c:v>5635</c:v>
                </c:pt>
                <c:pt idx="14">
                  <c:v>4669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1444</c:v>
                </c:pt>
                <c:pt idx="5">
                  <c:v>1859</c:v>
                </c:pt>
                <c:pt idx="8">
                  <c:v>2352</c:v>
                </c:pt>
                <c:pt idx="11">
                  <c:v>2608</c:v>
                </c:pt>
                <c:pt idx="14">
                  <c:v>3107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3599</c:v>
                </c:pt>
                <c:pt idx="3">
                  <c:v>3130</c:v>
                </c:pt>
                <c:pt idx="6">
                  <c:v>2808</c:v>
                </c:pt>
                <c:pt idx="9">
                  <c:v>2502</c:v>
                </c:pt>
                <c:pt idx="12">
                  <c:v>2215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929</c:v>
                </c:pt>
                <c:pt idx="3">
                  <c:v>800</c:v>
                </c:pt>
                <c:pt idx="6">
                  <c:v>707</c:v>
                </c:pt>
                <c:pt idx="9">
                  <c:v>819</c:v>
                </c:pt>
                <c:pt idx="12">
                  <c:v>762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8160</c:v>
                </c:pt>
                <c:pt idx="3">
                  <c:v>8185</c:v>
                </c:pt>
                <c:pt idx="6">
                  <c:v>8206</c:v>
                </c:pt>
                <c:pt idx="9">
                  <c:v>10523</c:v>
                </c:pt>
                <c:pt idx="12">
                  <c:v>6013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2910</c:v>
                </c:pt>
                <c:pt idx="3">
                  <c:v>3307</c:v>
                </c:pt>
                <c:pt idx="6">
                  <c:v>3484</c:v>
                </c:pt>
                <c:pt idx="9">
                  <c:v>3474</c:v>
                </c:pt>
                <c:pt idx="12">
                  <c:v>3132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32991</c:v>
                </c:pt>
                <c:pt idx="3">
                  <c:v>34633</c:v>
                </c:pt>
                <c:pt idx="6">
                  <c:v>34878</c:v>
                </c:pt>
                <c:pt idx="9">
                  <c:v>34425</c:v>
                </c:pt>
                <c:pt idx="12">
                  <c:v>35076</c:v>
                </c:pt>
              </c:numCache>
            </c:numRef>
          </c:val>
        </c:ser>
        <c:dLbls>
          <c:showLegendKey val="0"/>
          <c:showVal val="0"/>
          <c:showCatName val="0"/>
          <c:showSerName val="0"/>
          <c:showPercent val="0"/>
          <c:showBubbleSize val="0"/>
        </c:dLbls>
        <c:gapWidth val="100"/>
        <c:overlap val="100"/>
        <c:axId val="108046208"/>
        <c:axId val="10805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13200</c:v>
                </c:pt>
                <c:pt idx="2">
                  <c:v>#N/A</c:v>
                </c:pt>
                <c:pt idx="3">
                  <c:v>#N/A</c:v>
                </c:pt>
                <c:pt idx="4">
                  <c:v>13866</c:v>
                </c:pt>
                <c:pt idx="5">
                  <c:v>#N/A</c:v>
                </c:pt>
                <c:pt idx="6">
                  <c:v>#N/A</c:v>
                </c:pt>
                <c:pt idx="7">
                  <c:v>12593</c:v>
                </c:pt>
                <c:pt idx="8">
                  <c:v>#N/A</c:v>
                </c:pt>
                <c:pt idx="9">
                  <c:v>#N/A</c:v>
                </c:pt>
                <c:pt idx="10">
                  <c:v>13935</c:v>
                </c:pt>
                <c:pt idx="11">
                  <c:v>#N/A</c:v>
                </c:pt>
                <c:pt idx="12">
                  <c:v>#N/A</c:v>
                </c:pt>
                <c:pt idx="13">
                  <c:v>9740</c:v>
                </c:pt>
                <c:pt idx="14">
                  <c:v>#N/A</c:v>
                </c:pt>
              </c:numCache>
            </c:numRef>
          </c:val>
          <c:smooth val="0"/>
        </c:ser>
        <c:dLbls>
          <c:showLegendKey val="0"/>
          <c:showVal val="0"/>
          <c:showCatName val="0"/>
          <c:showSerName val="0"/>
          <c:showPercent val="0"/>
          <c:showBubbleSize val="0"/>
        </c:dLbls>
        <c:marker val="1"/>
        <c:smooth val="0"/>
        <c:axId val="108046208"/>
        <c:axId val="108052480"/>
      </c:lineChart>
      <c:catAx>
        <c:axId val="1080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052480"/>
        <c:crosses val="autoZero"/>
        <c:auto val="1"/>
        <c:lblAlgn val="ctr"/>
        <c:lblOffset val="100"/>
        <c:tickLblSkip val="1"/>
        <c:tickMarkSkip val="1"/>
        <c:noMultiLvlLbl val="0"/>
      </c:catAx>
      <c:valAx>
        <c:axId val="10805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4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135808"/>
        <c:axId val="114137344"/>
      </c:scatterChart>
      <c:valAx>
        <c:axId val="114135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137344"/>
        <c:crosses val="autoZero"/>
        <c:crossBetween val="midCat"/>
      </c:valAx>
      <c:valAx>
        <c:axId val="114137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13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14.6</c:v>
                </c:pt>
                <c:pt idx="1">
                  <c:v>12.6</c:v>
                </c:pt>
                <c:pt idx="2">
                  <c:v>10.199999999999999</c:v>
                </c:pt>
                <c:pt idx="3">
                  <c:v>9.1999999999999993</c:v>
                </c:pt>
                <c:pt idx="4">
                  <c:v>9.5</c:v>
                </c:pt>
              </c:numCache>
            </c:numRef>
          </c:xVal>
          <c:yVal>
            <c:numRef>
              <c:f>公会計指標分析・財政指標組合せ分析表!$K$73:$O$73</c:f>
              <c:numCache>
                <c:formatCode>#,##0.0;"▲ "#,##0.0</c:formatCode>
                <c:ptCount val="5"/>
                <c:pt idx="0">
                  <c:v>105.7</c:v>
                </c:pt>
                <c:pt idx="1">
                  <c:v>109.3</c:v>
                </c:pt>
                <c:pt idx="2">
                  <c:v>97.9</c:v>
                </c:pt>
                <c:pt idx="3">
                  <c:v>108.7</c:v>
                </c:pt>
                <c:pt idx="4">
                  <c:v>74.900000000000006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14367872"/>
        <c:axId val="114304512"/>
      </c:scatterChart>
      <c:valAx>
        <c:axId val="114367872"/>
        <c:scaling>
          <c:orientation val="minMax"/>
          <c:max val="15.3"/>
          <c:min val="6.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304512"/>
        <c:crosses val="autoZero"/>
        <c:crossBetween val="midCat"/>
      </c:valAx>
      <c:valAx>
        <c:axId val="114304512"/>
        <c:scaling>
          <c:orientation val="minMax"/>
          <c:max val="12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367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過去に整備した大型施設の起債償還の終了などにより、元利償還金は減少しておりますが、算入公債費等も減少しているため、実質公債費比率の分子は若干増加傾向にあります。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振り替えにあたる臨時財政対策債や、老朽化したインフラ設備の改修・改築などにより、今後は元利償還金の増加要因もあるため、緊急度、住民ニーズを的確に把握した事業の厳選を行い、償還額の平準化及び実質公債費比率の上昇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公共下水道事業において経常利益が発生したことで、公営企業債等繰入見込額が大幅に減少し、将来負担比率は良化しました。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ただし、債務負担行為に基づく支出予定額や、退職手当負担見込額は減少傾向にあるものの、主要な構成要因である地方債現在高は増加傾向にあります。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今後は一層起債事業の厳選するなど、将来負担に留意した財政運営に努めます。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78,217
77,639
32.71
26,695,365
26,603,807
23,316
14,994,229
35,076,213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74.9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78,217
77,639
32.71
26,695,365
26,603,807
23,316
14,994,229
35,076,213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78,217
77,639
32.71
26,695,365
26,603,807
23,316
14,994,229
35,076,213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78,217
77,639
32.71
26,695,365
26,603,807
23,316
14,994,229
35,076,213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74.9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財政力指数は、前年度と変化はありませんが、類似団体平均を下回っており、依然として厳しい財政状況にあります。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歳入歳出両面において、聖域なき改革を進め、財政基盤の強化に努めます。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148590</xdr:rowOff>
    </xdr:from>
    <xdr:to>
      <xdr:col>7</xdr:col>
      <xdr:colOff>152400</xdr:colOff>
      <xdr:row>41</xdr:row>
      <xdr:rowOff>148590</xdr:rowOff>
    </xdr:to>
    <xdr:cxnSp macro="">
      <xdr:nvCxnSpPr>
        <xdr:cNvPr id="66" name="直線コネクタ 65"/>
        <xdr:cNvCxnSpPr/>
      </xdr:nvCxnSpPr>
      <xdr:spPr>
        <a:xfrm>
          <a:off x="4114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41</xdr:row>
      <xdr:rowOff>148590</xdr:rowOff>
    </xdr:to>
    <xdr:cxnSp macro="">
      <xdr:nvCxnSpPr>
        <xdr:cNvPr id="69" name="直線コネクタ 68"/>
        <xdr:cNvCxnSpPr/>
      </xdr:nvCxnSpPr>
      <xdr:spPr>
        <a:xfrm>
          <a:off x="3225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100330</xdr:rowOff>
    </xdr:from>
    <xdr:to>
      <xdr:col>4</xdr:col>
      <xdr:colOff>482600</xdr:colOff>
      <xdr:row>41</xdr:row>
      <xdr:rowOff>148590</xdr:rowOff>
    </xdr:to>
    <xdr:cxnSp macro="">
      <xdr:nvCxnSpPr>
        <xdr:cNvPr id="72" name="直線コネクタ 71"/>
        <xdr:cNvCxnSpPr/>
      </xdr:nvCxnSpPr>
      <xdr:spPr>
        <a:xfrm>
          <a:off x="2336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27940</xdr:rowOff>
    </xdr:from>
    <xdr:to>
      <xdr:col>3</xdr:col>
      <xdr:colOff>279400</xdr:colOff>
      <xdr:row>41</xdr:row>
      <xdr:rowOff>100330</xdr:rowOff>
    </xdr:to>
    <xdr:cxnSp macro="">
      <xdr:nvCxnSpPr>
        <xdr:cNvPr id="75" name="直線コネクタ 74"/>
        <xdr:cNvCxnSpPr/>
      </xdr:nvCxnSpPr>
      <xdr:spPr>
        <a:xfrm>
          <a:off x="1447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5" name="円/楕円 84"/>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69867</xdr:rowOff>
    </xdr:from>
    <xdr:ext cx="762000" cy="259045"/>
    <xdr:sp macro="" textlink="">
      <xdr:nvSpPr>
        <xdr:cNvPr id="86"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7" name="円/楕円 86"/>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88" name="テキスト ボックス 87"/>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97790</xdr:rowOff>
    </xdr:from>
    <xdr:to>
      <xdr:col>4</xdr:col>
      <xdr:colOff>533400</xdr:colOff>
      <xdr:row>42</xdr:row>
      <xdr:rowOff>27940</xdr:rowOff>
    </xdr:to>
    <xdr:sp macro="" textlink="">
      <xdr:nvSpPr>
        <xdr:cNvPr id="89" name="円/楕円 88"/>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90" name="テキスト ボックス 89"/>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49530</xdr:rowOff>
    </xdr:from>
    <xdr:to>
      <xdr:col>3</xdr:col>
      <xdr:colOff>330200</xdr:colOff>
      <xdr:row>41</xdr:row>
      <xdr:rowOff>151130</xdr:rowOff>
    </xdr:to>
    <xdr:sp macro="" textlink="">
      <xdr:nvSpPr>
        <xdr:cNvPr id="91" name="円/楕円 90"/>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161307</xdr:rowOff>
    </xdr:from>
    <xdr:ext cx="762000" cy="259045"/>
    <xdr:sp macro="" textlink="">
      <xdr:nvSpPr>
        <xdr:cNvPr id="92" name="テキスト ボックス 91"/>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148590</xdr:rowOff>
    </xdr:from>
    <xdr:to>
      <xdr:col>2</xdr:col>
      <xdr:colOff>127000</xdr:colOff>
      <xdr:row>41</xdr:row>
      <xdr:rowOff>78740</xdr:rowOff>
    </xdr:to>
    <xdr:sp macro="" textlink="">
      <xdr:nvSpPr>
        <xdr:cNvPr id="93" name="円/楕円 92"/>
        <xdr:cNvSpPr/>
      </xdr:nvSpPr>
      <xdr:spPr>
        <a:xfrm>
          <a:off x="1397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88917</xdr:rowOff>
    </xdr:from>
    <xdr:ext cx="762000" cy="259045"/>
    <xdr:sp macro="" textlink="">
      <xdr:nvSpPr>
        <xdr:cNvPr id="94" name="テキスト ボックス 93"/>
        <xdr:cNvSpPr txBox="1"/>
      </xdr:nvSpPr>
      <xdr:spPr>
        <a:xfrm>
          <a:off x="1066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経常収支比率は、前年度比で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ポイント良化し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その要因は、分母となる歳入について、地方消費税交付金の増により、経常一般財源が約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億円増加したこと、また分子となる歳出について、社会保障関係経費が約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億円増加したものの、公債費が約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億円減少したことによるものです。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今後も行財政改革を通じて義務的経費の一層の削減に努めます。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132443</xdr:rowOff>
    </xdr:from>
    <xdr:to>
      <xdr:col>7</xdr:col>
      <xdr:colOff>152400</xdr:colOff>
      <xdr:row>65</xdr:row>
      <xdr:rowOff>140244</xdr:rowOff>
    </xdr:to>
    <xdr:cxnSp macro="">
      <xdr:nvCxnSpPr>
        <xdr:cNvPr id="131" name="直線コネクタ 130"/>
        <xdr:cNvCxnSpPr/>
      </xdr:nvCxnSpPr>
      <xdr:spPr>
        <a:xfrm flipV="1">
          <a:off x="4114800" y="11105243"/>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8346</xdr:rowOff>
    </xdr:from>
    <xdr:to>
      <xdr:col>6</xdr:col>
      <xdr:colOff>0</xdr:colOff>
      <xdr:row>65</xdr:row>
      <xdr:rowOff>140244</xdr:rowOff>
    </xdr:to>
    <xdr:cxnSp macro="">
      <xdr:nvCxnSpPr>
        <xdr:cNvPr id="134" name="直線コネクタ 133"/>
        <xdr:cNvCxnSpPr/>
      </xdr:nvCxnSpPr>
      <xdr:spPr>
        <a:xfrm>
          <a:off x="3225800" y="10981146"/>
          <a:ext cx="889000" cy="3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8346</xdr:rowOff>
    </xdr:from>
    <xdr:to>
      <xdr:col>4</xdr:col>
      <xdr:colOff>482600</xdr:colOff>
      <xdr:row>64</xdr:row>
      <xdr:rowOff>84183</xdr:rowOff>
    </xdr:to>
    <xdr:cxnSp macro="">
      <xdr:nvCxnSpPr>
        <xdr:cNvPr id="137" name="直線コネクタ 136"/>
        <xdr:cNvCxnSpPr/>
      </xdr:nvCxnSpPr>
      <xdr:spPr>
        <a:xfrm flipV="1">
          <a:off x="2336800" y="109811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84183</xdr:rowOff>
    </xdr:from>
    <xdr:to>
      <xdr:col>3</xdr:col>
      <xdr:colOff>279400</xdr:colOff>
      <xdr:row>65</xdr:row>
      <xdr:rowOff>9253</xdr:rowOff>
    </xdr:to>
    <xdr:cxnSp macro="">
      <xdr:nvCxnSpPr>
        <xdr:cNvPr id="140" name="直線コネクタ 139"/>
        <xdr:cNvCxnSpPr/>
      </xdr:nvCxnSpPr>
      <xdr:spPr>
        <a:xfrm flipV="1">
          <a:off x="1447800" y="1105698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81643</xdr:rowOff>
    </xdr:from>
    <xdr:to>
      <xdr:col>7</xdr:col>
      <xdr:colOff>203200</xdr:colOff>
      <xdr:row>65</xdr:row>
      <xdr:rowOff>11793</xdr:rowOff>
    </xdr:to>
    <xdr:sp macro="" textlink="">
      <xdr:nvSpPr>
        <xdr:cNvPr id="150" name="円/楕円 149"/>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53720</xdr:rowOff>
    </xdr:from>
    <xdr:ext cx="762000" cy="259045"/>
    <xdr:sp macro="" textlink="">
      <xdr:nvSpPr>
        <xdr:cNvPr id="151" name="財政構造の弾力性該当値テキスト"/>
        <xdr:cNvSpPr txBox="1"/>
      </xdr:nvSpPr>
      <xdr:spPr>
        <a:xfrm>
          <a:off x="5041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89444</xdr:rowOff>
    </xdr:from>
    <xdr:to>
      <xdr:col>6</xdr:col>
      <xdr:colOff>50800</xdr:colOff>
      <xdr:row>66</xdr:row>
      <xdr:rowOff>19594</xdr:rowOff>
    </xdr:to>
    <xdr:sp macro="" textlink="">
      <xdr:nvSpPr>
        <xdr:cNvPr id="152" name="円/楕円 151"/>
        <xdr:cNvSpPr/>
      </xdr:nvSpPr>
      <xdr:spPr>
        <a:xfrm>
          <a:off x="4064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4371</xdr:rowOff>
    </xdr:from>
    <xdr:ext cx="736600" cy="259045"/>
    <xdr:sp macro="" textlink="">
      <xdr:nvSpPr>
        <xdr:cNvPr id="153" name="テキスト ボックス 152"/>
        <xdr:cNvSpPr txBox="1"/>
      </xdr:nvSpPr>
      <xdr:spPr>
        <a:xfrm>
          <a:off x="3733800" y="1132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128996</xdr:rowOff>
    </xdr:from>
    <xdr:to>
      <xdr:col>4</xdr:col>
      <xdr:colOff>533400</xdr:colOff>
      <xdr:row>64</xdr:row>
      <xdr:rowOff>59146</xdr:rowOff>
    </xdr:to>
    <xdr:sp macro="" textlink="">
      <xdr:nvSpPr>
        <xdr:cNvPr id="154" name="円/楕円 153"/>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43923</xdr:rowOff>
    </xdr:from>
    <xdr:ext cx="762000" cy="259045"/>
    <xdr:sp macro="" textlink="">
      <xdr:nvSpPr>
        <xdr:cNvPr id="155" name="テキスト ボックス 154"/>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33383</xdr:rowOff>
    </xdr:from>
    <xdr:to>
      <xdr:col>3</xdr:col>
      <xdr:colOff>330200</xdr:colOff>
      <xdr:row>64</xdr:row>
      <xdr:rowOff>134983</xdr:rowOff>
    </xdr:to>
    <xdr:sp macro="" textlink="">
      <xdr:nvSpPr>
        <xdr:cNvPr id="156" name="円/楕円 155"/>
        <xdr:cNvSpPr/>
      </xdr:nvSpPr>
      <xdr:spPr>
        <a:xfrm>
          <a:off x="2286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119760</xdr:rowOff>
    </xdr:from>
    <xdr:ext cx="762000" cy="259045"/>
    <xdr:sp macro="" textlink="">
      <xdr:nvSpPr>
        <xdr:cNvPr id="157" name="テキスト ボックス 156"/>
        <xdr:cNvSpPr txBox="1"/>
      </xdr:nvSpPr>
      <xdr:spPr>
        <a:xfrm>
          <a:off x="1955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129903</xdr:rowOff>
    </xdr:from>
    <xdr:to>
      <xdr:col>2</xdr:col>
      <xdr:colOff>127000</xdr:colOff>
      <xdr:row>65</xdr:row>
      <xdr:rowOff>60053</xdr:rowOff>
    </xdr:to>
    <xdr:sp macro="" textlink="">
      <xdr:nvSpPr>
        <xdr:cNvPr id="158" name="円/楕円 157"/>
        <xdr:cNvSpPr/>
      </xdr:nvSpPr>
      <xdr:spPr>
        <a:xfrm>
          <a:off x="1397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44830</xdr:rowOff>
    </xdr:from>
    <xdr:ext cx="762000" cy="259045"/>
    <xdr:sp macro="" textlink="">
      <xdr:nvSpPr>
        <xdr:cNvPr id="159" name="テキスト ボックス 158"/>
        <xdr:cNvSpPr txBox="1"/>
      </xdr:nvSpPr>
      <xdr:spPr>
        <a:xfrm>
          <a:off x="1066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民間で実施可能な部分については委託化を進め、コストの低減を図っているところであり、今後ともその方針を継続していきます。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77260</xdr:rowOff>
    </xdr:from>
    <xdr:to>
      <xdr:col>7</xdr:col>
      <xdr:colOff>152400</xdr:colOff>
      <xdr:row>83</xdr:row>
      <xdr:rowOff>130414</xdr:rowOff>
    </xdr:to>
    <xdr:cxnSp macro="">
      <xdr:nvCxnSpPr>
        <xdr:cNvPr id="194" name="直線コネクタ 193"/>
        <xdr:cNvCxnSpPr/>
      </xdr:nvCxnSpPr>
      <xdr:spPr>
        <a:xfrm>
          <a:off x="4114800" y="14307610"/>
          <a:ext cx="8382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9858</xdr:rowOff>
    </xdr:from>
    <xdr:to>
      <xdr:col>6</xdr:col>
      <xdr:colOff>0</xdr:colOff>
      <xdr:row>83</xdr:row>
      <xdr:rowOff>77260</xdr:rowOff>
    </xdr:to>
    <xdr:cxnSp macro="">
      <xdr:nvCxnSpPr>
        <xdr:cNvPr id="197" name="直線コネクタ 196"/>
        <xdr:cNvCxnSpPr/>
      </xdr:nvCxnSpPr>
      <xdr:spPr>
        <a:xfrm>
          <a:off x="3225800" y="14240208"/>
          <a:ext cx="889000" cy="6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9858</xdr:rowOff>
    </xdr:from>
    <xdr:to>
      <xdr:col>4</xdr:col>
      <xdr:colOff>482600</xdr:colOff>
      <xdr:row>83</xdr:row>
      <xdr:rowOff>33545</xdr:rowOff>
    </xdr:to>
    <xdr:cxnSp macro="">
      <xdr:nvCxnSpPr>
        <xdr:cNvPr id="200" name="直線コネクタ 199"/>
        <xdr:cNvCxnSpPr/>
      </xdr:nvCxnSpPr>
      <xdr:spPr>
        <a:xfrm flipV="1">
          <a:off x="2336800" y="14240208"/>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33545</xdr:rowOff>
    </xdr:from>
    <xdr:to>
      <xdr:col>3</xdr:col>
      <xdr:colOff>279400</xdr:colOff>
      <xdr:row>83</xdr:row>
      <xdr:rowOff>47634</xdr:rowOff>
    </xdr:to>
    <xdr:cxnSp macro="">
      <xdr:nvCxnSpPr>
        <xdr:cNvPr id="203" name="直線コネクタ 202"/>
        <xdr:cNvCxnSpPr/>
      </xdr:nvCxnSpPr>
      <xdr:spPr>
        <a:xfrm flipV="1">
          <a:off x="1447800" y="14263895"/>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79614</xdr:rowOff>
    </xdr:from>
    <xdr:to>
      <xdr:col>7</xdr:col>
      <xdr:colOff>203200</xdr:colOff>
      <xdr:row>84</xdr:row>
      <xdr:rowOff>9764</xdr:rowOff>
    </xdr:to>
    <xdr:sp macro="" textlink="">
      <xdr:nvSpPr>
        <xdr:cNvPr id="213" name="円/楕円 212"/>
        <xdr:cNvSpPr/>
      </xdr:nvSpPr>
      <xdr:spPr>
        <a:xfrm>
          <a:off x="4902200" y="14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96141</xdr:rowOff>
    </xdr:from>
    <xdr:ext cx="762000" cy="259045"/>
    <xdr:sp macro="" textlink="">
      <xdr:nvSpPr>
        <xdr:cNvPr id="214" name="人件費・物件費等の状況該当値テキスト"/>
        <xdr:cNvSpPr txBox="1"/>
      </xdr:nvSpPr>
      <xdr:spPr>
        <a:xfrm>
          <a:off x="5041900" y="1415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101,781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26460</xdr:rowOff>
    </xdr:from>
    <xdr:to>
      <xdr:col>6</xdr:col>
      <xdr:colOff>50800</xdr:colOff>
      <xdr:row>83</xdr:row>
      <xdr:rowOff>128060</xdr:rowOff>
    </xdr:to>
    <xdr:sp macro="" textlink="">
      <xdr:nvSpPr>
        <xdr:cNvPr id="215" name="円/楕円 214"/>
        <xdr:cNvSpPr/>
      </xdr:nvSpPr>
      <xdr:spPr>
        <a:xfrm>
          <a:off x="4064000" y="142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138237</xdr:rowOff>
    </xdr:from>
    <xdr:ext cx="736600" cy="259045"/>
    <xdr:sp macro="" textlink="">
      <xdr:nvSpPr>
        <xdr:cNvPr id="216" name="テキスト ボックス 215"/>
        <xdr:cNvSpPr txBox="1"/>
      </xdr:nvSpPr>
      <xdr:spPr>
        <a:xfrm>
          <a:off x="3733800" y="1402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130508</xdr:rowOff>
    </xdr:from>
    <xdr:to>
      <xdr:col>4</xdr:col>
      <xdr:colOff>533400</xdr:colOff>
      <xdr:row>83</xdr:row>
      <xdr:rowOff>60658</xdr:rowOff>
    </xdr:to>
    <xdr:sp macro="" textlink="">
      <xdr:nvSpPr>
        <xdr:cNvPr id="217" name="円/楕円 216"/>
        <xdr:cNvSpPr/>
      </xdr:nvSpPr>
      <xdr:spPr>
        <a:xfrm>
          <a:off x="3175000" y="141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70835</xdr:rowOff>
    </xdr:from>
    <xdr:ext cx="762000" cy="259045"/>
    <xdr:sp macro="" textlink="">
      <xdr:nvSpPr>
        <xdr:cNvPr id="218" name="テキスト ボックス 217"/>
        <xdr:cNvSpPr txBox="1"/>
      </xdr:nvSpPr>
      <xdr:spPr>
        <a:xfrm>
          <a:off x="2844800" y="1395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154195</xdr:rowOff>
    </xdr:from>
    <xdr:to>
      <xdr:col>3</xdr:col>
      <xdr:colOff>330200</xdr:colOff>
      <xdr:row>83</xdr:row>
      <xdr:rowOff>84345</xdr:rowOff>
    </xdr:to>
    <xdr:sp macro="" textlink="">
      <xdr:nvSpPr>
        <xdr:cNvPr id="219" name="円/楕円 218"/>
        <xdr:cNvSpPr/>
      </xdr:nvSpPr>
      <xdr:spPr>
        <a:xfrm>
          <a:off x="2286000" y="142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94522</xdr:rowOff>
    </xdr:from>
    <xdr:ext cx="762000" cy="259045"/>
    <xdr:sp macro="" textlink="">
      <xdr:nvSpPr>
        <xdr:cNvPr id="220" name="テキスト ボックス 219"/>
        <xdr:cNvSpPr txBox="1"/>
      </xdr:nvSpPr>
      <xdr:spPr>
        <a:xfrm>
          <a:off x="1955800" y="1398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168284</xdr:rowOff>
    </xdr:from>
    <xdr:to>
      <xdr:col>2</xdr:col>
      <xdr:colOff>127000</xdr:colOff>
      <xdr:row>83</xdr:row>
      <xdr:rowOff>98434</xdr:rowOff>
    </xdr:to>
    <xdr:sp macro="" textlink="">
      <xdr:nvSpPr>
        <xdr:cNvPr id="221" name="円/楕円 220"/>
        <xdr:cNvSpPr/>
      </xdr:nvSpPr>
      <xdr:spPr>
        <a:xfrm>
          <a:off x="1397000" y="142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108611</xdr:rowOff>
    </xdr:from>
    <xdr:ext cx="762000" cy="259045"/>
    <xdr:sp macro="" textlink="">
      <xdr:nvSpPr>
        <xdr:cNvPr id="222" name="テキスト ボックス 221"/>
        <xdr:cNvSpPr txBox="1"/>
      </xdr:nvSpPr>
      <xdr:spPr>
        <a:xfrm>
          <a:off x="1066800" y="139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ラスパイレス指数は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これは、団塊の世代の大量退職に伴う若年・中間層職員の昇任による影響等により上昇したものです。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今後も継続して行財政改革を進めることにより、人件費抑制に努めます。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9677</xdr:rowOff>
    </xdr:from>
    <xdr:to>
      <xdr:col>24</xdr:col>
      <xdr:colOff>558800</xdr:colOff>
      <xdr:row>86</xdr:row>
      <xdr:rowOff>101600</xdr:rowOff>
    </xdr:to>
    <xdr:cxnSp macro="">
      <xdr:nvCxnSpPr>
        <xdr:cNvPr id="258" name="直線コネクタ 257"/>
        <xdr:cNvCxnSpPr/>
      </xdr:nvCxnSpPr>
      <xdr:spPr>
        <a:xfrm>
          <a:off x="16179800" y="14754377"/>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123673</xdr:rowOff>
    </xdr:from>
    <xdr:to>
      <xdr:col>23</xdr:col>
      <xdr:colOff>406400</xdr:colOff>
      <xdr:row>86</xdr:row>
      <xdr:rowOff>9677</xdr:rowOff>
    </xdr:to>
    <xdr:cxnSp macro="">
      <xdr:nvCxnSpPr>
        <xdr:cNvPr id="261" name="直線コネクタ 260"/>
        <xdr:cNvCxnSpPr/>
      </xdr:nvCxnSpPr>
      <xdr:spPr>
        <a:xfrm>
          <a:off x="15290800" y="146969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123673</xdr:rowOff>
    </xdr:from>
    <xdr:to>
      <xdr:col>22</xdr:col>
      <xdr:colOff>203200</xdr:colOff>
      <xdr:row>88</xdr:row>
      <xdr:rowOff>80434</xdr:rowOff>
    </xdr:to>
    <xdr:cxnSp macro="">
      <xdr:nvCxnSpPr>
        <xdr:cNvPr id="264" name="直線コネクタ 263"/>
        <xdr:cNvCxnSpPr/>
      </xdr:nvCxnSpPr>
      <xdr:spPr>
        <a:xfrm flipV="1">
          <a:off x="14401800" y="14696923"/>
          <a:ext cx="889000" cy="47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148468</xdr:rowOff>
    </xdr:from>
    <xdr:to>
      <xdr:col>21</xdr:col>
      <xdr:colOff>0</xdr:colOff>
      <xdr:row>88</xdr:row>
      <xdr:rowOff>80434</xdr:rowOff>
    </xdr:to>
    <xdr:cxnSp macro="">
      <xdr:nvCxnSpPr>
        <xdr:cNvPr id="267" name="直線コネクタ 266"/>
        <xdr:cNvCxnSpPr/>
      </xdr:nvCxnSpPr>
      <xdr:spPr>
        <a:xfrm>
          <a:off x="13512800" y="150646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7" name="円/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118127</xdr:rowOff>
    </xdr:from>
    <xdr:ext cx="762000" cy="259045"/>
    <xdr:sp macro="" textlink="">
      <xdr:nvSpPr>
        <xdr:cNvPr id="278" name="給与水準   （国との比較）該当値テキスト"/>
        <xdr:cNvSpPr txBox="1"/>
      </xdr:nvSpPr>
      <xdr:spPr>
        <a:xfrm>
          <a:off x="17106900" y="146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130327</xdr:rowOff>
    </xdr:from>
    <xdr:to>
      <xdr:col>23</xdr:col>
      <xdr:colOff>457200</xdr:colOff>
      <xdr:row>86</xdr:row>
      <xdr:rowOff>60477</xdr:rowOff>
    </xdr:to>
    <xdr:sp macro="" textlink="">
      <xdr:nvSpPr>
        <xdr:cNvPr id="279" name="円/楕円 278"/>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45254</xdr:rowOff>
    </xdr:from>
    <xdr:ext cx="736600" cy="259045"/>
    <xdr:sp macro="" textlink="">
      <xdr:nvSpPr>
        <xdr:cNvPr id="280" name="テキスト ボックス 279"/>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72873</xdr:rowOff>
    </xdr:from>
    <xdr:to>
      <xdr:col>22</xdr:col>
      <xdr:colOff>254000</xdr:colOff>
      <xdr:row>86</xdr:row>
      <xdr:rowOff>3023</xdr:rowOff>
    </xdr:to>
    <xdr:sp macro="" textlink="">
      <xdr:nvSpPr>
        <xdr:cNvPr id="281" name="円/楕円 280"/>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159250</xdr:rowOff>
    </xdr:from>
    <xdr:ext cx="762000" cy="259045"/>
    <xdr:sp macro="" textlink="">
      <xdr:nvSpPr>
        <xdr:cNvPr id="282" name="テキスト ボックス 281"/>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4" name="テキスト ボックス 283"/>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97668</xdr:rowOff>
    </xdr:from>
    <xdr:to>
      <xdr:col>19</xdr:col>
      <xdr:colOff>533400</xdr:colOff>
      <xdr:row>88</xdr:row>
      <xdr:rowOff>27818</xdr:rowOff>
    </xdr:to>
    <xdr:sp macro="" textlink="">
      <xdr:nvSpPr>
        <xdr:cNvPr id="285" name="円/楕円 284"/>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37995</xdr:rowOff>
    </xdr:from>
    <xdr:ext cx="762000" cy="259045"/>
    <xdr:sp macro="" textlink="">
      <xdr:nvSpPr>
        <xdr:cNvPr id="286" name="テキスト ボックス 285"/>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次定員管理計画を策定し、中長期にわたる職員の年齢構成の是正をはじめとする団塊世代対策など、計画的な定員管理を進めてきたところであり、類似団体平均を下回っています。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次定員管理計画に基づき、引き続き計画的な定員管理を行います。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134514</xdr:rowOff>
    </xdr:from>
    <xdr:to>
      <xdr:col>24</xdr:col>
      <xdr:colOff>558800</xdr:colOff>
      <xdr:row>59</xdr:row>
      <xdr:rowOff>146579</xdr:rowOff>
    </xdr:to>
    <xdr:cxnSp macro="">
      <xdr:nvCxnSpPr>
        <xdr:cNvPr id="321" name="直線コネクタ 320"/>
        <xdr:cNvCxnSpPr/>
      </xdr:nvCxnSpPr>
      <xdr:spPr>
        <a:xfrm flipV="1">
          <a:off x="16179800" y="1025006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136525</xdr:rowOff>
    </xdr:from>
    <xdr:to>
      <xdr:col>23</xdr:col>
      <xdr:colOff>406400</xdr:colOff>
      <xdr:row>59</xdr:row>
      <xdr:rowOff>146579</xdr:rowOff>
    </xdr:to>
    <xdr:cxnSp macro="">
      <xdr:nvCxnSpPr>
        <xdr:cNvPr id="324" name="直線コネクタ 323"/>
        <xdr:cNvCxnSpPr/>
      </xdr:nvCxnSpPr>
      <xdr:spPr>
        <a:xfrm>
          <a:off x="15290800" y="102520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130493</xdr:rowOff>
    </xdr:from>
    <xdr:to>
      <xdr:col>22</xdr:col>
      <xdr:colOff>203200</xdr:colOff>
      <xdr:row>59</xdr:row>
      <xdr:rowOff>136525</xdr:rowOff>
    </xdr:to>
    <xdr:cxnSp macro="">
      <xdr:nvCxnSpPr>
        <xdr:cNvPr id="327" name="直線コネクタ 326"/>
        <xdr:cNvCxnSpPr/>
      </xdr:nvCxnSpPr>
      <xdr:spPr>
        <a:xfrm>
          <a:off x="14401800" y="102460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130493</xdr:rowOff>
    </xdr:from>
    <xdr:to>
      <xdr:col>21</xdr:col>
      <xdr:colOff>0</xdr:colOff>
      <xdr:row>59</xdr:row>
      <xdr:rowOff>152612</xdr:rowOff>
    </xdr:to>
    <xdr:cxnSp macro="">
      <xdr:nvCxnSpPr>
        <xdr:cNvPr id="330" name="直線コネクタ 329"/>
        <xdr:cNvCxnSpPr/>
      </xdr:nvCxnSpPr>
      <xdr:spPr>
        <a:xfrm flipV="1">
          <a:off x="13512800" y="1024604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83714</xdr:rowOff>
    </xdr:from>
    <xdr:to>
      <xdr:col>24</xdr:col>
      <xdr:colOff>609600</xdr:colOff>
      <xdr:row>60</xdr:row>
      <xdr:rowOff>13864</xdr:rowOff>
    </xdr:to>
    <xdr:sp macro="" textlink="">
      <xdr:nvSpPr>
        <xdr:cNvPr id="340" name="円/楕円 339"/>
        <xdr:cNvSpPr/>
      </xdr:nvSpPr>
      <xdr:spPr>
        <a:xfrm>
          <a:off x="169672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100241</xdr:rowOff>
    </xdr:from>
    <xdr:ext cx="762000" cy="259045"/>
    <xdr:sp macro="" textlink="">
      <xdr:nvSpPr>
        <xdr:cNvPr id="341" name="定員管理の状況該当値テキスト"/>
        <xdr:cNvSpPr txBox="1"/>
      </xdr:nvSpPr>
      <xdr:spPr>
        <a:xfrm>
          <a:off x="17106900" y="100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95779</xdr:rowOff>
    </xdr:from>
    <xdr:to>
      <xdr:col>23</xdr:col>
      <xdr:colOff>457200</xdr:colOff>
      <xdr:row>60</xdr:row>
      <xdr:rowOff>25929</xdr:rowOff>
    </xdr:to>
    <xdr:sp macro="" textlink="">
      <xdr:nvSpPr>
        <xdr:cNvPr id="342" name="円/楕円 341"/>
        <xdr:cNvSpPr/>
      </xdr:nvSpPr>
      <xdr:spPr>
        <a:xfrm>
          <a:off x="16129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36106</xdr:rowOff>
    </xdr:from>
    <xdr:ext cx="736600" cy="259045"/>
    <xdr:sp macro="" textlink="">
      <xdr:nvSpPr>
        <xdr:cNvPr id="343" name="テキスト ボックス 342"/>
        <xdr:cNvSpPr txBox="1"/>
      </xdr:nvSpPr>
      <xdr:spPr>
        <a:xfrm>
          <a:off x="15798800" y="998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85725</xdr:rowOff>
    </xdr:from>
    <xdr:to>
      <xdr:col>22</xdr:col>
      <xdr:colOff>254000</xdr:colOff>
      <xdr:row>60</xdr:row>
      <xdr:rowOff>15875</xdr:rowOff>
    </xdr:to>
    <xdr:sp macro="" textlink="">
      <xdr:nvSpPr>
        <xdr:cNvPr id="344" name="円/楕円 343"/>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26052</xdr:rowOff>
    </xdr:from>
    <xdr:ext cx="762000" cy="259045"/>
    <xdr:sp macro="" textlink="">
      <xdr:nvSpPr>
        <xdr:cNvPr id="345" name="テキスト ボックス 344"/>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79693</xdr:rowOff>
    </xdr:from>
    <xdr:to>
      <xdr:col>21</xdr:col>
      <xdr:colOff>50800</xdr:colOff>
      <xdr:row>60</xdr:row>
      <xdr:rowOff>9843</xdr:rowOff>
    </xdr:to>
    <xdr:sp macro="" textlink="">
      <xdr:nvSpPr>
        <xdr:cNvPr id="346" name="円/楕円 345"/>
        <xdr:cNvSpPr/>
      </xdr:nvSpPr>
      <xdr:spPr>
        <a:xfrm>
          <a:off x="14351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20020</xdr:rowOff>
    </xdr:from>
    <xdr:ext cx="762000" cy="259045"/>
    <xdr:sp macro="" textlink="">
      <xdr:nvSpPr>
        <xdr:cNvPr id="347" name="テキスト ボックス 346"/>
        <xdr:cNvSpPr txBox="1"/>
      </xdr:nvSpPr>
      <xdr:spPr>
        <a:xfrm>
          <a:off x="14020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101812</xdr:rowOff>
    </xdr:from>
    <xdr:to>
      <xdr:col>19</xdr:col>
      <xdr:colOff>533400</xdr:colOff>
      <xdr:row>60</xdr:row>
      <xdr:rowOff>31962</xdr:rowOff>
    </xdr:to>
    <xdr:sp macro="" textlink="">
      <xdr:nvSpPr>
        <xdr:cNvPr id="348" name="円/楕円 347"/>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42139</xdr:rowOff>
    </xdr:from>
    <xdr:ext cx="762000" cy="259045"/>
    <xdr:sp macro="" textlink="">
      <xdr:nvSpPr>
        <xdr:cNvPr id="349" name="テキスト ボックス 348"/>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過去に整備した大型施設の起債償還の終了などにより、元利償還金は減少しておりますが、算入公債費等も減少しているため、実質公債費比率は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ポイント悪化しました。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振り替えにあたる臨時財政対策債や、老朽化したインフラ設備の改修・改築などにより、今後は元利償還金の増加要因もあるため、緊急度、住民ニーズを的確に把握した事業の厳選を行い、償還額の平準化及び実質公債費比率の上昇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96838</xdr:rowOff>
    </xdr:to>
    <xdr:cxnSp macro="">
      <xdr:nvCxnSpPr>
        <xdr:cNvPr id="379" name="直線コネクタ 378"/>
        <xdr:cNvCxnSpPr/>
      </xdr:nvCxnSpPr>
      <xdr:spPr>
        <a:xfrm>
          <a:off x="16179800" y="693674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139065</xdr:rowOff>
    </xdr:to>
    <xdr:cxnSp macro="">
      <xdr:nvCxnSpPr>
        <xdr:cNvPr id="382" name="直線コネクタ 381"/>
        <xdr:cNvCxnSpPr/>
      </xdr:nvCxnSpPr>
      <xdr:spPr>
        <a:xfrm flipV="1">
          <a:off x="15290800" y="693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139065</xdr:rowOff>
    </xdr:from>
    <xdr:to>
      <xdr:col>22</xdr:col>
      <xdr:colOff>203200</xdr:colOff>
      <xdr:row>41</xdr:row>
      <xdr:rowOff>112395</xdr:rowOff>
    </xdr:to>
    <xdr:cxnSp macro="">
      <xdr:nvCxnSpPr>
        <xdr:cNvPr id="385" name="直線コネクタ 384"/>
        <xdr:cNvCxnSpPr/>
      </xdr:nvCxnSpPr>
      <xdr:spPr>
        <a:xfrm flipV="1">
          <a:off x="14401800" y="699706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61595</xdr:rowOff>
    </xdr:to>
    <xdr:cxnSp macro="">
      <xdr:nvCxnSpPr>
        <xdr:cNvPr id="388" name="直線コネクタ 387"/>
        <xdr:cNvCxnSpPr/>
      </xdr:nvCxnSpPr>
      <xdr:spPr>
        <a:xfrm flipV="1">
          <a:off x="13512800" y="71418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98" name="円/楕円 397"/>
        <xdr:cNvSpPr/>
      </xdr:nvSpPr>
      <xdr:spPr>
        <a:xfrm>
          <a:off x="169672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18115</xdr:rowOff>
    </xdr:from>
    <xdr:ext cx="762000" cy="259045"/>
    <xdr:sp macro="" textlink="">
      <xdr:nvSpPr>
        <xdr:cNvPr id="399" name="公債費負担の状況該当値テキスト"/>
        <xdr:cNvSpPr txBox="1"/>
      </xdr:nvSpPr>
      <xdr:spPr>
        <a:xfrm>
          <a:off x="17106900" y="68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0" name="円/楕円 399"/>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1" name="テキスト ボックス 400"/>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88265</xdr:rowOff>
    </xdr:from>
    <xdr:to>
      <xdr:col>22</xdr:col>
      <xdr:colOff>254000</xdr:colOff>
      <xdr:row>41</xdr:row>
      <xdr:rowOff>18415</xdr:rowOff>
    </xdr:to>
    <xdr:sp macro="" textlink="">
      <xdr:nvSpPr>
        <xdr:cNvPr id="402" name="円/楕円 401"/>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3192</xdr:rowOff>
    </xdr:from>
    <xdr:ext cx="762000" cy="259045"/>
    <xdr:sp macro="" textlink="">
      <xdr:nvSpPr>
        <xdr:cNvPr id="403" name="テキスト ボックス 402"/>
        <xdr:cNvSpPr txBox="1"/>
      </xdr:nvSpPr>
      <xdr:spPr>
        <a:xfrm>
          <a:off x="14909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404" name="円/楕円 403"/>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147972</xdr:rowOff>
    </xdr:from>
    <xdr:ext cx="762000" cy="259045"/>
    <xdr:sp macro="" textlink="">
      <xdr:nvSpPr>
        <xdr:cNvPr id="405" name="テキスト ボックス 404"/>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6" name="円/楕円 405"/>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7" name="テキスト ボックス 406"/>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公共下水道事業において経常利益が発生したことで、公営企業債等繰入見込額が大幅に減少し、将来負担比率は良化しました。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ただし、債務負担行為に基づく支出予定額や、退職手当負担見込額は減少傾向にあるものの、主要な構成要因である地方債現在高は増加傾向にあります。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今後は一層起債事業を厳選するなど、将来負担に留意した財政運営に努めます。</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58462</xdr:rowOff>
    </xdr:from>
    <xdr:to>
      <xdr:col>24</xdr:col>
      <xdr:colOff>558800</xdr:colOff>
      <xdr:row>18</xdr:row>
      <xdr:rowOff>158877</xdr:rowOff>
    </xdr:to>
    <xdr:cxnSp macro="">
      <xdr:nvCxnSpPr>
        <xdr:cNvPr id="441" name="直線コネクタ 440"/>
        <xdr:cNvCxnSpPr/>
      </xdr:nvCxnSpPr>
      <xdr:spPr>
        <a:xfrm flipV="1">
          <a:off x="16179800" y="2973112"/>
          <a:ext cx="838200" cy="2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72009</xdr:rowOff>
    </xdr:from>
    <xdr:to>
      <xdr:col>23</xdr:col>
      <xdr:colOff>406400</xdr:colOff>
      <xdr:row>18</xdr:row>
      <xdr:rowOff>158877</xdr:rowOff>
    </xdr:to>
    <xdr:cxnSp macro="">
      <xdr:nvCxnSpPr>
        <xdr:cNvPr id="444" name="直線コネクタ 443"/>
        <xdr:cNvCxnSpPr/>
      </xdr:nvCxnSpPr>
      <xdr:spPr>
        <a:xfrm>
          <a:off x="15290800" y="315810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72009</xdr:rowOff>
    </xdr:from>
    <xdr:to>
      <xdr:col>22</xdr:col>
      <xdr:colOff>203200</xdr:colOff>
      <xdr:row>18</xdr:row>
      <xdr:rowOff>163703</xdr:rowOff>
    </xdr:to>
    <xdr:cxnSp macro="">
      <xdr:nvCxnSpPr>
        <xdr:cNvPr id="447" name="直線コネクタ 446"/>
        <xdr:cNvCxnSpPr/>
      </xdr:nvCxnSpPr>
      <xdr:spPr>
        <a:xfrm flipV="1">
          <a:off x="14401800" y="315810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134747</xdr:rowOff>
    </xdr:from>
    <xdr:to>
      <xdr:col>21</xdr:col>
      <xdr:colOff>0</xdr:colOff>
      <xdr:row>18</xdr:row>
      <xdr:rowOff>163703</xdr:rowOff>
    </xdr:to>
    <xdr:cxnSp macro="">
      <xdr:nvCxnSpPr>
        <xdr:cNvPr id="450" name="直線コネクタ 449"/>
        <xdr:cNvCxnSpPr/>
      </xdr:nvCxnSpPr>
      <xdr:spPr>
        <a:xfrm>
          <a:off x="13512800" y="32208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7662</xdr:rowOff>
    </xdr:from>
    <xdr:to>
      <xdr:col>24</xdr:col>
      <xdr:colOff>609600</xdr:colOff>
      <xdr:row>17</xdr:row>
      <xdr:rowOff>109262</xdr:rowOff>
    </xdr:to>
    <xdr:sp macro="" textlink="">
      <xdr:nvSpPr>
        <xdr:cNvPr id="460" name="円/楕円 459"/>
        <xdr:cNvSpPr/>
      </xdr:nvSpPr>
      <xdr:spPr>
        <a:xfrm>
          <a:off x="169672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151189</xdr:rowOff>
    </xdr:from>
    <xdr:ext cx="762000" cy="259045"/>
    <xdr:sp macro="" textlink="">
      <xdr:nvSpPr>
        <xdr:cNvPr id="461" name="将来負担の状況該当値テキスト"/>
        <xdr:cNvSpPr txBox="1"/>
      </xdr:nvSpPr>
      <xdr:spPr>
        <a:xfrm>
          <a:off x="17106900" y="28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108077</xdr:rowOff>
    </xdr:from>
    <xdr:to>
      <xdr:col>23</xdr:col>
      <xdr:colOff>457200</xdr:colOff>
      <xdr:row>19</xdr:row>
      <xdr:rowOff>38227</xdr:rowOff>
    </xdr:to>
    <xdr:sp macro="" textlink="">
      <xdr:nvSpPr>
        <xdr:cNvPr id="462" name="円/楕円 461"/>
        <xdr:cNvSpPr/>
      </xdr:nvSpPr>
      <xdr:spPr>
        <a:xfrm>
          <a:off x="16129000" y="31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23004</xdr:rowOff>
    </xdr:from>
    <xdr:ext cx="736600" cy="259045"/>
    <xdr:sp macro="" textlink="">
      <xdr:nvSpPr>
        <xdr:cNvPr id="463" name="テキスト ボックス 462"/>
        <xdr:cNvSpPr txBox="1"/>
      </xdr:nvSpPr>
      <xdr:spPr>
        <a:xfrm>
          <a:off x="15798800" y="328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21209</xdr:rowOff>
    </xdr:from>
    <xdr:to>
      <xdr:col>22</xdr:col>
      <xdr:colOff>254000</xdr:colOff>
      <xdr:row>18</xdr:row>
      <xdr:rowOff>122809</xdr:rowOff>
    </xdr:to>
    <xdr:sp macro="" textlink="">
      <xdr:nvSpPr>
        <xdr:cNvPr id="464" name="円/楕円 463"/>
        <xdr:cNvSpPr/>
      </xdr:nvSpPr>
      <xdr:spPr>
        <a:xfrm>
          <a:off x="15240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107586</xdr:rowOff>
    </xdr:from>
    <xdr:ext cx="762000" cy="259045"/>
    <xdr:sp macro="" textlink="">
      <xdr:nvSpPr>
        <xdr:cNvPr id="465" name="テキスト ボックス 464"/>
        <xdr:cNvSpPr txBox="1"/>
      </xdr:nvSpPr>
      <xdr:spPr>
        <a:xfrm>
          <a:off x="14909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112903</xdr:rowOff>
    </xdr:from>
    <xdr:to>
      <xdr:col>21</xdr:col>
      <xdr:colOff>50800</xdr:colOff>
      <xdr:row>19</xdr:row>
      <xdr:rowOff>43053</xdr:rowOff>
    </xdr:to>
    <xdr:sp macro="" textlink="">
      <xdr:nvSpPr>
        <xdr:cNvPr id="466" name="円/楕円 465"/>
        <xdr:cNvSpPr/>
      </xdr:nvSpPr>
      <xdr:spPr>
        <a:xfrm>
          <a:off x="14351000" y="31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27830</xdr:rowOff>
    </xdr:from>
    <xdr:ext cx="762000" cy="259045"/>
    <xdr:sp macro="" textlink="">
      <xdr:nvSpPr>
        <xdr:cNvPr id="467" name="テキスト ボックス 466"/>
        <xdr:cNvSpPr txBox="1"/>
      </xdr:nvSpPr>
      <xdr:spPr>
        <a:xfrm>
          <a:off x="14020800" y="328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83947</xdr:rowOff>
    </xdr:from>
    <xdr:to>
      <xdr:col>19</xdr:col>
      <xdr:colOff>533400</xdr:colOff>
      <xdr:row>19</xdr:row>
      <xdr:rowOff>14097</xdr:rowOff>
    </xdr:to>
    <xdr:sp macro="" textlink="">
      <xdr:nvSpPr>
        <xdr:cNvPr id="468" name="円/楕円 467"/>
        <xdr:cNvSpPr/>
      </xdr:nvSpPr>
      <xdr:spPr>
        <a:xfrm>
          <a:off x="13462000" y="31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170324</xdr:rowOff>
    </xdr:from>
    <xdr:ext cx="762000" cy="259045"/>
    <xdr:sp macro="" textlink="">
      <xdr:nvSpPr>
        <xdr:cNvPr id="469" name="テキスト ボックス 468"/>
        <xdr:cNvSpPr txBox="1"/>
      </xdr:nvSpPr>
      <xdr:spPr>
        <a:xfrm>
          <a:off x="13131800" y="325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78,217
77,639
32.71
26,695,365
26,603,807
23,316
14,994,229
35,076,213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74.9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人口に対する職員数は類似団体よりも少なくなっており、今後も継続して行財政改革を進めるとともに人件費抑制に努めます。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143328</xdr:rowOff>
    </xdr:to>
    <xdr:cxnSp macro="">
      <xdr:nvCxnSpPr>
        <xdr:cNvPr id="68" name="直線コネクタ 67"/>
        <xdr:cNvCxnSpPr/>
      </xdr:nvCxnSpPr>
      <xdr:spPr>
        <a:xfrm flipV="1">
          <a:off x="3987800" y="6282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25763</xdr:rowOff>
    </xdr:from>
    <xdr:to>
      <xdr:col>5</xdr:col>
      <xdr:colOff>549275</xdr:colOff>
      <xdr:row>36</xdr:row>
      <xdr:rowOff>143328</xdr:rowOff>
    </xdr:to>
    <xdr:cxnSp macro="">
      <xdr:nvCxnSpPr>
        <xdr:cNvPr id="71" name="直線コネクタ 70"/>
        <xdr:cNvCxnSpPr/>
      </xdr:nvCxnSpPr>
      <xdr:spPr>
        <a:xfrm>
          <a:off x="3098800" y="619796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25763</xdr:rowOff>
    </xdr:from>
    <xdr:to>
      <xdr:col>4</xdr:col>
      <xdr:colOff>346075</xdr:colOff>
      <xdr:row>36</xdr:row>
      <xdr:rowOff>117203</xdr:rowOff>
    </xdr:to>
    <xdr:cxnSp macro="">
      <xdr:nvCxnSpPr>
        <xdr:cNvPr id="74" name="直線コネクタ 73"/>
        <xdr:cNvCxnSpPr/>
      </xdr:nvCxnSpPr>
      <xdr:spPr>
        <a:xfrm flipV="1">
          <a:off x="2209800" y="61979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117203</xdr:rowOff>
    </xdr:from>
    <xdr:to>
      <xdr:col>3</xdr:col>
      <xdr:colOff>142875</xdr:colOff>
      <xdr:row>37</xdr:row>
      <xdr:rowOff>17599</xdr:rowOff>
    </xdr:to>
    <xdr:cxnSp macro="">
      <xdr:nvCxnSpPr>
        <xdr:cNvPr id="77" name="直線コネクタ 76"/>
        <xdr:cNvCxnSpPr/>
      </xdr:nvCxnSpPr>
      <xdr:spPr>
        <a:xfrm flipV="1">
          <a:off x="1320800" y="628940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7" name="円/楕円 86"/>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31949</xdr:rowOff>
    </xdr:from>
    <xdr:ext cx="762000" cy="259045"/>
    <xdr:sp macro="" textlink="">
      <xdr:nvSpPr>
        <xdr:cNvPr id="88" name="人件費該当値テキスト"/>
        <xdr:cNvSpPr txBox="1"/>
      </xdr:nvSpPr>
      <xdr:spPr>
        <a:xfrm>
          <a:off x="4914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9" name="円/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7455</xdr:rowOff>
    </xdr:from>
    <xdr:ext cx="736600" cy="259045"/>
    <xdr:sp macro="" textlink="">
      <xdr:nvSpPr>
        <xdr:cNvPr id="90" name="テキスト ボックス 89"/>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146413</xdr:rowOff>
    </xdr:from>
    <xdr:to>
      <xdr:col>4</xdr:col>
      <xdr:colOff>396875</xdr:colOff>
      <xdr:row>36</xdr:row>
      <xdr:rowOff>76563</xdr:rowOff>
    </xdr:to>
    <xdr:sp macro="" textlink="">
      <xdr:nvSpPr>
        <xdr:cNvPr id="91" name="円/楕円 90"/>
        <xdr:cNvSpPr/>
      </xdr:nvSpPr>
      <xdr:spPr>
        <a:xfrm>
          <a:off x="3048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92" name="テキスト ボックス 91"/>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66403</xdr:rowOff>
    </xdr:from>
    <xdr:to>
      <xdr:col>3</xdr:col>
      <xdr:colOff>193675</xdr:colOff>
      <xdr:row>36</xdr:row>
      <xdr:rowOff>168003</xdr:rowOff>
    </xdr:to>
    <xdr:sp macro="" textlink="">
      <xdr:nvSpPr>
        <xdr:cNvPr id="93" name="円/楕円 92"/>
        <xdr:cNvSpPr/>
      </xdr:nvSpPr>
      <xdr:spPr>
        <a:xfrm>
          <a:off x="2159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152780</xdr:rowOff>
    </xdr:from>
    <xdr:ext cx="762000" cy="259045"/>
    <xdr:sp macro="" textlink="">
      <xdr:nvSpPr>
        <xdr:cNvPr id="94" name="テキスト ボックス 93"/>
        <xdr:cNvSpPr txBox="1"/>
      </xdr:nvSpPr>
      <xdr:spPr>
        <a:xfrm>
          <a:off x="1828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138249</xdr:rowOff>
    </xdr:from>
    <xdr:to>
      <xdr:col>1</xdr:col>
      <xdr:colOff>676275</xdr:colOff>
      <xdr:row>37</xdr:row>
      <xdr:rowOff>68399</xdr:rowOff>
    </xdr:to>
    <xdr:sp macro="" textlink="">
      <xdr:nvSpPr>
        <xdr:cNvPr id="95" name="円/楕円 94"/>
        <xdr:cNvSpPr/>
      </xdr:nvSpPr>
      <xdr:spPr>
        <a:xfrm>
          <a:off x="1270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53176</xdr:rowOff>
    </xdr:from>
    <xdr:ext cx="762000" cy="259045"/>
    <xdr:sp macro="" textlink="">
      <xdr:nvSpPr>
        <xdr:cNvPr id="96" name="テキスト ボックス 95"/>
        <xdr:cNvSpPr txBox="1"/>
      </xdr:nvSpPr>
      <xdr:spPr>
        <a:xfrm>
          <a:off x="939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コピー用紙、事務用品の再利用や、冷暖房の節減等により庁内事務経費を削減するよう取り組むほか、民間で実施可能な部分についてはい委託化を進め、コスト低減を図っており、今後もその方針を継続していき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39370</xdr:rowOff>
    </xdr:to>
    <xdr:cxnSp macro="">
      <xdr:nvCxnSpPr>
        <xdr:cNvPr id="129" name="直線コネクタ 128"/>
        <xdr:cNvCxnSpPr/>
      </xdr:nvCxnSpPr>
      <xdr:spPr>
        <a:xfrm>
          <a:off x="15671800" y="2938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24130</xdr:rowOff>
    </xdr:to>
    <xdr:cxnSp macro="">
      <xdr:nvCxnSpPr>
        <xdr:cNvPr id="132" name="直線コネクタ 131"/>
        <xdr:cNvCxnSpPr/>
      </xdr:nvCxnSpPr>
      <xdr:spPr>
        <a:xfrm>
          <a:off x="14782800" y="287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16</xdr:row>
      <xdr:rowOff>165100</xdr:rowOff>
    </xdr:to>
    <xdr:cxnSp macro="">
      <xdr:nvCxnSpPr>
        <xdr:cNvPr id="135" name="直線コネクタ 134"/>
        <xdr:cNvCxnSpPr/>
      </xdr:nvCxnSpPr>
      <xdr:spPr>
        <a:xfrm flipV="1">
          <a:off x="13893800" y="287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165100</xdr:rowOff>
    </xdr:to>
    <xdr:cxnSp macro="">
      <xdr:nvCxnSpPr>
        <xdr:cNvPr id="138" name="直線コネクタ 137"/>
        <xdr:cNvCxnSpPr/>
      </xdr:nvCxnSpPr>
      <xdr:spPr>
        <a:xfrm>
          <a:off x="13004800" y="278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8" name="円/楕円 147"/>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5097</xdr:rowOff>
    </xdr:from>
    <xdr:ext cx="762000" cy="259045"/>
    <xdr:sp macro="" textlink="">
      <xdr:nvSpPr>
        <xdr:cNvPr id="149" name="物件費該当値テキスト"/>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50" name="円/楕円 14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85107</xdr:rowOff>
    </xdr:from>
    <xdr:ext cx="736600" cy="259045"/>
    <xdr:sp macro="" textlink="">
      <xdr:nvSpPr>
        <xdr:cNvPr id="151" name="テキスト ボックス 150"/>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52" name="円/楕円 151"/>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24147</xdr:rowOff>
    </xdr:from>
    <xdr:ext cx="762000" cy="259045"/>
    <xdr:sp macro="" textlink="">
      <xdr:nvSpPr>
        <xdr:cNvPr id="153" name="テキスト ボックス 152"/>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6" name="円/楕円 155"/>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7" name="テキスト ボックス 15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国制度の変更や対象者の増加等により扶助費は年々増加しています。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京都府市町村の平均以下であるものの、類似団体平均以上であり、見直しに向けた取組を行っていきます。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xdr:rowOff>
    </xdr:from>
    <xdr:to>
      <xdr:col>7</xdr:col>
      <xdr:colOff>15875</xdr:colOff>
      <xdr:row>57</xdr:row>
      <xdr:rowOff>31750</xdr:rowOff>
    </xdr:to>
    <xdr:cxnSp macro="">
      <xdr:nvCxnSpPr>
        <xdr:cNvPr id="194" name="直線コネクタ 193"/>
        <xdr:cNvCxnSpPr/>
      </xdr:nvCxnSpPr>
      <xdr:spPr>
        <a:xfrm>
          <a:off x="3987800" y="97758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3175</xdr:rowOff>
    </xdr:to>
    <xdr:cxnSp macro="">
      <xdr:nvCxnSpPr>
        <xdr:cNvPr id="197" name="直線コネクタ 196"/>
        <xdr:cNvCxnSpPr/>
      </xdr:nvCxnSpPr>
      <xdr:spPr>
        <a:xfrm>
          <a:off x="3098800" y="9709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79375</xdr:rowOff>
    </xdr:from>
    <xdr:to>
      <xdr:col>4</xdr:col>
      <xdr:colOff>346075</xdr:colOff>
      <xdr:row>56</xdr:row>
      <xdr:rowOff>107950</xdr:rowOff>
    </xdr:to>
    <xdr:cxnSp macro="">
      <xdr:nvCxnSpPr>
        <xdr:cNvPr id="200" name="直線コネクタ 199"/>
        <xdr:cNvCxnSpPr/>
      </xdr:nvCxnSpPr>
      <xdr:spPr>
        <a:xfrm>
          <a:off x="2209800" y="9680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79375</xdr:rowOff>
    </xdr:to>
    <xdr:cxnSp macro="">
      <xdr:nvCxnSpPr>
        <xdr:cNvPr id="203" name="直線コネクタ 202"/>
        <xdr:cNvCxnSpPr/>
      </xdr:nvCxnSpPr>
      <xdr:spPr>
        <a:xfrm>
          <a:off x="1320800" y="9652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13" name="円/楕円 212"/>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14"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123825</xdr:rowOff>
    </xdr:from>
    <xdr:to>
      <xdr:col>5</xdr:col>
      <xdr:colOff>600075</xdr:colOff>
      <xdr:row>57</xdr:row>
      <xdr:rowOff>53975</xdr:rowOff>
    </xdr:to>
    <xdr:sp macro="" textlink="">
      <xdr:nvSpPr>
        <xdr:cNvPr id="215" name="円/楕円 214"/>
        <xdr:cNvSpPr/>
      </xdr:nvSpPr>
      <xdr:spPr>
        <a:xfrm>
          <a:off x="3937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38752</xdr:rowOff>
    </xdr:from>
    <xdr:ext cx="736600" cy="259045"/>
    <xdr:sp macro="" textlink="">
      <xdr:nvSpPr>
        <xdr:cNvPr id="216" name="テキスト ボックス 215"/>
        <xdr:cNvSpPr txBox="1"/>
      </xdr:nvSpPr>
      <xdr:spPr>
        <a:xfrm>
          <a:off x="3606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17" name="円/楕円 216"/>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8" name="テキスト ボックス 21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28575</xdr:rowOff>
    </xdr:from>
    <xdr:to>
      <xdr:col>3</xdr:col>
      <xdr:colOff>193675</xdr:colOff>
      <xdr:row>56</xdr:row>
      <xdr:rowOff>130175</xdr:rowOff>
    </xdr:to>
    <xdr:sp macro="" textlink="">
      <xdr:nvSpPr>
        <xdr:cNvPr id="219" name="円/楕円 218"/>
        <xdr:cNvSpPr/>
      </xdr:nvSpPr>
      <xdr:spPr>
        <a:xfrm>
          <a:off x="2159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114952</xdr:rowOff>
    </xdr:from>
    <xdr:ext cx="762000" cy="259045"/>
    <xdr:sp macro="" textlink="">
      <xdr:nvSpPr>
        <xdr:cNvPr id="220" name="テキスト ボックス 219"/>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21" name="円/楕円 22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22" name="テキスト ボックス 221"/>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類似団体の平均は下回っていますが、今後とも行財政改革を進め、繰出金等の抑制に努めます。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138430</xdr:rowOff>
    </xdr:to>
    <xdr:cxnSp macro="">
      <xdr:nvCxnSpPr>
        <xdr:cNvPr id="255" name="直線コネクタ 254"/>
        <xdr:cNvCxnSpPr/>
      </xdr:nvCxnSpPr>
      <xdr:spPr>
        <a:xfrm>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123190</xdr:rowOff>
    </xdr:to>
    <xdr:cxnSp macro="">
      <xdr:nvCxnSpPr>
        <xdr:cNvPr id="258" name="直線コネクタ 257"/>
        <xdr:cNvCxnSpPr/>
      </xdr:nvCxnSpPr>
      <xdr:spPr>
        <a:xfrm>
          <a:off x="14782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123190</xdr:rowOff>
    </xdr:to>
    <xdr:cxnSp macro="">
      <xdr:nvCxnSpPr>
        <xdr:cNvPr id="261" name="直線コネクタ 260"/>
        <xdr:cNvCxnSpPr/>
      </xdr:nvCxnSpPr>
      <xdr:spPr>
        <a:xfrm>
          <a:off x="13893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85090</xdr:rowOff>
    </xdr:to>
    <xdr:cxnSp macro="">
      <xdr:nvCxnSpPr>
        <xdr:cNvPr id="264" name="直線コネクタ 263"/>
        <xdr:cNvCxnSpPr/>
      </xdr:nvCxnSpPr>
      <xdr:spPr>
        <a:xfrm>
          <a:off x="13004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4" name="円/楕円 27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6" name="円/楕円 275"/>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7" name="テキスト ボックス 276"/>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8" name="円/楕円 277"/>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9" name="テキスト ボックス 278"/>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80" name="円/楕円 279"/>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81" name="テキスト ボックス 280"/>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82" name="円/楕円 281"/>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83" name="テキスト ボックス 282"/>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社会保障関係経費の増加により、比率は増加しています。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今後も高齢化の進展などにより、この傾向は続くと考えられますが、事業の見直しや、行財政改革を進め、経費の抑制に努めます。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159004</xdr:rowOff>
    </xdr:to>
    <xdr:cxnSp macro="">
      <xdr:nvCxnSpPr>
        <xdr:cNvPr id="313" name="直線コネクタ 312"/>
        <xdr:cNvCxnSpPr/>
      </xdr:nvCxnSpPr>
      <xdr:spPr>
        <a:xfrm flipV="1">
          <a:off x="15671800" y="6299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159004</xdr:rowOff>
    </xdr:to>
    <xdr:cxnSp macro="">
      <xdr:nvCxnSpPr>
        <xdr:cNvPr id="316" name="直線コネクタ 315"/>
        <xdr:cNvCxnSpPr/>
      </xdr:nvCxnSpPr>
      <xdr:spPr>
        <a:xfrm>
          <a:off x="14782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131572</xdr:rowOff>
    </xdr:to>
    <xdr:cxnSp macro="">
      <xdr:nvCxnSpPr>
        <xdr:cNvPr id="319" name="直線コネクタ 318"/>
        <xdr:cNvCxnSpPr/>
      </xdr:nvCxnSpPr>
      <xdr:spPr>
        <a:xfrm flipV="1">
          <a:off x="13893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168148</xdr:rowOff>
    </xdr:to>
    <xdr:cxnSp macro="">
      <xdr:nvCxnSpPr>
        <xdr:cNvPr id="322" name="直線コネクタ 321"/>
        <xdr:cNvCxnSpPr/>
      </xdr:nvCxnSpPr>
      <xdr:spPr>
        <a:xfrm flipV="1">
          <a:off x="13004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2" name="円/楕円 331"/>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33"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4" name="円/楕円 333"/>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5" name="テキスト ボックス 334"/>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6" name="円/楕円 335"/>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37" name="テキスト ボックス 336"/>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8" name="円/楕円 337"/>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39" name="テキスト ボックス 33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40" name="円/楕円 339"/>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41" name="テキスト ボックス 34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老朽化したインフラ設備の改修・改築など今後も増加要因はありますが、緊急性・住民ニーズを的確に把握した事業の厳選を行うなどして、公債費の抑制、平準化に努めます。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149861</xdr:rowOff>
    </xdr:to>
    <xdr:cxnSp macro="">
      <xdr:nvCxnSpPr>
        <xdr:cNvPr id="371" name="直線コネクタ 370"/>
        <xdr:cNvCxnSpPr/>
      </xdr:nvCxnSpPr>
      <xdr:spPr>
        <a:xfrm flipV="1">
          <a:off x="3987800" y="13426948"/>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149861</xdr:rowOff>
    </xdr:to>
    <xdr:cxnSp macro="">
      <xdr:nvCxnSpPr>
        <xdr:cNvPr id="374" name="直線コネクタ 373"/>
        <xdr:cNvCxnSpPr/>
      </xdr:nvCxnSpPr>
      <xdr:spPr>
        <a:xfrm>
          <a:off x="3098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140715</xdr:rowOff>
    </xdr:to>
    <xdr:cxnSp macro="">
      <xdr:nvCxnSpPr>
        <xdr:cNvPr id="377" name="直線コネクタ 376"/>
        <xdr:cNvCxnSpPr/>
      </xdr:nvCxnSpPr>
      <xdr:spPr>
        <a:xfrm>
          <a:off x="2209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79</xdr:row>
      <xdr:rowOff>51563</xdr:rowOff>
    </xdr:to>
    <xdr:cxnSp macro="">
      <xdr:nvCxnSpPr>
        <xdr:cNvPr id="380" name="直線コネクタ 379"/>
        <xdr:cNvCxnSpPr/>
      </xdr:nvCxnSpPr>
      <xdr:spPr>
        <a:xfrm flipV="1">
          <a:off x="1320800" y="135046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90" name="円/楕円 389"/>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91"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92" name="円/楕円 391"/>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93" name="テキスト ボックス 392"/>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94" name="円/楕円 393"/>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95" name="テキスト ボックス 394"/>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6" name="円/楕円 395"/>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7" name="テキスト ボックス 396"/>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398" name="円/楕円 397"/>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399" name="テキスト ボックス 398"/>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新陳代謝による人件費の減少が無くなり、また高齢化の進行等により社会保障関係経費が年々増加しているため、義務的経費は増加しています。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62992</xdr:rowOff>
    </xdr:from>
    <xdr:to>
      <xdr:col>24</xdr:col>
      <xdr:colOff>31750</xdr:colOff>
      <xdr:row>78</xdr:row>
      <xdr:rowOff>85852</xdr:rowOff>
    </xdr:to>
    <xdr:cxnSp macro="">
      <xdr:nvCxnSpPr>
        <xdr:cNvPr id="430" name="直線コネクタ 429"/>
        <xdr:cNvCxnSpPr/>
      </xdr:nvCxnSpPr>
      <xdr:spPr>
        <a:xfrm flipV="1">
          <a:off x="15671800" y="13436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78</xdr:row>
      <xdr:rowOff>85852</xdr:rowOff>
    </xdr:to>
    <xdr:cxnSp macro="">
      <xdr:nvCxnSpPr>
        <xdr:cNvPr id="433" name="直線コネクタ 432"/>
        <xdr:cNvCxnSpPr/>
      </xdr:nvCxnSpPr>
      <xdr:spPr>
        <a:xfrm>
          <a:off x="14782800" y="132669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77</xdr:row>
      <xdr:rowOff>124713</xdr:rowOff>
    </xdr:to>
    <xdr:cxnSp macro="">
      <xdr:nvCxnSpPr>
        <xdr:cNvPr id="436" name="直線コネクタ 435"/>
        <xdr:cNvCxnSpPr/>
      </xdr:nvCxnSpPr>
      <xdr:spPr>
        <a:xfrm flipV="1">
          <a:off x="13893800" y="132669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77</xdr:row>
      <xdr:rowOff>124713</xdr:rowOff>
    </xdr:to>
    <xdr:cxnSp macro="">
      <xdr:nvCxnSpPr>
        <xdr:cNvPr id="439" name="直線コネクタ 438"/>
        <xdr:cNvCxnSpPr/>
      </xdr:nvCxnSpPr>
      <xdr:spPr>
        <a:xfrm>
          <a:off x="13004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49" name="円/楕円 448"/>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155719</xdr:rowOff>
    </xdr:from>
    <xdr:ext cx="762000" cy="259045"/>
    <xdr:sp macro="" textlink="">
      <xdr:nvSpPr>
        <xdr:cNvPr id="450"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35052</xdr:rowOff>
    </xdr:from>
    <xdr:to>
      <xdr:col>22</xdr:col>
      <xdr:colOff>615950</xdr:colOff>
      <xdr:row>78</xdr:row>
      <xdr:rowOff>136652</xdr:rowOff>
    </xdr:to>
    <xdr:sp macro="" textlink="">
      <xdr:nvSpPr>
        <xdr:cNvPr id="451" name="円/楕円 450"/>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121429</xdr:rowOff>
    </xdr:from>
    <xdr:ext cx="736600" cy="259045"/>
    <xdr:sp macro="" textlink="">
      <xdr:nvSpPr>
        <xdr:cNvPr id="452" name="テキスト ボックス 451"/>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3" name="円/楕円 452"/>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4" name="テキスト ボックス 45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73913</xdr:rowOff>
    </xdr:from>
    <xdr:to>
      <xdr:col>20</xdr:col>
      <xdr:colOff>209550</xdr:colOff>
      <xdr:row>78</xdr:row>
      <xdr:rowOff>4063</xdr:rowOff>
    </xdr:to>
    <xdr:sp macro="" textlink="">
      <xdr:nvSpPr>
        <xdr:cNvPr id="455" name="円/楕円 454"/>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56" name="テキスト ボックス 455"/>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57" name="円/楕円 456"/>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8" name="テキスト ボックス 457"/>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京都府城陽市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52286</xdr:rowOff>
    </xdr:from>
    <xdr:to>
      <xdr:col>4</xdr:col>
      <xdr:colOff>1117600</xdr:colOff>
      <xdr:row>18</xdr:row>
      <xdr:rowOff>65526</xdr:rowOff>
    </xdr:to>
    <xdr:cxnSp macro="">
      <xdr:nvCxnSpPr>
        <xdr:cNvPr id="50" name="直線コネクタ 49"/>
        <xdr:cNvCxnSpPr/>
      </xdr:nvCxnSpPr>
      <xdr:spPr bwMode="auto">
        <a:xfrm flipV="1">
          <a:off x="5003800" y="3186011"/>
          <a:ext cx="6477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65526</xdr:rowOff>
    </xdr:from>
    <xdr:to>
      <xdr:col>4</xdr:col>
      <xdr:colOff>469900</xdr:colOff>
      <xdr:row>18</xdr:row>
      <xdr:rowOff>131686</xdr:rowOff>
    </xdr:to>
    <xdr:cxnSp macro="">
      <xdr:nvCxnSpPr>
        <xdr:cNvPr id="53" name="直線コネクタ 52"/>
        <xdr:cNvCxnSpPr/>
      </xdr:nvCxnSpPr>
      <xdr:spPr bwMode="auto">
        <a:xfrm flipV="1">
          <a:off x="4305300" y="3199251"/>
          <a:ext cx="698500" cy="6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80956</xdr:rowOff>
    </xdr:from>
    <xdr:to>
      <xdr:col>3</xdr:col>
      <xdr:colOff>904875</xdr:colOff>
      <xdr:row>18</xdr:row>
      <xdr:rowOff>131686</xdr:rowOff>
    </xdr:to>
    <xdr:cxnSp macro="">
      <xdr:nvCxnSpPr>
        <xdr:cNvPr id="56" name="直線コネクタ 55"/>
        <xdr:cNvCxnSpPr/>
      </xdr:nvCxnSpPr>
      <xdr:spPr bwMode="auto">
        <a:xfrm>
          <a:off x="3606800" y="3214681"/>
          <a:ext cx="698500" cy="5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27426</xdr:rowOff>
    </xdr:from>
    <xdr:to>
      <xdr:col>3</xdr:col>
      <xdr:colOff>206375</xdr:colOff>
      <xdr:row>18</xdr:row>
      <xdr:rowOff>80956</xdr:rowOff>
    </xdr:to>
    <xdr:cxnSp macro="">
      <xdr:nvCxnSpPr>
        <xdr:cNvPr id="59" name="直線コネクタ 58"/>
        <xdr:cNvCxnSpPr/>
      </xdr:nvCxnSpPr>
      <xdr:spPr bwMode="auto">
        <a:xfrm>
          <a:off x="2908300" y="3161151"/>
          <a:ext cx="698500" cy="5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1486</xdr:rowOff>
    </xdr:from>
    <xdr:to>
      <xdr:col>5</xdr:col>
      <xdr:colOff>34925</xdr:colOff>
      <xdr:row>18</xdr:row>
      <xdr:rowOff>103086</xdr:rowOff>
    </xdr:to>
    <xdr:sp macro="" textlink="">
      <xdr:nvSpPr>
        <xdr:cNvPr id="69" name="円/楕円 68"/>
        <xdr:cNvSpPr/>
      </xdr:nvSpPr>
      <xdr:spPr bwMode="auto">
        <a:xfrm>
          <a:off x="5600700" y="31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145013</xdr:rowOff>
    </xdr:from>
    <xdr:ext cx="762000" cy="259045"/>
    <xdr:sp macro="" textlink="">
      <xdr:nvSpPr>
        <xdr:cNvPr id="70" name="人口1人当たり決算額の推移該当値テキスト130"/>
        <xdr:cNvSpPr txBox="1"/>
      </xdr:nvSpPr>
      <xdr:spPr>
        <a:xfrm>
          <a:off x="5740400" y="310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14726</xdr:rowOff>
    </xdr:from>
    <xdr:to>
      <xdr:col>4</xdr:col>
      <xdr:colOff>520700</xdr:colOff>
      <xdr:row>18</xdr:row>
      <xdr:rowOff>116326</xdr:rowOff>
    </xdr:to>
    <xdr:sp macro="" textlink="">
      <xdr:nvSpPr>
        <xdr:cNvPr id="71" name="円/楕円 70"/>
        <xdr:cNvSpPr/>
      </xdr:nvSpPr>
      <xdr:spPr bwMode="auto">
        <a:xfrm>
          <a:off x="4953000" y="31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101102</xdr:rowOff>
    </xdr:from>
    <xdr:ext cx="736600" cy="259045"/>
    <xdr:sp macro="" textlink="">
      <xdr:nvSpPr>
        <xdr:cNvPr id="72" name="テキスト ボックス 71"/>
        <xdr:cNvSpPr txBox="1"/>
      </xdr:nvSpPr>
      <xdr:spPr>
        <a:xfrm>
          <a:off x="4622800" y="32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80886</xdr:rowOff>
    </xdr:from>
    <xdr:to>
      <xdr:col>3</xdr:col>
      <xdr:colOff>955675</xdr:colOff>
      <xdr:row>19</xdr:row>
      <xdr:rowOff>11037</xdr:rowOff>
    </xdr:to>
    <xdr:sp macro="" textlink="">
      <xdr:nvSpPr>
        <xdr:cNvPr id="73" name="円/楕円 72"/>
        <xdr:cNvSpPr/>
      </xdr:nvSpPr>
      <xdr:spPr bwMode="auto">
        <a:xfrm>
          <a:off x="4254500" y="32146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167263</xdr:rowOff>
    </xdr:from>
    <xdr:ext cx="762000" cy="259045"/>
    <xdr:sp macro="" textlink="">
      <xdr:nvSpPr>
        <xdr:cNvPr id="74" name="テキスト ボックス 73"/>
        <xdr:cNvSpPr txBox="1"/>
      </xdr:nvSpPr>
      <xdr:spPr>
        <a:xfrm>
          <a:off x="3924300" y="330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55,254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30156</xdr:rowOff>
    </xdr:from>
    <xdr:to>
      <xdr:col>3</xdr:col>
      <xdr:colOff>257175</xdr:colOff>
      <xdr:row>18</xdr:row>
      <xdr:rowOff>131756</xdr:rowOff>
    </xdr:to>
    <xdr:sp macro="" textlink="">
      <xdr:nvSpPr>
        <xdr:cNvPr id="75" name="円/楕円 74"/>
        <xdr:cNvSpPr/>
      </xdr:nvSpPr>
      <xdr:spPr bwMode="auto">
        <a:xfrm>
          <a:off x="3556000" y="3163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116533</xdr:rowOff>
    </xdr:from>
    <xdr:ext cx="762000" cy="259045"/>
    <xdr:sp macro="" textlink="">
      <xdr:nvSpPr>
        <xdr:cNvPr id="76" name="テキスト ボックス 75"/>
        <xdr:cNvSpPr txBox="1"/>
      </xdr:nvSpPr>
      <xdr:spPr>
        <a:xfrm>
          <a:off x="3225800" y="32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148076</xdr:rowOff>
    </xdr:from>
    <xdr:to>
      <xdr:col>2</xdr:col>
      <xdr:colOff>692150</xdr:colOff>
      <xdr:row>18</xdr:row>
      <xdr:rowOff>78226</xdr:rowOff>
    </xdr:to>
    <xdr:sp macro="" textlink="">
      <xdr:nvSpPr>
        <xdr:cNvPr id="77" name="円/楕円 76"/>
        <xdr:cNvSpPr/>
      </xdr:nvSpPr>
      <xdr:spPr bwMode="auto">
        <a:xfrm>
          <a:off x="2857500" y="311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63002</xdr:rowOff>
    </xdr:from>
    <xdr:ext cx="762000" cy="259045"/>
    <xdr:sp macro="" textlink="">
      <xdr:nvSpPr>
        <xdr:cNvPr id="78" name="テキスト ボックス 77"/>
        <xdr:cNvSpPr txBox="1"/>
      </xdr:nvSpPr>
      <xdr:spPr>
        <a:xfrm>
          <a:off x="2527300" y="31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286506</xdr:rowOff>
    </xdr:from>
    <xdr:to>
      <xdr:col>4</xdr:col>
      <xdr:colOff>1117600</xdr:colOff>
      <xdr:row>35</xdr:row>
      <xdr:rowOff>315366</xdr:rowOff>
    </xdr:to>
    <xdr:cxnSp macro="">
      <xdr:nvCxnSpPr>
        <xdr:cNvPr id="115" name="直線コネクタ 114"/>
        <xdr:cNvCxnSpPr/>
      </xdr:nvCxnSpPr>
      <xdr:spPr bwMode="auto">
        <a:xfrm flipV="1">
          <a:off x="5003800" y="6896856"/>
          <a:ext cx="647700" cy="2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315366</xdr:rowOff>
    </xdr:from>
    <xdr:to>
      <xdr:col>4</xdr:col>
      <xdr:colOff>469900</xdr:colOff>
      <xdr:row>35</xdr:row>
      <xdr:rowOff>322282</xdr:rowOff>
    </xdr:to>
    <xdr:cxnSp macro="">
      <xdr:nvCxnSpPr>
        <xdr:cNvPr id="118" name="直線コネクタ 117"/>
        <xdr:cNvCxnSpPr/>
      </xdr:nvCxnSpPr>
      <xdr:spPr bwMode="auto">
        <a:xfrm flipV="1">
          <a:off x="4305300" y="6925716"/>
          <a:ext cx="698500" cy="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322282</xdr:rowOff>
    </xdr:from>
    <xdr:to>
      <xdr:col>3</xdr:col>
      <xdr:colOff>904875</xdr:colOff>
      <xdr:row>36</xdr:row>
      <xdr:rowOff>4785</xdr:rowOff>
    </xdr:to>
    <xdr:cxnSp macro="">
      <xdr:nvCxnSpPr>
        <xdr:cNvPr id="121" name="直線コネクタ 120"/>
        <xdr:cNvCxnSpPr/>
      </xdr:nvCxnSpPr>
      <xdr:spPr bwMode="auto">
        <a:xfrm flipV="1">
          <a:off x="3606800" y="6932632"/>
          <a:ext cx="698500" cy="2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197780</xdr:rowOff>
    </xdr:from>
    <xdr:to>
      <xdr:col>3</xdr:col>
      <xdr:colOff>206375</xdr:colOff>
      <xdr:row>36</xdr:row>
      <xdr:rowOff>4785</xdr:rowOff>
    </xdr:to>
    <xdr:cxnSp macro="">
      <xdr:nvCxnSpPr>
        <xdr:cNvPr id="124" name="直線コネクタ 123"/>
        <xdr:cNvCxnSpPr/>
      </xdr:nvCxnSpPr>
      <xdr:spPr bwMode="auto">
        <a:xfrm>
          <a:off x="2908300" y="6808130"/>
          <a:ext cx="698500" cy="149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235706</xdr:rowOff>
    </xdr:from>
    <xdr:to>
      <xdr:col>5</xdr:col>
      <xdr:colOff>34925</xdr:colOff>
      <xdr:row>35</xdr:row>
      <xdr:rowOff>337306</xdr:rowOff>
    </xdr:to>
    <xdr:sp macro="" textlink="">
      <xdr:nvSpPr>
        <xdr:cNvPr id="134" name="円/楕円 133"/>
        <xdr:cNvSpPr/>
      </xdr:nvSpPr>
      <xdr:spPr bwMode="auto">
        <a:xfrm>
          <a:off x="5600700" y="684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80783</xdr:rowOff>
    </xdr:from>
    <xdr:ext cx="762000" cy="259045"/>
    <xdr:sp macro="" textlink="">
      <xdr:nvSpPr>
        <xdr:cNvPr id="135" name="人口1人当たり決算額の推移該当値テキスト445"/>
        <xdr:cNvSpPr txBox="1"/>
      </xdr:nvSpPr>
      <xdr:spPr>
        <a:xfrm>
          <a:off x="5740400" y="669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264566</xdr:rowOff>
    </xdr:from>
    <xdr:to>
      <xdr:col>4</xdr:col>
      <xdr:colOff>520700</xdr:colOff>
      <xdr:row>36</xdr:row>
      <xdr:rowOff>23266</xdr:rowOff>
    </xdr:to>
    <xdr:sp macro="" textlink="">
      <xdr:nvSpPr>
        <xdr:cNvPr id="136" name="円/楕円 135"/>
        <xdr:cNvSpPr/>
      </xdr:nvSpPr>
      <xdr:spPr bwMode="auto">
        <a:xfrm>
          <a:off x="4953000" y="687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8043</xdr:rowOff>
    </xdr:from>
    <xdr:ext cx="736600" cy="259045"/>
    <xdr:sp macro="" textlink="">
      <xdr:nvSpPr>
        <xdr:cNvPr id="137" name="テキスト ボックス 136"/>
        <xdr:cNvSpPr txBox="1"/>
      </xdr:nvSpPr>
      <xdr:spPr>
        <a:xfrm>
          <a:off x="4622800" y="696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271482</xdr:rowOff>
    </xdr:from>
    <xdr:to>
      <xdr:col>3</xdr:col>
      <xdr:colOff>955675</xdr:colOff>
      <xdr:row>36</xdr:row>
      <xdr:rowOff>30182</xdr:rowOff>
    </xdr:to>
    <xdr:sp macro="" textlink="">
      <xdr:nvSpPr>
        <xdr:cNvPr id="138" name="円/楕円 137"/>
        <xdr:cNvSpPr/>
      </xdr:nvSpPr>
      <xdr:spPr bwMode="auto">
        <a:xfrm>
          <a:off x="4254500" y="6881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14959</xdr:rowOff>
    </xdr:from>
    <xdr:ext cx="762000" cy="259045"/>
    <xdr:sp macro="" textlink="">
      <xdr:nvSpPr>
        <xdr:cNvPr id="139" name="テキスト ボックス 138"/>
        <xdr:cNvSpPr txBox="1"/>
      </xdr:nvSpPr>
      <xdr:spPr>
        <a:xfrm>
          <a:off x="3924300" y="696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296885</xdr:rowOff>
    </xdr:from>
    <xdr:to>
      <xdr:col>3</xdr:col>
      <xdr:colOff>257175</xdr:colOff>
      <xdr:row>36</xdr:row>
      <xdr:rowOff>55585</xdr:rowOff>
    </xdr:to>
    <xdr:sp macro="" textlink="">
      <xdr:nvSpPr>
        <xdr:cNvPr id="140" name="円/楕円 139"/>
        <xdr:cNvSpPr/>
      </xdr:nvSpPr>
      <xdr:spPr bwMode="auto">
        <a:xfrm>
          <a:off x="3556000" y="690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40362</xdr:rowOff>
    </xdr:from>
    <xdr:ext cx="762000" cy="259045"/>
    <xdr:sp macro="" textlink="">
      <xdr:nvSpPr>
        <xdr:cNvPr id="141" name="テキスト ボックス 140"/>
        <xdr:cNvSpPr txBox="1"/>
      </xdr:nvSpPr>
      <xdr:spPr>
        <a:xfrm>
          <a:off x="3225800" y="699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146980</xdr:rowOff>
    </xdr:from>
    <xdr:to>
      <xdr:col>2</xdr:col>
      <xdr:colOff>692150</xdr:colOff>
      <xdr:row>35</xdr:row>
      <xdr:rowOff>248580</xdr:rowOff>
    </xdr:to>
    <xdr:sp macro="" textlink="">
      <xdr:nvSpPr>
        <xdr:cNvPr id="142" name="円/楕円 141"/>
        <xdr:cNvSpPr/>
      </xdr:nvSpPr>
      <xdr:spPr bwMode="auto">
        <a:xfrm>
          <a:off x="2857500" y="675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233357</xdr:rowOff>
    </xdr:from>
    <xdr:ext cx="762000" cy="259045"/>
    <xdr:sp macro="" textlink="">
      <xdr:nvSpPr>
        <xdr:cNvPr id="143" name="テキスト ボックス 142"/>
        <xdr:cNvSpPr txBox="1"/>
      </xdr:nvSpPr>
      <xdr:spPr>
        <a:xfrm>
          <a:off x="2527300" y="684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78,217
77,639
32.71
26,695,365
26,603,807
23,316
14,994,229
35,076,213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32555</xdr:rowOff>
    </xdr:from>
    <xdr:to>
      <xdr:col>6</xdr:col>
      <xdr:colOff>511175</xdr:colOff>
      <xdr:row>36</xdr:row>
      <xdr:rowOff>87328</xdr:rowOff>
    </xdr:to>
    <xdr:cxnSp macro="">
      <xdr:nvCxnSpPr>
        <xdr:cNvPr id="59" name="直線コネクタ 58"/>
        <xdr:cNvCxnSpPr/>
      </xdr:nvCxnSpPr>
      <xdr:spPr>
        <a:xfrm flipV="1">
          <a:off x="3797300" y="6204755"/>
          <a:ext cx="8382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60124</xdr:rowOff>
    </xdr:from>
    <xdr:to>
      <xdr:col>5</xdr:col>
      <xdr:colOff>358775</xdr:colOff>
      <xdr:row>36</xdr:row>
      <xdr:rowOff>87328</xdr:rowOff>
    </xdr:to>
    <xdr:cxnSp macro="">
      <xdr:nvCxnSpPr>
        <xdr:cNvPr id="62" name="直線コネクタ 61"/>
        <xdr:cNvCxnSpPr/>
      </xdr:nvCxnSpPr>
      <xdr:spPr>
        <a:xfrm>
          <a:off x="2908300" y="6232324"/>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155839</xdr:rowOff>
    </xdr:from>
    <xdr:to>
      <xdr:col>4</xdr:col>
      <xdr:colOff>155575</xdr:colOff>
      <xdr:row>36</xdr:row>
      <xdr:rowOff>60124</xdr:rowOff>
    </xdr:to>
    <xdr:cxnSp macro="">
      <xdr:nvCxnSpPr>
        <xdr:cNvPr id="65" name="直線コネクタ 64"/>
        <xdr:cNvCxnSpPr/>
      </xdr:nvCxnSpPr>
      <xdr:spPr>
        <a:xfrm>
          <a:off x="2019300" y="6156589"/>
          <a:ext cx="8890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107650</xdr:rowOff>
    </xdr:from>
    <xdr:to>
      <xdr:col>2</xdr:col>
      <xdr:colOff>638175</xdr:colOff>
      <xdr:row>35</xdr:row>
      <xdr:rowOff>155839</xdr:rowOff>
    </xdr:to>
    <xdr:cxnSp macro="">
      <xdr:nvCxnSpPr>
        <xdr:cNvPr id="68" name="直線コネクタ 67"/>
        <xdr:cNvCxnSpPr/>
      </xdr:nvCxnSpPr>
      <xdr:spPr>
        <a:xfrm>
          <a:off x="1130300" y="6108400"/>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153205</xdr:rowOff>
    </xdr:from>
    <xdr:to>
      <xdr:col>6</xdr:col>
      <xdr:colOff>561975</xdr:colOff>
      <xdr:row>36</xdr:row>
      <xdr:rowOff>83355</xdr:rowOff>
    </xdr:to>
    <xdr:sp macro="" textlink="">
      <xdr:nvSpPr>
        <xdr:cNvPr id="78" name="円/楕円 77"/>
        <xdr:cNvSpPr/>
      </xdr:nvSpPr>
      <xdr:spPr>
        <a:xfrm>
          <a:off x="4584700" y="61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4632</xdr:rowOff>
    </xdr:from>
    <xdr:ext cx="534377" cy="259045"/>
    <xdr:sp macro="" textlink="">
      <xdr:nvSpPr>
        <xdr:cNvPr id="79" name="人件費該当値テキスト"/>
        <xdr:cNvSpPr txBox="1"/>
      </xdr:nvSpPr>
      <xdr:spPr>
        <a:xfrm>
          <a:off x="4686300" y="60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36528</xdr:rowOff>
    </xdr:from>
    <xdr:to>
      <xdr:col>5</xdr:col>
      <xdr:colOff>409575</xdr:colOff>
      <xdr:row>36</xdr:row>
      <xdr:rowOff>138128</xdr:rowOff>
    </xdr:to>
    <xdr:sp macro="" textlink="">
      <xdr:nvSpPr>
        <xdr:cNvPr id="80" name="円/楕円 79"/>
        <xdr:cNvSpPr/>
      </xdr:nvSpPr>
      <xdr:spPr>
        <a:xfrm>
          <a:off x="3746500" y="62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129255</xdr:rowOff>
    </xdr:from>
    <xdr:ext cx="534377" cy="259045"/>
    <xdr:sp macro="" textlink="">
      <xdr:nvSpPr>
        <xdr:cNvPr id="81" name="テキスト ボックス 80"/>
        <xdr:cNvSpPr txBox="1"/>
      </xdr:nvSpPr>
      <xdr:spPr>
        <a:xfrm>
          <a:off x="3530111" y="63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9324</xdr:rowOff>
    </xdr:from>
    <xdr:to>
      <xdr:col>4</xdr:col>
      <xdr:colOff>206375</xdr:colOff>
      <xdr:row>36</xdr:row>
      <xdr:rowOff>110924</xdr:rowOff>
    </xdr:to>
    <xdr:sp macro="" textlink="">
      <xdr:nvSpPr>
        <xdr:cNvPr id="82" name="円/楕円 81"/>
        <xdr:cNvSpPr/>
      </xdr:nvSpPr>
      <xdr:spPr>
        <a:xfrm>
          <a:off x="2857500" y="61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102051</xdr:rowOff>
    </xdr:from>
    <xdr:ext cx="534377" cy="259045"/>
    <xdr:sp macro="" textlink="">
      <xdr:nvSpPr>
        <xdr:cNvPr id="83" name="テキスト ボックス 82"/>
        <xdr:cNvSpPr txBox="1"/>
      </xdr:nvSpPr>
      <xdr:spPr>
        <a:xfrm>
          <a:off x="2641111" y="62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105039</xdr:rowOff>
    </xdr:from>
    <xdr:to>
      <xdr:col>3</xdr:col>
      <xdr:colOff>3175</xdr:colOff>
      <xdr:row>36</xdr:row>
      <xdr:rowOff>35189</xdr:rowOff>
    </xdr:to>
    <xdr:sp macro="" textlink="">
      <xdr:nvSpPr>
        <xdr:cNvPr id="84" name="円/楕円 83"/>
        <xdr:cNvSpPr/>
      </xdr:nvSpPr>
      <xdr:spPr>
        <a:xfrm>
          <a:off x="1968500" y="61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26316</xdr:rowOff>
    </xdr:from>
    <xdr:ext cx="534377" cy="259045"/>
    <xdr:sp macro="" textlink="">
      <xdr:nvSpPr>
        <xdr:cNvPr id="85" name="テキスト ボックス 84"/>
        <xdr:cNvSpPr txBox="1"/>
      </xdr:nvSpPr>
      <xdr:spPr>
        <a:xfrm>
          <a:off x="1752111" y="619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56850</xdr:rowOff>
    </xdr:from>
    <xdr:to>
      <xdr:col>1</xdr:col>
      <xdr:colOff>485775</xdr:colOff>
      <xdr:row>35</xdr:row>
      <xdr:rowOff>158450</xdr:rowOff>
    </xdr:to>
    <xdr:sp macro="" textlink="">
      <xdr:nvSpPr>
        <xdr:cNvPr id="86" name="円/楕円 85"/>
        <xdr:cNvSpPr/>
      </xdr:nvSpPr>
      <xdr:spPr>
        <a:xfrm>
          <a:off x="1079500" y="60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149577</xdr:rowOff>
    </xdr:from>
    <xdr:ext cx="534377" cy="259045"/>
    <xdr:sp macro="" textlink="">
      <xdr:nvSpPr>
        <xdr:cNvPr id="87" name="テキスト ボックス 86"/>
        <xdr:cNvSpPr txBox="1"/>
      </xdr:nvSpPr>
      <xdr:spPr>
        <a:xfrm>
          <a:off x="863111" y="6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125200</xdr:rowOff>
    </xdr:from>
    <xdr:to>
      <xdr:col>6</xdr:col>
      <xdr:colOff>511175</xdr:colOff>
      <xdr:row>57</xdr:row>
      <xdr:rowOff>33989</xdr:rowOff>
    </xdr:to>
    <xdr:cxnSp macro="">
      <xdr:nvCxnSpPr>
        <xdr:cNvPr id="119" name="直線コネクタ 118"/>
        <xdr:cNvCxnSpPr/>
      </xdr:nvCxnSpPr>
      <xdr:spPr>
        <a:xfrm flipV="1">
          <a:off x="3797300" y="9726400"/>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33989</xdr:rowOff>
    </xdr:from>
    <xdr:to>
      <xdr:col>5</xdr:col>
      <xdr:colOff>358775</xdr:colOff>
      <xdr:row>57</xdr:row>
      <xdr:rowOff>116546</xdr:rowOff>
    </xdr:to>
    <xdr:cxnSp macro="">
      <xdr:nvCxnSpPr>
        <xdr:cNvPr id="122" name="直線コネクタ 121"/>
        <xdr:cNvCxnSpPr/>
      </xdr:nvCxnSpPr>
      <xdr:spPr>
        <a:xfrm flipV="1">
          <a:off x="2908300" y="9806639"/>
          <a:ext cx="8890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116546</xdr:rowOff>
    </xdr:from>
    <xdr:to>
      <xdr:col>4</xdr:col>
      <xdr:colOff>155575</xdr:colOff>
      <xdr:row>57</xdr:row>
      <xdr:rowOff>132385</xdr:rowOff>
    </xdr:to>
    <xdr:cxnSp macro="">
      <xdr:nvCxnSpPr>
        <xdr:cNvPr id="125" name="直線コネクタ 124"/>
        <xdr:cNvCxnSpPr/>
      </xdr:nvCxnSpPr>
      <xdr:spPr>
        <a:xfrm flipV="1">
          <a:off x="2019300" y="9889196"/>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132385</xdr:rowOff>
    </xdr:from>
    <xdr:to>
      <xdr:col>2</xdr:col>
      <xdr:colOff>638175</xdr:colOff>
      <xdr:row>57</xdr:row>
      <xdr:rowOff>171051</xdr:rowOff>
    </xdr:to>
    <xdr:cxnSp macro="">
      <xdr:nvCxnSpPr>
        <xdr:cNvPr id="128" name="直線コネクタ 127"/>
        <xdr:cNvCxnSpPr/>
      </xdr:nvCxnSpPr>
      <xdr:spPr>
        <a:xfrm flipV="1">
          <a:off x="1130300" y="9905035"/>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74400</xdr:rowOff>
    </xdr:from>
    <xdr:to>
      <xdr:col>6</xdr:col>
      <xdr:colOff>561975</xdr:colOff>
      <xdr:row>57</xdr:row>
      <xdr:rowOff>4550</xdr:rowOff>
    </xdr:to>
    <xdr:sp macro="" textlink="">
      <xdr:nvSpPr>
        <xdr:cNvPr id="138" name="円/楕円 137"/>
        <xdr:cNvSpPr/>
      </xdr:nvSpPr>
      <xdr:spPr>
        <a:xfrm>
          <a:off x="4584700" y="96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52827</xdr:rowOff>
    </xdr:from>
    <xdr:ext cx="534377" cy="259045"/>
    <xdr:sp macro="" textlink="">
      <xdr:nvSpPr>
        <xdr:cNvPr id="139" name="物件費該当値テキスト"/>
        <xdr:cNvSpPr txBox="1"/>
      </xdr:nvSpPr>
      <xdr:spPr>
        <a:xfrm>
          <a:off x="4686300" y="965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154639</xdr:rowOff>
    </xdr:from>
    <xdr:to>
      <xdr:col>5</xdr:col>
      <xdr:colOff>409575</xdr:colOff>
      <xdr:row>57</xdr:row>
      <xdr:rowOff>84789</xdr:rowOff>
    </xdr:to>
    <xdr:sp macro="" textlink="">
      <xdr:nvSpPr>
        <xdr:cNvPr id="140" name="円/楕円 139"/>
        <xdr:cNvSpPr/>
      </xdr:nvSpPr>
      <xdr:spPr>
        <a:xfrm>
          <a:off x="3746500" y="97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75916</xdr:rowOff>
    </xdr:from>
    <xdr:ext cx="534377" cy="259045"/>
    <xdr:sp macro="" textlink="">
      <xdr:nvSpPr>
        <xdr:cNvPr id="141" name="テキスト ボックス 140"/>
        <xdr:cNvSpPr txBox="1"/>
      </xdr:nvSpPr>
      <xdr:spPr>
        <a:xfrm>
          <a:off x="3530111" y="98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65746</xdr:rowOff>
    </xdr:from>
    <xdr:to>
      <xdr:col>4</xdr:col>
      <xdr:colOff>206375</xdr:colOff>
      <xdr:row>57</xdr:row>
      <xdr:rowOff>167346</xdr:rowOff>
    </xdr:to>
    <xdr:sp macro="" textlink="">
      <xdr:nvSpPr>
        <xdr:cNvPr id="142" name="円/楕円 141"/>
        <xdr:cNvSpPr/>
      </xdr:nvSpPr>
      <xdr:spPr>
        <a:xfrm>
          <a:off x="2857500" y="98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158473</xdr:rowOff>
    </xdr:from>
    <xdr:ext cx="534377" cy="259045"/>
    <xdr:sp macro="" textlink="">
      <xdr:nvSpPr>
        <xdr:cNvPr id="143" name="テキスト ボックス 142"/>
        <xdr:cNvSpPr txBox="1"/>
      </xdr:nvSpPr>
      <xdr:spPr>
        <a:xfrm>
          <a:off x="2641111" y="99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81585</xdr:rowOff>
    </xdr:from>
    <xdr:to>
      <xdr:col>3</xdr:col>
      <xdr:colOff>3175</xdr:colOff>
      <xdr:row>58</xdr:row>
      <xdr:rowOff>11735</xdr:rowOff>
    </xdr:to>
    <xdr:sp macro="" textlink="">
      <xdr:nvSpPr>
        <xdr:cNvPr id="144" name="円/楕円 143"/>
        <xdr:cNvSpPr/>
      </xdr:nvSpPr>
      <xdr:spPr>
        <a:xfrm>
          <a:off x="19685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2862</xdr:rowOff>
    </xdr:from>
    <xdr:ext cx="534377" cy="259045"/>
    <xdr:sp macro="" textlink="">
      <xdr:nvSpPr>
        <xdr:cNvPr id="145" name="テキスト ボックス 144"/>
        <xdr:cNvSpPr txBox="1"/>
      </xdr:nvSpPr>
      <xdr:spPr>
        <a:xfrm>
          <a:off x="1752111" y="99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120251</xdr:rowOff>
    </xdr:from>
    <xdr:to>
      <xdr:col>1</xdr:col>
      <xdr:colOff>485775</xdr:colOff>
      <xdr:row>58</xdr:row>
      <xdr:rowOff>50401</xdr:rowOff>
    </xdr:to>
    <xdr:sp macro="" textlink="">
      <xdr:nvSpPr>
        <xdr:cNvPr id="146" name="円/楕円 145"/>
        <xdr:cNvSpPr/>
      </xdr:nvSpPr>
      <xdr:spPr>
        <a:xfrm>
          <a:off x="1079500" y="98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41528</xdr:rowOff>
    </xdr:from>
    <xdr:ext cx="534377" cy="259045"/>
    <xdr:sp macro="" textlink="">
      <xdr:nvSpPr>
        <xdr:cNvPr id="147" name="テキスト ボックス 146"/>
        <xdr:cNvSpPr txBox="1"/>
      </xdr:nvSpPr>
      <xdr:spPr>
        <a:xfrm>
          <a:off x="863111" y="99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64415</xdr:rowOff>
    </xdr:from>
    <xdr:to>
      <xdr:col>6</xdr:col>
      <xdr:colOff>511175</xdr:colOff>
      <xdr:row>78</xdr:row>
      <xdr:rowOff>73330</xdr:rowOff>
    </xdr:to>
    <xdr:cxnSp macro="">
      <xdr:nvCxnSpPr>
        <xdr:cNvPr id="176" name="直線コネクタ 175"/>
        <xdr:cNvCxnSpPr/>
      </xdr:nvCxnSpPr>
      <xdr:spPr>
        <a:xfrm>
          <a:off x="3797300" y="13437515"/>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48946</xdr:rowOff>
    </xdr:from>
    <xdr:to>
      <xdr:col>5</xdr:col>
      <xdr:colOff>358775</xdr:colOff>
      <xdr:row>78</xdr:row>
      <xdr:rowOff>64415</xdr:rowOff>
    </xdr:to>
    <xdr:cxnSp macro="">
      <xdr:nvCxnSpPr>
        <xdr:cNvPr id="179" name="直線コネクタ 178"/>
        <xdr:cNvCxnSpPr/>
      </xdr:nvCxnSpPr>
      <xdr:spPr>
        <a:xfrm>
          <a:off x="2908300" y="1342204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48946</xdr:rowOff>
    </xdr:from>
    <xdr:to>
      <xdr:col>4</xdr:col>
      <xdr:colOff>155575</xdr:colOff>
      <xdr:row>78</xdr:row>
      <xdr:rowOff>57938</xdr:rowOff>
    </xdr:to>
    <xdr:cxnSp macro="">
      <xdr:nvCxnSpPr>
        <xdr:cNvPr id="182" name="直線コネクタ 181"/>
        <xdr:cNvCxnSpPr/>
      </xdr:nvCxnSpPr>
      <xdr:spPr>
        <a:xfrm flipV="1">
          <a:off x="2019300" y="1342204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57938</xdr:rowOff>
    </xdr:from>
    <xdr:to>
      <xdr:col>2</xdr:col>
      <xdr:colOff>638175</xdr:colOff>
      <xdr:row>78</xdr:row>
      <xdr:rowOff>59386</xdr:rowOff>
    </xdr:to>
    <xdr:cxnSp macro="">
      <xdr:nvCxnSpPr>
        <xdr:cNvPr id="185" name="直線コネクタ 184"/>
        <xdr:cNvCxnSpPr/>
      </xdr:nvCxnSpPr>
      <xdr:spPr>
        <a:xfrm flipV="1">
          <a:off x="1130300" y="1343103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22530</xdr:rowOff>
    </xdr:from>
    <xdr:to>
      <xdr:col>6</xdr:col>
      <xdr:colOff>561975</xdr:colOff>
      <xdr:row>78</xdr:row>
      <xdr:rowOff>124130</xdr:rowOff>
    </xdr:to>
    <xdr:sp macro="" textlink="">
      <xdr:nvSpPr>
        <xdr:cNvPr id="195" name="円/楕円 194"/>
        <xdr:cNvSpPr/>
      </xdr:nvSpPr>
      <xdr:spPr>
        <a:xfrm>
          <a:off x="4584700" y="13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108907</xdr:rowOff>
    </xdr:from>
    <xdr:ext cx="469744" cy="259045"/>
    <xdr:sp macro="" textlink="">
      <xdr:nvSpPr>
        <xdr:cNvPr id="196" name="維持補修費該当値テキスト"/>
        <xdr:cNvSpPr txBox="1"/>
      </xdr:nvSpPr>
      <xdr:spPr>
        <a:xfrm>
          <a:off x="4686300" y="133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13615</xdr:rowOff>
    </xdr:from>
    <xdr:to>
      <xdr:col>5</xdr:col>
      <xdr:colOff>409575</xdr:colOff>
      <xdr:row>78</xdr:row>
      <xdr:rowOff>115215</xdr:rowOff>
    </xdr:to>
    <xdr:sp macro="" textlink="">
      <xdr:nvSpPr>
        <xdr:cNvPr id="197" name="円/楕円 196"/>
        <xdr:cNvSpPr/>
      </xdr:nvSpPr>
      <xdr:spPr>
        <a:xfrm>
          <a:off x="3746500" y="133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106342</xdr:rowOff>
    </xdr:from>
    <xdr:ext cx="469744" cy="259045"/>
    <xdr:sp macro="" textlink="">
      <xdr:nvSpPr>
        <xdr:cNvPr id="198" name="テキスト ボックス 197"/>
        <xdr:cNvSpPr txBox="1"/>
      </xdr:nvSpPr>
      <xdr:spPr>
        <a:xfrm>
          <a:off x="3562427" y="1347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169596</xdr:rowOff>
    </xdr:from>
    <xdr:to>
      <xdr:col>4</xdr:col>
      <xdr:colOff>206375</xdr:colOff>
      <xdr:row>78</xdr:row>
      <xdr:rowOff>99746</xdr:rowOff>
    </xdr:to>
    <xdr:sp macro="" textlink="">
      <xdr:nvSpPr>
        <xdr:cNvPr id="199" name="円/楕円 198"/>
        <xdr:cNvSpPr/>
      </xdr:nvSpPr>
      <xdr:spPr>
        <a:xfrm>
          <a:off x="28575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90873</xdr:rowOff>
    </xdr:from>
    <xdr:ext cx="469744" cy="259045"/>
    <xdr:sp macro="" textlink="">
      <xdr:nvSpPr>
        <xdr:cNvPr id="200" name="テキスト ボックス 199"/>
        <xdr:cNvSpPr txBox="1"/>
      </xdr:nvSpPr>
      <xdr:spPr>
        <a:xfrm>
          <a:off x="2673427" y="134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7138</xdr:rowOff>
    </xdr:from>
    <xdr:to>
      <xdr:col>3</xdr:col>
      <xdr:colOff>3175</xdr:colOff>
      <xdr:row>78</xdr:row>
      <xdr:rowOff>108738</xdr:rowOff>
    </xdr:to>
    <xdr:sp macro="" textlink="">
      <xdr:nvSpPr>
        <xdr:cNvPr id="201" name="円/楕円 200"/>
        <xdr:cNvSpPr/>
      </xdr:nvSpPr>
      <xdr:spPr>
        <a:xfrm>
          <a:off x="1968500" y="133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99865</xdr:rowOff>
    </xdr:from>
    <xdr:ext cx="469744" cy="259045"/>
    <xdr:sp macro="" textlink="">
      <xdr:nvSpPr>
        <xdr:cNvPr id="202" name="テキスト ボックス 201"/>
        <xdr:cNvSpPr txBox="1"/>
      </xdr:nvSpPr>
      <xdr:spPr>
        <a:xfrm>
          <a:off x="1784427" y="1347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8586</xdr:rowOff>
    </xdr:from>
    <xdr:to>
      <xdr:col>1</xdr:col>
      <xdr:colOff>485775</xdr:colOff>
      <xdr:row>78</xdr:row>
      <xdr:rowOff>110186</xdr:rowOff>
    </xdr:to>
    <xdr:sp macro="" textlink="">
      <xdr:nvSpPr>
        <xdr:cNvPr id="203" name="円/楕円 202"/>
        <xdr:cNvSpPr/>
      </xdr:nvSpPr>
      <xdr:spPr>
        <a:xfrm>
          <a:off x="10795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101313</xdr:rowOff>
    </xdr:from>
    <xdr:ext cx="469744" cy="259045"/>
    <xdr:sp macro="" textlink="">
      <xdr:nvSpPr>
        <xdr:cNvPr id="204" name="テキスト ボックス 203"/>
        <xdr:cNvSpPr txBox="1"/>
      </xdr:nvSpPr>
      <xdr:spPr>
        <a:xfrm>
          <a:off x="895427" y="1347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39942</xdr:rowOff>
    </xdr:from>
    <xdr:to>
      <xdr:col>6</xdr:col>
      <xdr:colOff>511175</xdr:colOff>
      <xdr:row>95</xdr:row>
      <xdr:rowOff>59334</xdr:rowOff>
    </xdr:to>
    <xdr:cxnSp macro="">
      <xdr:nvCxnSpPr>
        <xdr:cNvPr id="234" name="直線コネクタ 233"/>
        <xdr:cNvCxnSpPr/>
      </xdr:nvCxnSpPr>
      <xdr:spPr>
        <a:xfrm flipV="1">
          <a:off x="3797300" y="16327692"/>
          <a:ext cx="8382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59334</xdr:rowOff>
    </xdr:from>
    <xdr:to>
      <xdr:col>5</xdr:col>
      <xdr:colOff>358775</xdr:colOff>
      <xdr:row>95</xdr:row>
      <xdr:rowOff>125107</xdr:rowOff>
    </xdr:to>
    <xdr:cxnSp macro="">
      <xdr:nvCxnSpPr>
        <xdr:cNvPr id="237" name="直線コネクタ 236"/>
        <xdr:cNvCxnSpPr/>
      </xdr:nvCxnSpPr>
      <xdr:spPr>
        <a:xfrm flipV="1">
          <a:off x="2908300" y="16347084"/>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125107</xdr:rowOff>
    </xdr:from>
    <xdr:to>
      <xdr:col>4</xdr:col>
      <xdr:colOff>155575</xdr:colOff>
      <xdr:row>95</xdr:row>
      <xdr:rowOff>162471</xdr:rowOff>
    </xdr:to>
    <xdr:cxnSp macro="">
      <xdr:nvCxnSpPr>
        <xdr:cNvPr id="240" name="直線コネクタ 239"/>
        <xdr:cNvCxnSpPr/>
      </xdr:nvCxnSpPr>
      <xdr:spPr>
        <a:xfrm flipV="1">
          <a:off x="2019300" y="16412857"/>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162471</xdr:rowOff>
    </xdr:from>
    <xdr:to>
      <xdr:col>2</xdr:col>
      <xdr:colOff>638175</xdr:colOff>
      <xdr:row>96</xdr:row>
      <xdr:rowOff>6426</xdr:rowOff>
    </xdr:to>
    <xdr:cxnSp macro="">
      <xdr:nvCxnSpPr>
        <xdr:cNvPr id="243" name="直線コネクタ 242"/>
        <xdr:cNvCxnSpPr/>
      </xdr:nvCxnSpPr>
      <xdr:spPr>
        <a:xfrm flipV="1">
          <a:off x="1130300" y="16450221"/>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160592</xdr:rowOff>
    </xdr:from>
    <xdr:to>
      <xdr:col>6</xdr:col>
      <xdr:colOff>561975</xdr:colOff>
      <xdr:row>95</xdr:row>
      <xdr:rowOff>90742</xdr:rowOff>
    </xdr:to>
    <xdr:sp macro="" textlink="">
      <xdr:nvSpPr>
        <xdr:cNvPr id="253" name="円/楕円 252"/>
        <xdr:cNvSpPr/>
      </xdr:nvSpPr>
      <xdr:spPr>
        <a:xfrm>
          <a:off x="4584700" y="162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139019</xdr:rowOff>
    </xdr:from>
    <xdr:ext cx="534377" cy="259045"/>
    <xdr:sp macro="" textlink="">
      <xdr:nvSpPr>
        <xdr:cNvPr id="254" name="扶助費該当値テキスト"/>
        <xdr:cNvSpPr txBox="1"/>
      </xdr:nvSpPr>
      <xdr:spPr>
        <a:xfrm>
          <a:off x="4686300" y="162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8534</xdr:rowOff>
    </xdr:from>
    <xdr:to>
      <xdr:col>5</xdr:col>
      <xdr:colOff>409575</xdr:colOff>
      <xdr:row>95</xdr:row>
      <xdr:rowOff>110134</xdr:rowOff>
    </xdr:to>
    <xdr:sp macro="" textlink="">
      <xdr:nvSpPr>
        <xdr:cNvPr id="255" name="円/楕円 254"/>
        <xdr:cNvSpPr/>
      </xdr:nvSpPr>
      <xdr:spPr>
        <a:xfrm>
          <a:off x="3746500" y="162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126661</xdr:rowOff>
    </xdr:from>
    <xdr:ext cx="534377" cy="259045"/>
    <xdr:sp macro="" textlink="">
      <xdr:nvSpPr>
        <xdr:cNvPr id="256" name="テキスト ボックス 255"/>
        <xdr:cNvSpPr txBox="1"/>
      </xdr:nvSpPr>
      <xdr:spPr>
        <a:xfrm>
          <a:off x="3530111" y="1607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74307</xdr:rowOff>
    </xdr:from>
    <xdr:to>
      <xdr:col>4</xdr:col>
      <xdr:colOff>206375</xdr:colOff>
      <xdr:row>96</xdr:row>
      <xdr:rowOff>4457</xdr:rowOff>
    </xdr:to>
    <xdr:sp macro="" textlink="">
      <xdr:nvSpPr>
        <xdr:cNvPr id="257" name="円/楕円 256"/>
        <xdr:cNvSpPr/>
      </xdr:nvSpPr>
      <xdr:spPr>
        <a:xfrm>
          <a:off x="2857500" y="163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20984</xdr:rowOff>
    </xdr:from>
    <xdr:ext cx="534377" cy="259045"/>
    <xdr:sp macro="" textlink="">
      <xdr:nvSpPr>
        <xdr:cNvPr id="258" name="テキスト ボックス 257"/>
        <xdr:cNvSpPr txBox="1"/>
      </xdr:nvSpPr>
      <xdr:spPr>
        <a:xfrm>
          <a:off x="2641111" y="161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111671</xdr:rowOff>
    </xdr:from>
    <xdr:to>
      <xdr:col>3</xdr:col>
      <xdr:colOff>3175</xdr:colOff>
      <xdr:row>96</xdr:row>
      <xdr:rowOff>41821</xdr:rowOff>
    </xdr:to>
    <xdr:sp macro="" textlink="">
      <xdr:nvSpPr>
        <xdr:cNvPr id="259" name="円/楕円 258"/>
        <xdr:cNvSpPr/>
      </xdr:nvSpPr>
      <xdr:spPr>
        <a:xfrm>
          <a:off x="1968500" y="163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58348</xdr:rowOff>
    </xdr:from>
    <xdr:ext cx="534377" cy="259045"/>
    <xdr:sp macro="" textlink="">
      <xdr:nvSpPr>
        <xdr:cNvPr id="260" name="テキスト ボックス 259"/>
        <xdr:cNvSpPr txBox="1"/>
      </xdr:nvSpPr>
      <xdr:spPr>
        <a:xfrm>
          <a:off x="1752111" y="161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127076</xdr:rowOff>
    </xdr:from>
    <xdr:to>
      <xdr:col>1</xdr:col>
      <xdr:colOff>485775</xdr:colOff>
      <xdr:row>96</xdr:row>
      <xdr:rowOff>57226</xdr:rowOff>
    </xdr:to>
    <xdr:sp macro="" textlink="">
      <xdr:nvSpPr>
        <xdr:cNvPr id="261" name="円/楕円 260"/>
        <xdr:cNvSpPr/>
      </xdr:nvSpPr>
      <xdr:spPr>
        <a:xfrm>
          <a:off x="1079500" y="16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48353</xdr:rowOff>
    </xdr:from>
    <xdr:ext cx="534377" cy="259045"/>
    <xdr:sp macro="" textlink="">
      <xdr:nvSpPr>
        <xdr:cNvPr id="262" name="テキスト ボックス 261"/>
        <xdr:cNvSpPr txBox="1"/>
      </xdr:nvSpPr>
      <xdr:spPr>
        <a:xfrm>
          <a:off x="863111" y="165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114287</xdr:rowOff>
    </xdr:from>
    <xdr:to>
      <xdr:col>15</xdr:col>
      <xdr:colOff>180975</xdr:colOff>
      <xdr:row>36</xdr:row>
      <xdr:rowOff>130924</xdr:rowOff>
    </xdr:to>
    <xdr:cxnSp macro="">
      <xdr:nvCxnSpPr>
        <xdr:cNvPr id="291" name="直線コネクタ 290"/>
        <xdr:cNvCxnSpPr/>
      </xdr:nvCxnSpPr>
      <xdr:spPr>
        <a:xfrm flipV="1">
          <a:off x="9639300" y="6286487"/>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130924</xdr:rowOff>
    </xdr:from>
    <xdr:to>
      <xdr:col>14</xdr:col>
      <xdr:colOff>28575</xdr:colOff>
      <xdr:row>36</xdr:row>
      <xdr:rowOff>145694</xdr:rowOff>
    </xdr:to>
    <xdr:cxnSp macro="">
      <xdr:nvCxnSpPr>
        <xdr:cNvPr id="294" name="直線コネクタ 293"/>
        <xdr:cNvCxnSpPr/>
      </xdr:nvCxnSpPr>
      <xdr:spPr>
        <a:xfrm flipV="1">
          <a:off x="8750300" y="6303124"/>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143066</xdr:rowOff>
    </xdr:from>
    <xdr:to>
      <xdr:col>12</xdr:col>
      <xdr:colOff>511175</xdr:colOff>
      <xdr:row>36</xdr:row>
      <xdr:rowOff>145694</xdr:rowOff>
    </xdr:to>
    <xdr:cxnSp macro="">
      <xdr:nvCxnSpPr>
        <xdr:cNvPr id="297" name="直線コネクタ 296"/>
        <xdr:cNvCxnSpPr/>
      </xdr:nvCxnSpPr>
      <xdr:spPr>
        <a:xfrm>
          <a:off x="7861300" y="631526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143066</xdr:rowOff>
    </xdr:from>
    <xdr:to>
      <xdr:col>11</xdr:col>
      <xdr:colOff>307975</xdr:colOff>
      <xdr:row>36</xdr:row>
      <xdr:rowOff>145250</xdr:rowOff>
    </xdr:to>
    <xdr:cxnSp macro="">
      <xdr:nvCxnSpPr>
        <xdr:cNvPr id="300" name="直線コネクタ 299"/>
        <xdr:cNvCxnSpPr/>
      </xdr:nvCxnSpPr>
      <xdr:spPr>
        <a:xfrm flipV="1">
          <a:off x="6972300" y="6315266"/>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63487</xdr:rowOff>
    </xdr:from>
    <xdr:to>
      <xdr:col>15</xdr:col>
      <xdr:colOff>231775</xdr:colOff>
      <xdr:row>36</xdr:row>
      <xdr:rowOff>165087</xdr:rowOff>
    </xdr:to>
    <xdr:sp macro="" textlink="">
      <xdr:nvSpPr>
        <xdr:cNvPr id="310" name="円/楕円 309"/>
        <xdr:cNvSpPr/>
      </xdr:nvSpPr>
      <xdr:spPr>
        <a:xfrm>
          <a:off x="10426700" y="6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41914</xdr:rowOff>
    </xdr:from>
    <xdr:ext cx="534377" cy="259045"/>
    <xdr:sp macro="" textlink="">
      <xdr:nvSpPr>
        <xdr:cNvPr id="311" name="補助費等該当値テキスト"/>
        <xdr:cNvSpPr txBox="1"/>
      </xdr:nvSpPr>
      <xdr:spPr>
        <a:xfrm>
          <a:off x="10528300" y="62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80124</xdr:rowOff>
    </xdr:from>
    <xdr:to>
      <xdr:col>14</xdr:col>
      <xdr:colOff>79375</xdr:colOff>
      <xdr:row>37</xdr:row>
      <xdr:rowOff>10274</xdr:rowOff>
    </xdr:to>
    <xdr:sp macro="" textlink="">
      <xdr:nvSpPr>
        <xdr:cNvPr id="312" name="円/楕円 311"/>
        <xdr:cNvSpPr/>
      </xdr:nvSpPr>
      <xdr:spPr>
        <a:xfrm>
          <a:off x="9588500" y="62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1401</xdr:rowOff>
    </xdr:from>
    <xdr:ext cx="534377" cy="259045"/>
    <xdr:sp macro="" textlink="">
      <xdr:nvSpPr>
        <xdr:cNvPr id="313" name="テキスト ボックス 312"/>
        <xdr:cNvSpPr txBox="1"/>
      </xdr:nvSpPr>
      <xdr:spPr>
        <a:xfrm>
          <a:off x="9372111" y="63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94894</xdr:rowOff>
    </xdr:from>
    <xdr:to>
      <xdr:col>12</xdr:col>
      <xdr:colOff>561975</xdr:colOff>
      <xdr:row>37</xdr:row>
      <xdr:rowOff>25044</xdr:rowOff>
    </xdr:to>
    <xdr:sp macro="" textlink="">
      <xdr:nvSpPr>
        <xdr:cNvPr id="314" name="円/楕円 313"/>
        <xdr:cNvSpPr/>
      </xdr:nvSpPr>
      <xdr:spPr>
        <a:xfrm>
          <a:off x="8699500" y="62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16171</xdr:rowOff>
    </xdr:from>
    <xdr:ext cx="534377" cy="259045"/>
    <xdr:sp macro="" textlink="">
      <xdr:nvSpPr>
        <xdr:cNvPr id="315" name="テキスト ボックス 314"/>
        <xdr:cNvSpPr txBox="1"/>
      </xdr:nvSpPr>
      <xdr:spPr>
        <a:xfrm>
          <a:off x="8483111" y="63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92266</xdr:rowOff>
    </xdr:from>
    <xdr:to>
      <xdr:col>11</xdr:col>
      <xdr:colOff>358775</xdr:colOff>
      <xdr:row>37</xdr:row>
      <xdr:rowOff>22416</xdr:rowOff>
    </xdr:to>
    <xdr:sp macro="" textlink="">
      <xdr:nvSpPr>
        <xdr:cNvPr id="316" name="円/楕円 315"/>
        <xdr:cNvSpPr/>
      </xdr:nvSpPr>
      <xdr:spPr>
        <a:xfrm>
          <a:off x="7810500" y="6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13543</xdr:rowOff>
    </xdr:from>
    <xdr:ext cx="534377" cy="259045"/>
    <xdr:sp macro="" textlink="">
      <xdr:nvSpPr>
        <xdr:cNvPr id="317" name="テキスト ボックス 316"/>
        <xdr:cNvSpPr txBox="1"/>
      </xdr:nvSpPr>
      <xdr:spPr>
        <a:xfrm>
          <a:off x="7594111" y="63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94450</xdr:rowOff>
    </xdr:from>
    <xdr:to>
      <xdr:col>10</xdr:col>
      <xdr:colOff>155575</xdr:colOff>
      <xdr:row>37</xdr:row>
      <xdr:rowOff>24600</xdr:rowOff>
    </xdr:to>
    <xdr:sp macro="" textlink="">
      <xdr:nvSpPr>
        <xdr:cNvPr id="318" name="円/楕円 317"/>
        <xdr:cNvSpPr/>
      </xdr:nvSpPr>
      <xdr:spPr>
        <a:xfrm>
          <a:off x="6921500" y="62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15727</xdr:rowOff>
    </xdr:from>
    <xdr:ext cx="534377" cy="259045"/>
    <xdr:sp macro="" textlink="">
      <xdr:nvSpPr>
        <xdr:cNvPr id="319" name="テキスト ボックス 318"/>
        <xdr:cNvSpPr txBox="1"/>
      </xdr:nvSpPr>
      <xdr:spPr>
        <a:xfrm>
          <a:off x="6705111" y="63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72747</xdr:rowOff>
    </xdr:from>
    <xdr:to>
      <xdr:col>15</xdr:col>
      <xdr:colOff>180975</xdr:colOff>
      <xdr:row>58</xdr:row>
      <xdr:rowOff>129859</xdr:rowOff>
    </xdr:to>
    <xdr:cxnSp macro="">
      <xdr:nvCxnSpPr>
        <xdr:cNvPr id="348" name="直線コネクタ 347"/>
        <xdr:cNvCxnSpPr/>
      </xdr:nvCxnSpPr>
      <xdr:spPr>
        <a:xfrm flipV="1">
          <a:off x="9639300" y="10016847"/>
          <a:ext cx="8382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128407</xdr:rowOff>
    </xdr:from>
    <xdr:to>
      <xdr:col>14</xdr:col>
      <xdr:colOff>28575</xdr:colOff>
      <xdr:row>58</xdr:row>
      <xdr:rowOff>129859</xdr:rowOff>
    </xdr:to>
    <xdr:cxnSp macro="">
      <xdr:nvCxnSpPr>
        <xdr:cNvPr id="351" name="直線コネクタ 350"/>
        <xdr:cNvCxnSpPr/>
      </xdr:nvCxnSpPr>
      <xdr:spPr>
        <a:xfrm>
          <a:off x="8750300" y="10072507"/>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66255</xdr:rowOff>
    </xdr:from>
    <xdr:to>
      <xdr:col>12</xdr:col>
      <xdr:colOff>511175</xdr:colOff>
      <xdr:row>58</xdr:row>
      <xdr:rowOff>128407</xdr:rowOff>
    </xdr:to>
    <xdr:cxnSp macro="">
      <xdr:nvCxnSpPr>
        <xdr:cNvPr id="354" name="直線コネクタ 353"/>
        <xdr:cNvCxnSpPr/>
      </xdr:nvCxnSpPr>
      <xdr:spPr>
        <a:xfrm>
          <a:off x="7861300" y="10010355"/>
          <a:ext cx="889000" cy="6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66255</xdr:rowOff>
    </xdr:from>
    <xdr:to>
      <xdr:col>11</xdr:col>
      <xdr:colOff>307975</xdr:colOff>
      <xdr:row>58</xdr:row>
      <xdr:rowOff>72747</xdr:rowOff>
    </xdr:to>
    <xdr:cxnSp macro="">
      <xdr:nvCxnSpPr>
        <xdr:cNvPr id="357" name="直線コネクタ 356"/>
        <xdr:cNvCxnSpPr/>
      </xdr:nvCxnSpPr>
      <xdr:spPr>
        <a:xfrm flipV="1">
          <a:off x="6972300" y="1001035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21947</xdr:rowOff>
    </xdr:from>
    <xdr:to>
      <xdr:col>15</xdr:col>
      <xdr:colOff>231775</xdr:colOff>
      <xdr:row>58</xdr:row>
      <xdr:rowOff>123547</xdr:rowOff>
    </xdr:to>
    <xdr:sp macro="" textlink="">
      <xdr:nvSpPr>
        <xdr:cNvPr id="367" name="円/楕円 366"/>
        <xdr:cNvSpPr/>
      </xdr:nvSpPr>
      <xdr:spPr>
        <a:xfrm>
          <a:off x="10426700" y="99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79059</xdr:rowOff>
    </xdr:from>
    <xdr:to>
      <xdr:col>14</xdr:col>
      <xdr:colOff>79375</xdr:colOff>
      <xdr:row>59</xdr:row>
      <xdr:rowOff>9209</xdr:rowOff>
    </xdr:to>
    <xdr:sp macro="" textlink="">
      <xdr:nvSpPr>
        <xdr:cNvPr id="369" name="円/楕円 368"/>
        <xdr:cNvSpPr/>
      </xdr:nvSpPr>
      <xdr:spPr>
        <a:xfrm>
          <a:off x="9588500" y="100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336</xdr:rowOff>
    </xdr:from>
    <xdr:ext cx="534377" cy="259045"/>
    <xdr:sp macro="" textlink="">
      <xdr:nvSpPr>
        <xdr:cNvPr id="370" name="テキスト ボックス 369"/>
        <xdr:cNvSpPr txBox="1"/>
      </xdr:nvSpPr>
      <xdr:spPr>
        <a:xfrm>
          <a:off x="9372111" y="101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77607</xdr:rowOff>
    </xdr:from>
    <xdr:to>
      <xdr:col>12</xdr:col>
      <xdr:colOff>561975</xdr:colOff>
      <xdr:row>59</xdr:row>
      <xdr:rowOff>7757</xdr:rowOff>
    </xdr:to>
    <xdr:sp macro="" textlink="">
      <xdr:nvSpPr>
        <xdr:cNvPr id="371" name="円/楕円 370"/>
        <xdr:cNvSpPr/>
      </xdr:nvSpPr>
      <xdr:spPr>
        <a:xfrm>
          <a:off x="8699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170334</xdr:rowOff>
    </xdr:from>
    <xdr:ext cx="534377" cy="259045"/>
    <xdr:sp macro="" textlink="">
      <xdr:nvSpPr>
        <xdr:cNvPr id="372" name="テキスト ボックス 371"/>
        <xdr:cNvSpPr txBox="1"/>
      </xdr:nvSpPr>
      <xdr:spPr>
        <a:xfrm>
          <a:off x="8483111" y="1011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15455</xdr:rowOff>
    </xdr:from>
    <xdr:to>
      <xdr:col>11</xdr:col>
      <xdr:colOff>358775</xdr:colOff>
      <xdr:row>58</xdr:row>
      <xdr:rowOff>117055</xdr:rowOff>
    </xdr:to>
    <xdr:sp macro="" textlink="">
      <xdr:nvSpPr>
        <xdr:cNvPr id="373" name="円/楕円 372"/>
        <xdr:cNvSpPr/>
      </xdr:nvSpPr>
      <xdr:spPr>
        <a:xfrm>
          <a:off x="7810500" y="99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108182</xdr:rowOff>
    </xdr:from>
    <xdr:ext cx="534377" cy="259045"/>
    <xdr:sp macro="" textlink="">
      <xdr:nvSpPr>
        <xdr:cNvPr id="374" name="テキスト ボックス 373"/>
        <xdr:cNvSpPr txBox="1"/>
      </xdr:nvSpPr>
      <xdr:spPr>
        <a:xfrm>
          <a:off x="7594111" y="100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21947</xdr:rowOff>
    </xdr:from>
    <xdr:to>
      <xdr:col>10</xdr:col>
      <xdr:colOff>155575</xdr:colOff>
      <xdr:row>58</xdr:row>
      <xdr:rowOff>123547</xdr:rowOff>
    </xdr:to>
    <xdr:sp macro="" textlink="">
      <xdr:nvSpPr>
        <xdr:cNvPr id="375" name="円/楕円 374"/>
        <xdr:cNvSpPr/>
      </xdr:nvSpPr>
      <xdr:spPr>
        <a:xfrm>
          <a:off x="6921500" y="99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114674</xdr:rowOff>
    </xdr:from>
    <xdr:ext cx="534377" cy="259045"/>
    <xdr:sp macro="" textlink="">
      <xdr:nvSpPr>
        <xdr:cNvPr id="376" name="テキスト ボックス 375"/>
        <xdr:cNvSpPr txBox="1"/>
      </xdr:nvSpPr>
      <xdr:spPr>
        <a:xfrm>
          <a:off x="6705111" y="100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67937</xdr:rowOff>
    </xdr:from>
    <xdr:to>
      <xdr:col>15</xdr:col>
      <xdr:colOff>180975</xdr:colOff>
      <xdr:row>77</xdr:row>
      <xdr:rowOff>130739</xdr:rowOff>
    </xdr:to>
    <xdr:cxnSp macro="">
      <xdr:nvCxnSpPr>
        <xdr:cNvPr id="401" name="直線コネクタ 400"/>
        <xdr:cNvCxnSpPr/>
      </xdr:nvCxnSpPr>
      <xdr:spPr>
        <a:xfrm flipV="1">
          <a:off x="9639300" y="13269587"/>
          <a:ext cx="838200" cy="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17137</xdr:rowOff>
    </xdr:from>
    <xdr:to>
      <xdr:col>15</xdr:col>
      <xdr:colOff>231775</xdr:colOff>
      <xdr:row>77</xdr:row>
      <xdr:rowOff>118737</xdr:rowOff>
    </xdr:to>
    <xdr:sp macro="" textlink="">
      <xdr:nvSpPr>
        <xdr:cNvPr id="411" name="円/楕円 410"/>
        <xdr:cNvSpPr/>
      </xdr:nvSpPr>
      <xdr:spPr>
        <a:xfrm>
          <a:off x="10426700" y="132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40014</xdr:rowOff>
    </xdr:from>
    <xdr:ext cx="534377" cy="259045"/>
    <xdr:sp macro="" textlink="">
      <xdr:nvSpPr>
        <xdr:cNvPr id="412" name="普通建設事業費 （ うち新規整備　）該当値テキスト"/>
        <xdr:cNvSpPr txBox="1"/>
      </xdr:nvSpPr>
      <xdr:spPr>
        <a:xfrm>
          <a:off x="10528300" y="130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79939</xdr:rowOff>
    </xdr:from>
    <xdr:to>
      <xdr:col>14</xdr:col>
      <xdr:colOff>79375</xdr:colOff>
      <xdr:row>78</xdr:row>
      <xdr:rowOff>10089</xdr:rowOff>
    </xdr:to>
    <xdr:sp macro="" textlink="">
      <xdr:nvSpPr>
        <xdr:cNvPr id="413" name="円/楕円 412"/>
        <xdr:cNvSpPr/>
      </xdr:nvSpPr>
      <xdr:spPr>
        <a:xfrm>
          <a:off x="9588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1216</xdr:rowOff>
    </xdr:from>
    <xdr:ext cx="534377" cy="259045"/>
    <xdr:sp macro="" textlink="">
      <xdr:nvSpPr>
        <xdr:cNvPr id="414" name="テキスト ボックス 413"/>
        <xdr:cNvSpPr txBox="1"/>
      </xdr:nvSpPr>
      <xdr:spPr>
        <a:xfrm>
          <a:off x="9372111" y="133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33499</xdr:rowOff>
    </xdr:from>
    <xdr:to>
      <xdr:col>15</xdr:col>
      <xdr:colOff>180975</xdr:colOff>
      <xdr:row>98</xdr:row>
      <xdr:rowOff>143684</xdr:rowOff>
    </xdr:to>
    <xdr:cxnSp macro="">
      <xdr:nvCxnSpPr>
        <xdr:cNvPr id="445" name="直線コネクタ 444"/>
        <xdr:cNvCxnSpPr/>
      </xdr:nvCxnSpPr>
      <xdr:spPr>
        <a:xfrm>
          <a:off x="9639300" y="16835599"/>
          <a:ext cx="8382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92884</xdr:rowOff>
    </xdr:from>
    <xdr:to>
      <xdr:col>15</xdr:col>
      <xdr:colOff>231775</xdr:colOff>
      <xdr:row>99</xdr:row>
      <xdr:rowOff>23034</xdr:rowOff>
    </xdr:to>
    <xdr:sp macro="" textlink="">
      <xdr:nvSpPr>
        <xdr:cNvPr id="455" name="円/楕円 454"/>
        <xdr:cNvSpPr/>
      </xdr:nvSpPr>
      <xdr:spPr>
        <a:xfrm>
          <a:off x="10426700" y="168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7811</xdr:rowOff>
    </xdr:from>
    <xdr:ext cx="469744" cy="259045"/>
    <xdr:sp macro="" textlink="">
      <xdr:nvSpPr>
        <xdr:cNvPr id="456" name="普通建設事業費 （ うち更新整備　）該当値テキスト"/>
        <xdr:cNvSpPr txBox="1"/>
      </xdr:nvSpPr>
      <xdr:spPr>
        <a:xfrm>
          <a:off x="10528300" y="168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154149</xdr:rowOff>
    </xdr:from>
    <xdr:to>
      <xdr:col>14</xdr:col>
      <xdr:colOff>79375</xdr:colOff>
      <xdr:row>98</xdr:row>
      <xdr:rowOff>84299</xdr:rowOff>
    </xdr:to>
    <xdr:sp macro="" textlink="">
      <xdr:nvSpPr>
        <xdr:cNvPr id="457" name="円/楕円 456"/>
        <xdr:cNvSpPr/>
      </xdr:nvSpPr>
      <xdr:spPr>
        <a:xfrm>
          <a:off x="9588500" y="167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75426</xdr:rowOff>
    </xdr:from>
    <xdr:ext cx="469744" cy="259045"/>
    <xdr:sp macro="" textlink="">
      <xdr:nvSpPr>
        <xdr:cNvPr id="458" name="テキスト ボックス 457"/>
        <xdr:cNvSpPr txBox="1"/>
      </xdr:nvSpPr>
      <xdr:spPr>
        <a:xfrm>
          <a:off x="9404427" y="1687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154305</xdr:rowOff>
    </xdr:from>
    <xdr:to>
      <xdr:col>23</xdr:col>
      <xdr:colOff>517525</xdr:colOff>
      <xdr:row>39</xdr:row>
      <xdr:rowOff>44450</xdr:rowOff>
    </xdr:to>
    <xdr:cxnSp macro="">
      <xdr:nvCxnSpPr>
        <xdr:cNvPr id="487" name="直線コネクタ 486"/>
        <xdr:cNvCxnSpPr/>
      </xdr:nvCxnSpPr>
      <xdr:spPr>
        <a:xfrm>
          <a:off x="15481300" y="6669405"/>
          <a:ext cx="8382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154305</xdr:rowOff>
    </xdr:from>
    <xdr:to>
      <xdr:col>22</xdr:col>
      <xdr:colOff>365125</xdr:colOff>
      <xdr:row>39</xdr:row>
      <xdr:rowOff>42799</xdr:rowOff>
    </xdr:to>
    <xdr:cxnSp macro="">
      <xdr:nvCxnSpPr>
        <xdr:cNvPr id="490" name="直線コネクタ 489"/>
        <xdr:cNvCxnSpPr/>
      </xdr:nvCxnSpPr>
      <xdr:spPr>
        <a:xfrm flipV="1">
          <a:off x="14592300" y="6669405"/>
          <a:ext cx="8890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38354</xdr:rowOff>
    </xdr:from>
    <xdr:to>
      <xdr:col>21</xdr:col>
      <xdr:colOff>161925</xdr:colOff>
      <xdr:row>39</xdr:row>
      <xdr:rowOff>42799</xdr:rowOff>
    </xdr:to>
    <xdr:cxnSp macro="">
      <xdr:nvCxnSpPr>
        <xdr:cNvPr id="493" name="直線コネクタ 492"/>
        <xdr:cNvCxnSpPr/>
      </xdr:nvCxnSpPr>
      <xdr:spPr>
        <a:xfrm>
          <a:off x="13703300" y="6382004"/>
          <a:ext cx="889000" cy="3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38354</xdr:rowOff>
    </xdr:from>
    <xdr:to>
      <xdr:col>19</xdr:col>
      <xdr:colOff>644525</xdr:colOff>
      <xdr:row>39</xdr:row>
      <xdr:rowOff>44450</xdr:rowOff>
    </xdr:to>
    <xdr:cxnSp macro="">
      <xdr:nvCxnSpPr>
        <xdr:cNvPr id="496" name="直線コネクタ 495"/>
        <xdr:cNvCxnSpPr/>
      </xdr:nvCxnSpPr>
      <xdr:spPr>
        <a:xfrm flipV="1">
          <a:off x="12814300" y="6382004"/>
          <a:ext cx="889000" cy="3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103505</xdr:rowOff>
    </xdr:from>
    <xdr:to>
      <xdr:col>22</xdr:col>
      <xdr:colOff>415925</xdr:colOff>
      <xdr:row>39</xdr:row>
      <xdr:rowOff>33655</xdr:rowOff>
    </xdr:to>
    <xdr:sp macro="" textlink="">
      <xdr:nvSpPr>
        <xdr:cNvPr id="508" name="円/楕円 507"/>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24782</xdr:rowOff>
    </xdr:from>
    <xdr:ext cx="378565" cy="259045"/>
    <xdr:sp macro="" textlink="">
      <xdr:nvSpPr>
        <xdr:cNvPr id="509" name="テキスト ボックス 508"/>
        <xdr:cNvSpPr txBox="1"/>
      </xdr:nvSpPr>
      <xdr:spPr>
        <a:xfrm>
          <a:off x="15292017" y="671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163449</xdr:rowOff>
    </xdr:from>
    <xdr:to>
      <xdr:col>21</xdr:col>
      <xdr:colOff>212725</xdr:colOff>
      <xdr:row>39</xdr:row>
      <xdr:rowOff>93599</xdr:rowOff>
    </xdr:to>
    <xdr:sp macro="" textlink="">
      <xdr:nvSpPr>
        <xdr:cNvPr id="510" name="円/楕円 509"/>
        <xdr:cNvSpPr/>
      </xdr:nvSpPr>
      <xdr:spPr>
        <a:xfrm>
          <a:off x="14541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84726</xdr:rowOff>
    </xdr:from>
    <xdr:ext cx="313932" cy="259045"/>
    <xdr:sp macro="" textlink="">
      <xdr:nvSpPr>
        <xdr:cNvPr id="511" name="テキスト ボックス 510"/>
        <xdr:cNvSpPr txBox="1"/>
      </xdr:nvSpPr>
      <xdr:spPr>
        <a:xfrm>
          <a:off x="14435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159004</xdr:rowOff>
    </xdr:from>
    <xdr:to>
      <xdr:col>20</xdr:col>
      <xdr:colOff>9525</xdr:colOff>
      <xdr:row>37</xdr:row>
      <xdr:rowOff>89154</xdr:rowOff>
    </xdr:to>
    <xdr:sp macro="" textlink="">
      <xdr:nvSpPr>
        <xdr:cNvPr id="512" name="円/楕円 511"/>
        <xdr:cNvSpPr/>
      </xdr:nvSpPr>
      <xdr:spPr>
        <a:xfrm>
          <a:off x="13652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80281</xdr:rowOff>
    </xdr:from>
    <xdr:ext cx="469744" cy="259045"/>
    <xdr:sp macro="" textlink="">
      <xdr:nvSpPr>
        <xdr:cNvPr id="513" name="テキスト ボックス 512"/>
        <xdr:cNvSpPr txBox="1"/>
      </xdr:nvSpPr>
      <xdr:spPr>
        <a:xfrm>
          <a:off x="13468427" y="64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127078</xdr:rowOff>
    </xdr:from>
    <xdr:to>
      <xdr:col>23</xdr:col>
      <xdr:colOff>517525</xdr:colOff>
      <xdr:row>76</xdr:row>
      <xdr:rowOff>10900</xdr:rowOff>
    </xdr:to>
    <xdr:cxnSp macro="">
      <xdr:nvCxnSpPr>
        <xdr:cNvPr id="595" name="直線コネクタ 594"/>
        <xdr:cNvCxnSpPr/>
      </xdr:nvCxnSpPr>
      <xdr:spPr>
        <a:xfrm>
          <a:off x="15481300" y="12985828"/>
          <a:ext cx="838200" cy="5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127078</xdr:rowOff>
    </xdr:from>
    <xdr:to>
      <xdr:col>22</xdr:col>
      <xdr:colOff>365125</xdr:colOff>
      <xdr:row>75</xdr:row>
      <xdr:rowOff>132695</xdr:rowOff>
    </xdr:to>
    <xdr:cxnSp macro="">
      <xdr:nvCxnSpPr>
        <xdr:cNvPr id="598" name="直線コネクタ 597"/>
        <xdr:cNvCxnSpPr/>
      </xdr:nvCxnSpPr>
      <xdr:spPr>
        <a:xfrm flipV="1">
          <a:off x="14592300" y="12985828"/>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132695</xdr:rowOff>
    </xdr:from>
    <xdr:to>
      <xdr:col>21</xdr:col>
      <xdr:colOff>161925</xdr:colOff>
      <xdr:row>75</xdr:row>
      <xdr:rowOff>162576</xdr:rowOff>
    </xdr:to>
    <xdr:cxnSp macro="">
      <xdr:nvCxnSpPr>
        <xdr:cNvPr id="601" name="直線コネクタ 600"/>
        <xdr:cNvCxnSpPr/>
      </xdr:nvCxnSpPr>
      <xdr:spPr>
        <a:xfrm flipV="1">
          <a:off x="13703300" y="1299144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108088</xdr:rowOff>
    </xdr:from>
    <xdr:to>
      <xdr:col>19</xdr:col>
      <xdr:colOff>644525</xdr:colOff>
      <xdr:row>75</xdr:row>
      <xdr:rowOff>162576</xdr:rowOff>
    </xdr:to>
    <xdr:cxnSp macro="">
      <xdr:nvCxnSpPr>
        <xdr:cNvPr id="604" name="直線コネクタ 603"/>
        <xdr:cNvCxnSpPr/>
      </xdr:nvCxnSpPr>
      <xdr:spPr>
        <a:xfrm>
          <a:off x="12814300" y="12966838"/>
          <a:ext cx="8890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131550</xdr:rowOff>
    </xdr:from>
    <xdr:to>
      <xdr:col>23</xdr:col>
      <xdr:colOff>568325</xdr:colOff>
      <xdr:row>76</xdr:row>
      <xdr:rowOff>61700</xdr:rowOff>
    </xdr:to>
    <xdr:sp macro="" textlink="">
      <xdr:nvSpPr>
        <xdr:cNvPr id="614" name="円/楕円 613"/>
        <xdr:cNvSpPr/>
      </xdr:nvSpPr>
      <xdr:spPr>
        <a:xfrm>
          <a:off x="16268700" y="129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154427</xdr:rowOff>
    </xdr:from>
    <xdr:ext cx="534377" cy="259045"/>
    <xdr:sp macro="" textlink="">
      <xdr:nvSpPr>
        <xdr:cNvPr id="615" name="公債費該当値テキスト"/>
        <xdr:cNvSpPr txBox="1"/>
      </xdr:nvSpPr>
      <xdr:spPr>
        <a:xfrm>
          <a:off x="16370300" y="128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76278</xdr:rowOff>
    </xdr:from>
    <xdr:to>
      <xdr:col>22</xdr:col>
      <xdr:colOff>415925</xdr:colOff>
      <xdr:row>76</xdr:row>
      <xdr:rowOff>6428</xdr:rowOff>
    </xdr:to>
    <xdr:sp macro="" textlink="">
      <xdr:nvSpPr>
        <xdr:cNvPr id="616" name="円/楕円 615"/>
        <xdr:cNvSpPr/>
      </xdr:nvSpPr>
      <xdr:spPr>
        <a:xfrm>
          <a:off x="15430500" y="1293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169005</xdr:rowOff>
    </xdr:from>
    <xdr:ext cx="534377" cy="259045"/>
    <xdr:sp macro="" textlink="">
      <xdr:nvSpPr>
        <xdr:cNvPr id="617" name="テキスト ボックス 616"/>
        <xdr:cNvSpPr txBox="1"/>
      </xdr:nvSpPr>
      <xdr:spPr>
        <a:xfrm>
          <a:off x="15214111" y="1302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81895</xdr:rowOff>
    </xdr:from>
    <xdr:to>
      <xdr:col>21</xdr:col>
      <xdr:colOff>212725</xdr:colOff>
      <xdr:row>76</xdr:row>
      <xdr:rowOff>12046</xdr:rowOff>
    </xdr:to>
    <xdr:sp macro="" textlink="">
      <xdr:nvSpPr>
        <xdr:cNvPr id="618" name="円/楕円 617"/>
        <xdr:cNvSpPr/>
      </xdr:nvSpPr>
      <xdr:spPr>
        <a:xfrm>
          <a:off x="14541500" y="12940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3173</xdr:rowOff>
    </xdr:from>
    <xdr:ext cx="534377" cy="259045"/>
    <xdr:sp macro="" textlink="">
      <xdr:nvSpPr>
        <xdr:cNvPr id="619" name="テキスト ボックス 618"/>
        <xdr:cNvSpPr txBox="1"/>
      </xdr:nvSpPr>
      <xdr:spPr>
        <a:xfrm>
          <a:off x="14325111" y="13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111776</xdr:rowOff>
    </xdr:from>
    <xdr:to>
      <xdr:col>20</xdr:col>
      <xdr:colOff>9525</xdr:colOff>
      <xdr:row>76</xdr:row>
      <xdr:rowOff>41926</xdr:rowOff>
    </xdr:to>
    <xdr:sp macro="" textlink="">
      <xdr:nvSpPr>
        <xdr:cNvPr id="620" name="円/楕円 619"/>
        <xdr:cNvSpPr/>
      </xdr:nvSpPr>
      <xdr:spPr>
        <a:xfrm>
          <a:off x="13652500" y="129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33053</xdr:rowOff>
    </xdr:from>
    <xdr:ext cx="534377" cy="259045"/>
    <xdr:sp macro="" textlink="">
      <xdr:nvSpPr>
        <xdr:cNvPr id="621" name="テキスト ボックス 620"/>
        <xdr:cNvSpPr txBox="1"/>
      </xdr:nvSpPr>
      <xdr:spPr>
        <a:xfrm>
          <a:off x="13436111" y="130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57288</xdr:rowOff>
    </xdr:from>
    <xdr:to>
      <xdr:col>18</xdr:col>
      <xdr:colOff>492125</xdr:colOff>
      <xdr:row>75</xdr:row>
      <xdr:rowOff>158888</xdr:rowOff>
    </xdr:to>
    <xdr:sp macro="" textlink="">
      <xdr:nvSpPr>
        <xdr:cNvPr id="622" name="円/楕円 621"/>
        <xdr:cNvSpPr/>
      </xdr:nvSpPr>
      <xdr:spPr>
        <a:xfrm>
          <a:off x="12763500" y="129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150015</xdr:rowOff>
    </xdr:from>
    <xdr:ext cx="534377" cy="259045"/>
    <xdr:sp macro="" textlink="">
      <xdr:nvSpPr>
        <xdr:cNvPr id="623" name="テキスト ボックス 622"/>
        <xdr:cNvSpPr txBox="1"/>
      </xdr:nvSpPr>
      <xdr:spPr>
        <a:xfrm>
          <a:off x="12547111" y="130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158993</xdr:rowOff>
    </xdr:from>
    <xdr:to>
      <xdr:col>23</xdr:col>
      <xdr:colOff>517525</xdr:colOff>
      <xdr:row>97</xdr:row>
      <xdr:rowOff>167743</xdr:rowOff>
    </xdr:to>
    <xdr:cxnSp macro="">
      <xdr:nvCxnSpPr>
        <xdr:cNvPr id="648" name="直線コネクタ 647"/>
        <xdr:cNvCxnSpPr/>
      </xdr:nvCxnSpPr>
      <xdr:spPr>
        <a:xfrm flipV="1">
          <a:off x="15481300" y="16789643"/>
          <a:ext cx="8382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167743</xdr:rowOff>
    </xdr:from>
    <xdr:to>
      <xdr:col>22</xdr:col>
      <xdr:colOff>365125</xdr:colOff>
      <xdr:row>98</xdr:row>
      <xdr:rowOff>2352</xdr:rowOff>
    </xdr:to>
    <xdr:cxnSp macro="">
      <xdr:nvCxnSpPr>
        <xdr:cNvPr id="651" name="直線コネクタ 650"/>
        <xdr:cNvCxnSpPr/>
      </xdr:nvCxnSpPr>
      <xdr:spPr>
        <a:xfrm flipV="1">
          <a:off x="14592300" y="16798393"/>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166275</xdr:rowOff>
    </xdr:from>
    <xdr:to>
      <xdr:col>21</xdr:col>
      <xdr:colOff>161925</xdr:colOff>
      <xdr:row>98</xdr:row>
      <xdr:rowOff>2352</xdr:rowOff>
    </xdr:to>
    <xdr:cxnSp macro="">
      <xdr:nvCxnSpPr>
        <xdr:cNvPr id="654" name="直線コネクタ 653"/>
        <xdr:cNvCxnSpPr/>
      </xdr:nvCxnSpPr>
      <xdr:spPr>
        <a:xfrm>
          <a:off x="13703300" y="16796925"/>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158525</xdr:rowOff>
    </xdr:from>
    <xdr:to>
      <xdr:col>19</xdr:col>
      <xdr:colOff>644525</xdr:colOff>
      <xdr:row>97</xdr:row>
      <xdr:rowOff>166275</xdr:rowOff>
    </xdr:to>
    <xdr:cxnSp macro="">
      <xdr:nvCxnSpPr>
        <xdr:cNvPr id="657" name="直線コネクタ 656"/>
        <xdr:cNvCxnSpPr/>
      </xdr:nvCxnSpPr>
      <xdr:spPr>
        <a:xfrm>
          <a:off x="12814300" y="16789175"/>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108193</xdr:rowOff>
    </xdr:from>
    <xdr:to>
      <xdr:col>23</xdr:col>
      <xdr:colOff>568325</xdr:colOff>
      <xdr:row>98</xdr:row>
      <xdr:rowOff>38343</xdr:rowOff>
    </xdr:to>
    <xdr:sp macro="" textlink="">
      <xdr:nvSpPr>
        <xdr:cNvPr id="667" name="円/楕円 666"/>
        <xdr:cNvSpPr/>
      </xdr:nvSpPr>
      <xdr:spPr>
        <a:xfrm>
          <a:off x="16268700" y="167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469744" cy="259045"/>
    <xdr:sp macro="" textlink="">
      <xdr:nvSpPr>
        <xdr:cNvPr id="668" name="積立金該当値テキスト"/>
        <xdr:cNvSpPr txBox="1"/>
      </xdr:nvSpPr>
      <xdr:spPr>
        <a:xfrm>
          <a:off x="16370300" y="1667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116943</xdr:rowOff>
    </xdr:from>
    <xdr:to>
      <xdr:col>22</xdr:col>
      <xdr:colOff>415925</xdr:colOff>
      <xdr:row>98</xdr:row>
      <xdr:rowOff>47093</xdr:rowOff>
    </xdr:to>
    <xdr:sp macro="" textlink="">
      <xdr:nvSpPr>
        <xdr:cNvPr id="669" name="円/楕円 668"/>
        <xdr:cNvSpPr/>
      </xdr:nvSpPr>
      <xdr:spPr>
        <a:xfrm>
          <a:off x="15430500" y="167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38220</xdr:rowOff>
    </xdr:from>
    <xdr:ext cx="469744" cy="259045"/>
    <xdr:sp macro="" textlink="">
      <xdr:nvSpPr>
        <xdr:cNvPr id="670" name="テキスト ボックス 669"/>
        <xdr:cNvSpPr txBox="1"/>
      </xdr:nvSpPr>
      <xdr:spPr>
        <a:xfrm>
          <a:off x="15246427" y="168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123002</xdr:rowOff>
    </xdr:from>
    <xdr:to>
      <xdr:col>21</xdr:col>
      <xdr:colOff>212725</xdr:colOff>
      <xdr:row>98</xdr:row>
      <xdr:rowOff>53152</xdr:rowOff>
    </xdr:to>
    <xdr:sp macro="" textlink="">
      <xdr:nvSpPr>
        <xdr:cNvPr id="671" name="円/楕円 670"/>
        <xdr:cNvSpPr/>
      </xdr:nvSpPr>
      <xdr:spPr>
        <a:xfrm>
          <a:off x="14541500" y="167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44279</xdr:rowOff>
    </xdr:from>
    <xdr:ext cx="469744" cy="259045"/>
    <xdr:sp macro="" textlink="">
      <xdr:nvSpPr>
        <xdr:cNvPr id="672" name="テキスト ボックス 671"/>
        <xdr:cNvSpPr txBox="1"/>
      </xdr:nvSpPr>
      <xdr:spPr>
        <a:xfrm>
          <a:off x="14357427" y="168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115475</xdr:rowOff>
    </xdr:from>
    <xdr:to>
      <xdr:col>20</xdr:col>
      <xdr:colOff>9525</xdr:colOff>
      <xdr:row>98</xdr:row>
      <xdr:rowOff>45625</xdr:rowOff>
    </xdr:to>
    <xdr:sp macro="" textlink="">
      <xdr:nvSpPr>
        <xdr:cNvPr id="673" name="円/楕円 672"/>
        <xdr:cNvSpPr/>
      </xdr:nvSpPr>
      <xdr:spPr>
        <a:xfrm>
          <a:off x="13652500" y="167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36752</xdr:rowOff>
    </xdr:from>
    <xdr:ext cx="469744" cy="259045"/>
    <xdr:sp macro="" textlink="">
      <xdr:nvSpPr>
        <xdr:cNvPr id="674" name="テキスト ボックス 673"/>
        <xdr:cNvSpPr txBox="1"/>
      </xdr:nvSpPr>
      <xdr:spPr>
        <a:xfrm>
          <a:off x="13468427" y="1683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107725</xdr:rowOff>
    </xdr:from>
    <xdr:to>
      <xdr:col>18</xdr:col>
      <xdr:colOff>492125</xdr:colOff>
      <xdr:row>98</xdr:row>
      <xdr:rowOff>37875</xdr:rowOff>
    </xdr:to>
    <xdr:sp macro="" textlink="">
      <xdr:nvSpPr>
        <xdr:cNvPr id="675" name="円/楕円 674"/>
        <xdr:cNvSpPr/>
      </xdr:nvSpPr>
      <xdr:spPr>
        <a:xfrm>
          <a:off x="12763500" y="167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29002</xdr:rowOff>
    </xdr:from>
    <xdr:ext cx="469744" cy="259045"/>
    <xdr:sp macro="" textlink="">
      <xdr:nvSpPr>
        <xdr:cNvPr id="676" name="テキスト ボックス 675"/>
        <xdr:cNvSpPr txBox="1"/>
      </xdr:nvSpPr>
      <xdr:spPr>
        <a:xfrm>
          <a:off x="12579427" y="168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144729</xdr:rowOff>
    </xdr:from>
    <xdr:to>
      <xdr:col>32</xdr:col>
      <xdr:colOff>187325</xdr:colOff>
      <xdr:row>58</xdr:row>
      <xdr:rowOff>145055</xdr:rowOff>
    </xdr:to>
    <xdr:cxnSp macro="">
      <xdr:nvCxnSpPr>
        <xdr:cNvPr id="764" name="直線コネクタ 763"/>
        <xdr:cNvCxnSpPr/>
      </xdr:nvCxnSpPr>
      <xdr:spPr>
        <a:xfrm flipV="1">
          <a:off x="21323300" y="1008882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145055</xdr:rowOff>
    </xdr:from>
    <xdr:to>
      <xdr:col>31</xdr:col>
      <xdr:colOff>34925</xdr:colOff>
      <xdr:row>58</xdr:row>
      <xdr:rowOff>146493</xdr:rowOff>
    </xdr:to>
    <xdr:cxnSp macro="">
      <xdr:nvCxnSpPr>
        <xdr:cNvPr id="767" name="直線コネクタ 766"/>
        <xdr:cNvCxnSpPr/>
      </xdr:nvCxnSpPr>
      <xdr:spPr>
        <a:xfrm flipV="1">
          <a:off x="20434300" y="10089155"/>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146035</xdr:rowOff>
    </xdr:from>
    <xdr:to>
      <xdr:col>29</xdr:col>
      <xdr:colOff>517525</xdr:colOff>
      <xdr:row>58</xdr:row>
      <xdr:rowOff>146493</xdr:rowOff>
    </xdr:to>
    <xdr:cxnSp macro="">
      <xdr:nvCxnSpPr>
        <xdr:cNvPr id="770" name="直線コネクタ 769"/>
        <xdr:cNvCxnSpPr/>
      </xdr:nvCxnSpPr>
      <xdr:spPr>
        <a:xfrm>
          <a:off x="19545300" y="1009013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145741</xdr:rowOff>
    </xdr:from>
    <xdr:to>
      <xdr:col>28</xdr:col>
      <xdr:colOff>314325</xdr:colOff>
      <xdr:row>58</xdr:row>
      <xdr:rowOff>146035</xdr:rowOff>
    </xdr:to>
    <xdr:cxnSp macro="">
      <xdr:nvCxnSpPr>
        <xdr:cNvPr id="773" name="直線コネクタ 772"/>
        <xdr:cNvCxnSpPr/>
      </xdr:nvCxnSpPr>
      <xdr:spPr>
        <a:xfrm>
          <a:off x="18656300" y="1008984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93929</xdr:rowOff>
    </xdr:from>
    <xdr:to>
      <xdr:col>32</xdr:col>
      <xdr:colOff>238125</xdr:colOff>
      <xdr:row>59</xdr:row>
      <xdr:rowOff>24079</xdr:rowOff>
    </xdr:to>
    <xdr:sp macro="" textlink="">
      <xdr:nvSpPr>
        <xdr:cNvPr id="783" name="円/楕円 782"/>
        <xdr:cNvSpPr/>
      </xdr:nvSpPr>
      <xdr:spPr>
        <a:xfrm>
          <a:off x="221107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53306</xdr:rowOff>
    </xdr:from>
    <xdr:ext cx="469744" cy="259045"/>
    <xdr:sp macro="" textlink="">
      <xdr:nvSpPr>
        <xdr:cNvPr id="784" name="貸付金該当値テキスト"/>
        <xdr:cNvSpPr txBox="1"/>
      </xdr:nvSpPr>
      <xdr:spPr>
        <a:xfrm>
          <a:off x="22212300" y="98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94255</xdr:rowOff>
    </xdr:from>
    <xdr:to>
      <xdr:col>31</xdr:col>
      <xdr:colOff>85725</xdr:colOff>
      <xdr:row>59</xdr:row>
      <xdr:rowOff>24405</xdr:rowOff>
    </xdr:to>
    <xdr:sp macro="" textlink="">
      <xdr:nvSpPr>
        <xdr:cNvPr id="785" name="円/楕円 784"/>
        <xdr:cNvSpPr/>
      </xdr:nvSpPr>
      <xdr:spPr>
        <a:xfrm>
          <a:off x="21272500" y="100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15532</xdr:rowOff>
    </xdr:from>
    <xdr:ext cx="469744" cy="259045"/>
    <xdr:sp macro="" textlink="">
      <xdr:nvSpPr>
        <xdr:cNvPr id="786" name="テキスト ボックス 785"/>
        <xdr:cNvSpPr txBox="1"/>
      </xdr:nvSpPr>
      <xdr:spPr>
        <a:xfrm>
          <a:off x="21088427" y="10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95693</xdr:rowOff>
    </xdr:from>
    <xdr:to>
      <xdr:col>29</xdr:col>
      <xdr:colOff>568325</xdr:colOff>
      <xdr:row>59</xdr:row>
      <xdr:rowOff>25843</xdr:rowOff>
    </xdr:to>
    <xdr:sp macro="" textlink="">
      <xdr:nvSpPr>
        <xdr:cNvPr id="787" name="円/楕円 786"/>
        <xdr:cNvSpPr/>
      </xdr:nvSpPr>
      <xdr:spPr>
        <a:xfrm>
          <a:off x="20383500" y="10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16970</xdr:rowOff>
    </xdr:from>
    <xdr:ext cx="469744" cy="259045"/>
    <xdr:sp macro="" textlink="">
      <xdr:nvSpPr>
        <xdr:cNvPr id="788" name="テキスト ボックス 787"/>
        <xdr:cNvSpPr txBox="1"/>
      </xdr:nvSpPr>
      <xdr:spPr>
        <a:xfrm>
          <a:off x="20199427" y="1013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95235</xdr:rowOff>
    </xdr:from>
    <xdr:to>
      <xdr:col>28</xdr:col>
      <xdr:colOff>365125</xdr:colOff>
      <xdr:row>59</xdr:row>
      <xdr:rowOff>25385</xdr:rowOff>
    </xdr:to>
    <xdr:sp macro="" textlink="">
      <xdr:nvSpPr>
        <xdr:cNvPr id="789" name="円/楕円 788"/>
        <xdr:cNvSpPr/>
      </xdr:nvSpPr>
      <xdr:spPr>
        <a:xfrm>
          <a:off x="19494500" y="10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16512</xdr:rowOff>
    </xdr:from>
    <xdr:ext cx="469744" cy="259045"/>
    <xdr:sp macro="" textlink="">
      <xdr:nvSpPr>
        <xdr:cNvPr id="790" name="テキスト ボックス 789"/>
        <xdr:cNvSpPr txBox="1"/>
      </xdr:nvSpPr>
      <xdr:spPr>
        <a:xfrm>
          <a:off x="19310427" y="10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94941</xdr:rowOff>
    </xdr:from>
    <xdr:to>
      <xdr:col>27</xdr:col>
      <xdr:colOff>161925</xdr:colOff>
      <xdr:row>59</xdr:row>
      <xdr:rowOff>25091</xdr:rowOff>
    </xdr:to>
    <xdr:sp macro="" textlink="">
      <xdr:nvSpPr>
        <xdr:cNvPr id="791" name="円/楕円 790"/>
        <xdr:cNvSpPr/>
      </xdr:nvSpPr>
      <xdr:spPr>
        <a:xfrm>
          <a:off x="18605500" y="100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16218</xdr:rowOff>
    </xdr:from>
    <xdr:ext cx="469744" cy="259045"/>
    <xdr:sp macro="" textlink="">
      <xdr:nvSpPr>
        <xdr:cNvPr id="792" name="テキスト ボックス 791"/>
        <xdr:cNvSpPr txBox="1"/>
      </xdr:nvSpPr>
      <xdr:spPr>
        <a:xfrm>
          <a:off x="18421427" y="1013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163779</xdr:rowOff>
    </xdr:from>
    <xdr:to>
      <xdr:col>32</xdr:col>
      <xdr:colOff>187325</xdr:colOff>
      <xdr:row>78</xdr:row>
      <xdr:rowOff>10077</xdr:rowOff>
    </xdr:to>
    <xdr:cxnSp macro="">
      <xdr:nvCxnSpPr>
        <xdr:cNvPr id="821" name="直線コネクタ 820"/>
        <xdr:cNvCxnSpPr/>
      </xdr:nvCxnSpPr>
      <xdr:spPr>
        <a:xfrm flipV="1">
          <a:off x="21323300" y="13365429"/>
          <a:ext cx="8382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10077</xdr:rowOff>
    </xdr:from>
    <xdr:to>
      <xdr:col>31</xdr:col>
      <xdr:colOff>34925</xdr:colOff>
      <xdr:row>78</xdr:row>
      <xdr:rowOff>18946</xdr:rowOff>
    </xdr:to>
    <xdr:cxnSp macro="">
      <xdr:nvCxnSpPr>
        <xdr:cNvPr id="824" name="直線コネクタ 823"/>
        <xdr:cNvCxnSpPr/>
      </xdr:nvCxnSpPr>
      <xdr:spPr>
        <a:xfrm flipV="1">
          <a:off x="20434300" y="13383177"/>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18946</xdr:rowOff>
    </xdr:from>
    <xdr:to>
      <xdr:col>29</xdr:col>
      <xdr:colOff>517525</xdr:colOff>
      <xdr:row>78</xdr:row>
      <xdr:rowOff>31945</xdr:rowOff>
    </xdr:to>
    <xdr:cxnSp macro="">
      <xdr:nvCxnSpPr>
        <xdr:cNvPr id="827" name="直線コネクタ 826"/>
        <xdr:cNvCxnSpPr/>
      </xdr:nvCxnSpPr>
      <xdr:spPr>
        <a:xfrm flipV="1">
          <a:off x="19545300" y="13392046"/>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31945</xdr:rowOff>
    </xdr:from>
    <xdr:to>
      <xdr:col>28</xdr:col>
      <xdr:colOff>314325</xdr:colOff>
      <xdr:row>78</xdr:row>
      <xdr:rowOff>42774</xdr:rowOff>
    </xdr:to>
    <xdr:cxnSp macro="">
      <xdr:nvCxnSpPr>
        <xdr:cNvPr id="830" name="直線コネクタ 829"/>
        <xdr:cNvCxnSpPr/>
      </xdr:nvCxnSpPr>
      <xdr:spPr>
        <a:xfrm flipV="1">
          <a:off x="18656300" y="13405045"/>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112979</xdr:rowOff>
    </xdr:from>
    <xdr:to>
      <xdr:col>32</xdr:col>
      <xdr:colOff>238125</xdr:colOff>
      <xdr:row>78</xdr:row>
      <xdr:rowOff>43129</xdr:rowOff>
    </xdr:to>
    <xdr:sp macro="" textlink="">
      <xdr:nvSpPr>
        <xdr:cNvPr id="840" name="円/楕円 839"/>
        <xdr:cNvSpPr/>
      </xdr:nvSpPr>
      <xdr:spPr>
        <a:xfrm>
          <a:off x="22110700" y="133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27906</xdr:rowOff>
    </xdr:from>
    <xdr:ext cx="534377" cy="259045"/>
    <xdr:sp macro="" textlink="">
      <xdr:nvSpPr>
        <xdr:cNvPr id="841" name="繰出金該当値テキスト"/>
        <xdr:cNvSpPr txBox="1"/>
      </xdr:nvSpPr>
      <xdr:spPr>
        <a:xfrm>
          <a:off x="22212300" y="1322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130727</xdr:rowOff>
    </xdr:from>
    <xdr:to>
      <xdr:col>31</xdr:col>
      <xdr:colOff>85725</xdr:colOff>
      <xdr:row>78</xdr:row>
      <xdr:rowOff>60877</xdr:rowOff>
    </xdr:to>
    <xdr:sp macro="" textlink="">
      <xdr:nvSpPr>
        <xdr:cNvPr id="842" name="円/楕円 841"/>
        <xdr:cNvSpPr/>
      </xdr:nvSpPr>
      <xdr:spPr>
        <a:xfrm>
          <a:off x="21272500" y="133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52004</xdr:rowOff>
    </xdr:from>
    <xdr:ext cx="534377" cy="259045"/>
    <xdr:sp macro="" textlink="">
      <xdr:nvSpPr>
        <xdr:cNvPr id="843" name="テキスト ボックス 842"/>
        <xdr:cNvSpPr txBox="1"/>
      </xdr:nvSpPr>
      <xdr:spPr>
        <a:xfrm>
          <a:off x="21056111" y="134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139596</xdr:rowOff>
    </xdr:from>
    <xdr:to>
      <xdr:col>29</xdr:col>
      <xdr:colOff>568325</xdr:colOff>
      <xdr:row>78</xdr:row>
      <xdr:rowOff>69746</xdr:rowOff>
    </xdr:to>
    <xdr:sp macro="" textlink="">
      <xdr:nvSpPr>
        <xdr:cNvPr id="844" name="円/楕円 843"/>
        <xdr:cNvSpPr/>
      </xdr:nvSpPr>
      <xdr:spPr>
        <a:xfrm>
          <a:off x="20383500" y="133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60873</xdr:rowOff>
    </xdr:from>
    <xdr:ext cx="534377" cy="259045"/>
    <xdr:sp macro="" textlink="">
      <xdr:nvSpPr>
        <xdr:cNvPr id="845" name="テキスト ボックス 844"/>
        <xdr:cNvSpPr txBox="1"/>
      </xdr:nvSpPr>
      <xdr:spPr>
        <a:xfrm>
          <a:off x="20167111" y="134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152595</xdr:rowOff>
    </xdr:from>
    <xdr:to>
      <xdr:col>28</xdr:col>
      <xdr:colOff>365125</xdr:colOff>
      <xdr:row>78</xdr:row>
      <xdr:rowOff>82745</xdr:rowOff>
    </xdr:to>
    <xdr:sp macro="" textlink="">
      <xdr:nvSpPr>
        <xdr:cNvPr id="846" name="円/楕円 845"/>
        <xdr:cNvSpPr/>
      </xdr:nvSpPr>
      <xdr:spPr>
        <a:xfrm>
          <a:off x="19494500" y="133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73872</xdr:rowOff>
    </xdr:from>
    <xdr:ext cx="534377" cy="259045"/>
    <xdr:sp macro="" textlink="">
      <xdr:nvSpPr>
        <xdr:cNvPr id="847" name="テキスト ボックス 846"/>
        <xdr:cNvSpPr txBox="1"/>
      </xdr:nvSpPr>
      <xdr:spPr>
        <a:xfrm>
          <a:off x="19278111" y="1344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163424</xdr:rowOff>
    </xdr:from>
    <xdr:to>
      <xdr:col>27</xdr:col>
      <xdr:colOff>161925</xdr:colOff>
      <xdr:row>78</xdr:row>
      <xdr:rowOff>93574</xdr:rowOff>
    </xdr:to>
    <xdr:sp macro="" textlink="">
      <xdr:nvSpPr>
        <xdr:cNvPr id="848" name="円/楕円 847"/>
        <xdr:cNvSpPr/>
      </xdr:nvSpPr>
      <xdr:spPr>
        <a:xfrm>
          <a:off x="18605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84701</xdr:rowOff>
    </xdr:from>
    <xdr:ext cx="534377" cy="259045"/>
    <xdr:sp macro="" textlink="">
      <xdr:nvSpPr>
        <xdr:cNvPr id="849" name="テキスト ボックス 848"/>
        <xdr:cNvSpPr txBox="1"/>
      </xdr:nvSpPr>
      <xdr:spPr>
        <a:xfrm>
          <a:off x="18389111" y="134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340,128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円となっています。</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主な構成項目である人件費は、住民一人当たり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59,687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円前後で推移してきておりますが、新陳代謝による減少が一定終了したことにより増加に転じました。</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また普通建設事業費は、住民一人当たり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37,573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円となっており、類似団体平均との比較では一人当たりコストが低い状況となっています。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老朽化したインフラ設備の改修・改築などにより、前年度比では大きく増加しており、今後数年は同水準で推移することが予測されるため、緊急度、住民ニーズを的確に把握した事業の厳選を行い、一人当たりコストの上昇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京都府城陽市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78,217
77,639
32.71
26,695,365
26,603,807
23,316
14,994,229
35,076,213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132842</xdr:rowOff>
    </xdr:from>
    <xdr:to>
      <xdr:col>6</xdr:col>
      <xdr:colOff>511175</xdr:colOff>
      <xdr:row>35</xdr:row>
      <xdr:rowOff>121869</xdr:rowOff>
    </xdr:to>
    <xdr:cxnSp macro="">
      <xdr:nvCxnSpPr>
        <xdr:cNvPr id="59" name="直線コネクタ 58"/>
        <xdr:cNvCxnSpPr/>
      </xdr:nvCxnSpPr>
      <xdr:spPr>
        <a:xfrm flipV="1">
          <a:off x="3797300" y="5962142"/>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123698</xdr:rowOff>
    </xdr:from>
    <xdr:to>
      <xdr:col>5</xdr:col>
      <xdr:colOff>358775</xdr:colOff>
      <xdr:row>35</xdr:row>
      <xdr:rowOff>121869</xdr:rowOff>
    </xdr:to>
    <xdr:cxnSp macro="">
      <xdr:nvCxnSpPr>
        <xdr:cNvPr id="62" name="直線コネクタ 61"/>
        <xdr:cNvCxnSpPr/>
      </xdr:nvCxnSpPr>
      <xdr:spPr>
        <a:xfrm>
          <a:off x="2908300" y="5952998"/>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123698</xdr:rowOff>
    </xdr:from>
    <xdr:to>
      <xdr:col>4</xdr:col>
      <xdr:colOff>155575</xdr:colOff>
      <xdr:row>35</xdr:row>
      <xdr:rowOff>41402</xdr:rowOff>
    </xdr:to>
    <xdr:cxnSp macro="">
      <xdr:nvCxnSpPr>
        <xdr:cNvPr id="65" name="直線コネクタ 64"/>
        <xdr:cNvCxnSpPr/>
      </xdr:nvCxnSpPr>
      <xdr:spPr>
        <a:xfrm flipV="1">
          <a:off x="2019300" y="595299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119126</xdr:rowOff>
    </xdr:from>
    <xdr:to>
      <xdr:col>2</xdr:col>
      <xdr:colOff>638175</xdr:colOff>
      <xdr:row>35</xdr:row>
      <xdr:rowOff>41402</xdr:rowOff>
    </xdr:to>
    <xdr:cxnSp macro="">
      <xdr:nvCxnSpPr>
        <xdr:cNvPr id="68" name="直線コネクタ 67"/>
        <xdr:cNvCxnSpPr/>
      </xdr:nvCxnSpPr>
      <xdr:spPr>
        <a:xfrm>
          <a:off x="1130300" y="577697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82042</xdr:rowOff>
    </xdr:from>
    <xdr:to>
      <xdr:col>6</xdr:col>
      <xdr:colOff>561975</xdr:colOff>
      <xdr:row>35</xdr:row>
      <xdr:rowOff>12192</xdr:rowOff>
    </xdr:to>
    <xdr:sp macro="" textlink="">
      <xdr:nvSpPr>
        <xdr:cNvPr id="78" name="円/楕円 77"/>
        <xdr:cNvSpPr/>
      </xdr:nvSpPr>
      <xdr:spPr>
        <a:xfrm>
          <a:off x="45847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60469</xdr:rowOff>
    </xdr:from>
    <xdr:ext cx="469744" cy="259045"/>
    <xdr:sp macro="" textlink="">
      <xdr:nvSpPr>
        <xdr:cNvPr id="79" name="議会費該当値テキスト"/>
        <xdr:cNvSpPr txBox="1"/>
      </xdr:nvSpPr>
      <xdr:spPr>
        <a:xfrm>
          <a:off x="4686300"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71069</xdr:rowOff>
    </xdr:from>
    <xdr:to>
      <xdr:col>5</xdr:col>
      <xdr:colOff>409575</xdr:colOff>
      <xdr:row>36</xdr:row>
      <xdr:rowOff>1219</xdr:rowOff>
    </xdr:to>
    <xdr:sp macro="" textlink="">
      <xdr:nvSpPr>
        <xdr:cNvPr id="80" name="円/楕円 79"/>
        <xdr:cNvSpPr/>
      </xdr:nvSpPr>
      <xdr:spPr>
        <a:xfrm>
          <a:off x="3746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163796</xdr:rowOff>
    </xdr:from>
    <xdr:ext cx="469744" cy="259045"/>
    <xdr:sp macro="" textlink="">
      <xdr:nvSpPr>
        <xdr:cNvPr id="81" name="テキスト ボックス 80"/>
        <xdr:cNvSpPr txBox="1"/>
      </xdr:nvSpPr>
      <xdr:spPr>
        <a:xfrm>
          <a:off x="3562427"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72898</xdr:rowOff>
    </xdr:from>
    <xdr:to>
      <xdr:col>4</xdr:col>
      <xdr:colOff>206375</xdr:colOff>
      <xdr:row>35</xdr:row>
      <xdr:rowOff>3048</xdr:rowOff>
    </xdr:to>
    <xdr:sp macro="" textlink="">
      <xdr:nvSpPr>
        <xdr:cNvPr id="82" name="円/楕円 81"/>
        <xdr:cNvSpPr/>
      </xdr:nvSpPr>
      <xdr:spPr>
        <a:xfrm>
          <a:off x="2857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165625</xdr:rowOff>
    </xdr:from>
    <xdr:ext cx="469744" cy="259045"/>
    <xdr:sp macro="" textlink="">
      <xdr:nvSpPr>
        <xdr:cNvPr id="83" name="テキスト ボックス 82"/>
        <xdr:cNvSpPr txBox="1"/>
      </xdr:nvSpPr>
      <xdr:spPr>
        <a:xfrm>
          <a:off x="267342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162052</xdr:rowOff>
    </xdr:from>
    <xdr:to>
      <xdr:col>3</xdr:col>
      <xdr:colOff>3175</xdr:colOff>
      <xdr:row>35</xdr:row>
      <xdr:rowOff>92202</xdr:rowOff>
    </xdr:to>
    <xdr:sp macro="" textlink="">
      <xdr:nvSpPr>
        <xdr:cNvPr id="84" name="円/楕円 83"/>
        <xdr:cNvSpPr/>
      </xdr:nvSpPr>
      <xdr:spPr>
        <a:xfrm>
          <a:off x="1968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83329</xdr:rowOff>
    </xdr:from>
    <xdr:ext cx="469744" cy="259045"/>
    <xdr:sp macro="" textlink="">
      <xdr:nvSpPr>
        <xdr:cNvPr id="85" name="テキスト ボックス 84"/>
        <xdr:cNvSpPr txBox="1"/>
      </xdr:nvSpPr>
      <xdr:spPr>
        <a:xfrm>
          <a:off x="1784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68326</xdr:rowOff>
    </xdr:from>
    <xdr:to>
      <xdr:col>1</xdr:col>
      <xdr:colOff>485775</xdr:colOff>
      <xdr:row>33</xdr:row>
      <xdr:rowOff>169926</xdr:rowOff>
    </xdr:to>
    <xdr:sp macro="" textlink="">
      <xdr:nvSpPr>
        <xdr:cNvPr id="86" name="円/楕円 85"/>
        <xdr:cNvSpPr/>
      </xdr:nvSpPr>
      <xdr:spPr>
        <a:xfrm>
          <a:off x="1079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161053</xdr:rowOff>
    </xdr:from>
    <xdr:ext cx="469744" cy="259045"/>
    <xdr:sp macro="" textlink="">
      <xdr:nvSpPr>
        <xdr:cNvPr id="87" name="テキスト ボックス 86"/>
        <xdr:cNvSpPr txBox="1"/>
      </xdr:nvSpPr>
      <xdr:spPr>
        <a:xfrm>
          <a:off x="895427" y="58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91291</xdr:rowOff>
    </xdr:from>
    <xdr:to>
      <xdr:col>6</xdr:col>
      <xdr:colOff>511175</xdr:colOff>
      <xdr:row>57</xdr:row>
      <xdr:rowOff>127922</xdr:rowOff>
    </xdr:to>
    <xdr:cxnSp macro="">
      <xdr:nvCxnSpPr>
        <xdr:cNvPr id="114" name="直線コネクタ 113"/>
        <xdr:cNvCxnSpPr/>
      </xdr:nvCxnSpPr>
      <xdr:spPr>
        <a:xfrm flipV="1">
          <a:off x="3797300" y="9863941"/>
          <a:ext cx="838200" cy="3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115432</xdr:rowOff>
    </xdr:from>
    <xdr:to>
      <xdr:col>5</xdr:col>
      <xdr:colOff>358775</xdr:colOff>
      <xdr:row>57</xdr:row>
      <xdr:rowOff>127922</xdr:rowOff>
    </xdr:to>
    <xdr:cxnSp macro="">
      <xdr:nvCxnSpPr>
        <xdr:cNvPr id="117" name="直線コネクタ 116"/>
        <xdr:cNvCxnSpPr/>
      </xdr:nvCxnSpPr>
      <xdr:spPr>
        <a:xfrm>
          <a:off x="2908300" y="9888082"/>
          <a:ext cx="8890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100175</xdr:rowOff>
    </xdr:from>
    <xdr:to>
      <xdr:col>4</xdr:col>
      <xdr:colOff>155575</xdr:colOff>
      <xdr:row>57</xdr:row>
      <xdr:rowOff>115432</xdr:rowOff>
    </xdr:to>
    <xdr:cxnSp macro="">
      <xdr:nvCxnSpPr>
        <xdr:cNvPr id="120" name="直線コネクタ 119"/>
        <xdr:cNvCxnSpPr/>
      </xdr:nvCxnSpPr>
      <xdr:spPr>
        <a:xfrm>
          <a:off x="2019300" y="9872825"/>
          <a:ext cx="8890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100075</xdr:rowOff>
    </xdr:from>
    <xdr:to>
      <xdr:col>2</xdr:col>
      <xdr:colOff>638175</xdr:colOff>
      <xdr:row>57</xdr:row>
      <xdr:rowOff>100175</xdr:rowOff>
    </xdr:to>
    <xdr:cxnSp macro="">
      <xdr:nvCxnSpPr>
        <xdr:cNvPr id="123" name="直線コネクタ 122"/>
        <xdr:cNvCxnSpPr/>
      </xdr:nvCxnSpPr>
      <xdr:spPr>
        <a:xfrm>
          <a:off x="1130300" y="9872725"/>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40491</xdr:rowOff>
    </xdr:from>
    <xdr:to>
      <xdr:col>6</xdr:col>
      <xdr:colOff>561975</xdr:colOff>
      <xdr:row>57</xdr:row>
      <xdr:rowOff>142091</xdr:rowOff>
    </xdr:to>
    <xdr:sp macro="" textlink="">
      <xdr:nvSpPr>
        <xdr:cNvPr id="133" name="円/楕円 132"/>
        <xdr:cNvSpPr/>
      </xdr:nvSpPr>
      <xdr:spPr>
        <a:xfrm>
          <a:off x="4584700" y="98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77122</xdr:rowOff>
    </xdr:from>
    <xdr:to>
      <xdr:col>5</xdr:col>
      <xdr:colOff>409575</xdr:colOff>
      <xdr:row>58</xdr:row>
      <xdr:rowOff>7272</xdr:rowOff>
    </xdr:to>
    <xdr:sp macro="" textlink="">
      <xdr:nvSpPr>
        <xdr:cNvPr id="135" name="円/楕円 134"/>
        <xdr:cNvSpPr/>
      </xdr:nvSpPr>
      <xdr:spPr>
        <a:xfrm>
          <a:off x="3746500" y="98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169849</xdr:rowOff>
    </xdr:from>
    <xdr:ext cx="534377" cy="259045"/>
    <xdr:sp macro="" textlink="">
      <xdr:nvSpPr>
        <xdr:cNvPr id="136" name="テキスト ボックス 135"/>
        <xdr:cNvSpPr txBox="1"/>
      </xdr:nvSpPr>
      <xdr:spPr>
        <a:xfrm>
          <a:off x="3530111" y="99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64632</xdr:rowOff>
    </xdr:from>
    <xdr:to>
      <xdr:col>4</xdr:col>
      <xdr:colOff>206375</xdr:colOff>
      <xdr:row>57</xdr:row>
      <xdr:rowOff>166232</xdr:rowOff>
    </xdr:to>
    <xdr:sp macro="" textlink="">
      <xdr:nvSpPr>
        <xdr:cNvPr id="137" name="円/楕円 136"/>
        <xdr:cNvSpPr/>
      </xdr:nvSpPr>
      <xdr:spPr>
        <a:xfrm>
          <a:off x="2857500" y="98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157359</xdr:rowOff>
    </xdr:from>
    <xdr:ext cx="534377" cy="259045"/>
    <xdr:sp macro="" textlink="">
      <xdr:nvSpPr>
        <xdr:cNvPr id="138" name="テキスト ボックス 137"/>
        <xdr:cNvSpPr txBox="1"/>
      </xdr:nvSpPr>
      <xdr:spPr>
        <a:xfrm>
          <a:off x="2641111" y="99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49375</xdr:rowOff>
    </xdr:from>
    <xdr:to>
      <xdr:col>3</xdr:col>
      <xdr:colOff>3175</xdr:colOff>
      <xdr:row>57</xdr:row>
      <xdr:rowOff>150975</xdr:rowOff>
    </xdr:to>
    <xdr:sp macro="" textlink="">
      <xdr:nvSpPr>
        <xdr:cNvPr id="139" name="円/楕円 138"/>
        <xdr:cNvSpPr/>
      </xdr:nvSpPr>
      <xdr:spPr>
        <a:xfrm>
          <a:off x="1968500" y="98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142102</xdr:rowOff>
    </xdr:from>
    <xdr:ext cx="534377" cy="259045"/>
    <xdr:sp macro="" textlink="">
      <xdr:nvSpPr>
        <xdr:cNvPr id="140" name="テキスト ボックス 139"/>
        <xdr:cNvSpPr txBox="1"/>
      </xdr:nvSpPr>
      <xdr:spPr>
        <a:xfrm>
          <a:off x="1752111" y="99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49275</xdr:rowOff>
    </xdr:from>
    <xdr:to>
      <xdr:col>1</xdr:col>
      <xdr:colOff>485775</xdr:colOff>
      <xdr:row>57</xdr:row>
      <xdr:rowOff>150875</xdr:rowOff>
    </xdr:to>
    <xdr:sp macro="" textlink="">
      <xdr:nvSpPr>
        <xdr:cNvPr id="141" name="円/楕円 140"/>
        <xdr:cNvSpPr/>
      </xdr:nvSpPr>
      <xdr:spPr>
        <a:xfrm>
          <a:off x="1079500" y="98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142002</xdr:rowOff>
    </xdr:from>
    <xdr:ext cx="534377" cy="259045"/>
    <xdr:sp macro="" textlink="">
      <xdr:nvSpPr>
        <xdr:cNvPr id="142" name="テキスト ボックス 141"/>
        <xdr:cNvSpPr txBox="1"/>
      </xdr:nvSpPr>
      <xdr:spPr>
        <a:xfrm>
          <a:off x="863111" y="99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137389</xdr:rowOff>
    </xdr:from>
    <xdr:to>
      <xdr:col>6</xdr:col>
      <xdr:colOff>511175</xdr:colOff>
      <xdr:row>76</xdr:row>
      <xdr:rowOff>40639</xdr:rowOff>
    </xdr:to>
    <xdr:cxnSp macro="">
      <xdr:nvCxnSpPr>
        <xdr:cNvPr id="172" name="直線コネクタ 171"/>
        <xdr:cNvCxnSpPr/>
      </xdr:nvCxnSpPr>
      <xdr:spPr>
        <a:xfrm flipV="1">
          <a:off x="3797300" y="12996139"/>
          <a:ext cx="838200" cy="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40639</xdr:rowOff>
    </xdr:from>
    <xdr:to>
      <xdr:col>5</xdr:col>
      <xdr:colOff>358775</xdr:colOff>
      <xdr:row>76</xdr:row>
      <xdr:rowOff>83362</xdr:rowOff>
    </xdr:to>
    <xdr:cxnSp macro="">
      <xdr:nvCxnSpPr>
        <xdr:cNvPr id="175" name="直線コネクタ 174"/>
        <xdr:cNvCxnSpPr/>
      </xdr:nvCxnSpPr>
      <xdr:spPr>
        <a:xfrm flipV="1">
          <a:off x="2908300" y="13070839"/>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83362</xdr:rowOff>
    </xdr:from>
    <xdr:to>
      <xdr:col>4</xdr:col>
      <xdr:colOff>155575</xdr:colOff>
      <xdr:row>76</xdr:row>
      <xdr:rowOff>114212</xdr:rowOff>
    </xdr:to>
    <xdr:cxnSp macro="">
      <xdr:nvCxnSpPr>
        <xdr:cNvPr id="178" name="直線コネクタ 177"/>
        <xdr:cNvCxnSpPr/>
      </xdr:nvCxnSpPr>
      <xdr:spPr>
        <a:xfrm flipV="1">
          <a:off x="2019300" y="13113562"/>
          <a:ext cx="8890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114212</xdr:rowOff>
    </xdr:from>
    <xdr:to>
      <xdr:col>2</xdr:col>
      <xdr:colOff>638175</xdr:colOff>
      <xdr:row>77</xdr:row>
      <xdr:rowOff>42063</xdr:rowOff>
    </xdr:to>
    <xdr:cxnSp macro="">
      <xdr:nvCxnSpPr>
        <xdr:cNvPr id="181" name="直線コネクタ 180"/>
        <xdr:cNvCxnSpPr/>
      </xdr:nvCxnSpPr>
      <xdr:spPr>
        <a:xfrm flipV="1">
          <a:off x="1130300" y="13144412"/>
          <a:ext cx="889000" cy="9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86589</xdr:rowOff>
    </xdr:from>
    <xdr:to>
      <xdr:col>6</xdr:col>
      <xdr:colOff>561975</xdr:colOff>
      <xdr:row>76</xdr:row>
      <xdr:rowOff>16739</xdr:rowOff>
    </xdr:to>
    <xdr:sp macro="" textlink="">
      <xdr:nvSpPr>
        <xdr:cNvPr id="191" name="円/楕円 190"/>
        <xdr:cNvSpPr/>
      </xdr:nvSpPr>
      <xdr:spPr>
        <a:xfrm>
          <a:off x="4584700" y="129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65016</xdr:rowOff>
    </xdr:from>
    <xdr:ext cx="599010" cy="259045"/>
    <xdr:sp macro="" textlink="">
      <xdr:nvSpPr>
        <xdr:cNvPr id="192" name="民生費該当値テキスト"/>
        <xdr:cNvSpPr txBox="1"/>
      </xdr:nvSpPr>
      <xdr:spPr>
        <a:xfrm>
          <a:off x="4686300" y="1292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136,682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161289</xdr:rowOff>
    </xdr:from>
    <xdr:to>
      <xdr:col>5</xdr:col>
      <xdr:colOff>409575</xdr:colOff>
      <xdr:row>76</xdr:row>
      <xdr:rowOff>91439</xdr:rowOff>
    </xdr:to>
    <xdr:sp macro="" textlink="">
      <xdr:nvSpPr>
        <xdr:cNvPr id="193" name="円/楕円 192"/>
        <xdr:cNvSpPr/>
      </xdr:nvSpPr>
      <xdr:spPr>
        <a:xfrm>
          <a:off x="3746500" y="130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82566</xdr:rowOff>
    </xdr:from>
    <xdr:ext cx="599010" cy="259045"/>
    <xdr:sp macro="" textlink="">
      <xdr:nvSpPr>
        <xdr:cNvPr id="194" name="テキスト ボックス 193"/>
        <xdr:cNvSpPr txBox="1"/>
      </xdr:nvSpPr>
      <xdr:spPr>
        <a:xfrm>
          <a:off x="3497794" y="131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32562</xdr:rowOff>
    </xdr:from>
    <xdr:to>
      <xdr:col>4</xdr:col>
      <xdr:colOff>206375</xdr:colOff>
      <xdr:row>76</xdr:row>
      <xdr:rowOff>134162</xdr:rowOff>
    </xdr:to>
    <xdr:sp macro="" textlink="">
      <xdr:nvSpPr>
        <xdr:cNvPr id="195" name="円/楕円 194"/>
        <xdr:cNvSpPr/>
      </xdr:nvSpPr>
      <xdr:spPr>
        <a:xfrm>
          <a:off x="2857500" y="130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125289</xdr:rowOff>
    </xdr:from>
    <xdr:ext cx="599010" cy="259045"/>
    <xdr:sp macro="" textlink="">
      <xdr:nvSpPr>
        <xdr:cNvPr id="196" name="テキスト ボックス 195"/>
        <xdr:cNvSpPr txBox="1"/>
      </xdr:nvSpPr>
      <xdr:spPr>
        <a:xfrm>
          <a:off x="2608794" y="1315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63412</xdr:rowOff>
    </xdr:from>
    <xdr:to>
      <xdr:col>3</xdr:col>
      <xdr:colOff>3175</xdr:colOff>
      <xdr:row>76</xdr:row>
      <xdr:rowOff>165012</xdr:rowOff>
    </xdr:to>
    <xdr:sp macro="" textlink="">
      <xdr:nvSpPr>
        <xdr:cNvPr id="197" name="円/楕円 196"/>
        <xdr:cNvSpPr/>
      </xdr:nvSpPr>
      <xdr:spPr>
        <a:xfrm>
          <a:off x="1968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156139</xdr:rowOff>
    </xdr:from>
    <xdr:ext cx="599010" cy="259045"/>
    <xdr:sp macro="" textlink="">
      <xdr:nvSpPr>
        <xdr:cNvPr id="198" name="テキスト ボックス 197"/>
        <xdr:cNvSpPr txBox="1"/>
      </xdr:nvSpPr>
      <xdr:spPr>
        <a:xfrm>
          <a:off x="1719794" y="131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125,007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162713</xdr:rowOff>
    </xdr:from>
    <xdr:to>
      <xdr:col>1</xdr:col>
      <xdr:colOff>485775</xdr:colOff>
      <xdr:row>77</xdr:row>
      <xdr:rowOff>92863</xdr:rowOff>
    </xdr:to>
    <xdr:sp macro="" textlink="">
      <xdr:nvSpPr>
        <xdr:cNvPr id="199" name="円/楕円 198"/>
        <xdr:cNvSpPr/>
      </xdr:nvSpPr>
      <xdr:spPr>
        <a:xfrm>
          <a:off x="1079500" y="131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83990</xdr:rowOff>
    </xdr:from>
    <xdr:ext cx="599010" cy="259045"/>
    <xdr:sp macro="" textlink="">
      <xdr:nvSpPr>
        <xdr:cNvPr id="200" name="テキスト ボックス 199"/>
        <xdr:cNvSpPr txBox="1"/>
      </xdr:nvSpPr>
      <xdr:spPr>
        <a:xfrm>
          <a:off x="830794" y="1328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116497</xdr:rowOff>
    </xdr:from>
    <xdr:to>
      <xdr:col>6</xdr:col>
      <xdr:colOff>511175</xdr:colOff>
      <xdr:row>98</xdr:row>
      <xdr:rowOff>132911</xdr:rowOff>
    </xdr:to>
    <xdr:cxnSp macro="">
      <xdr:nvCxnSpPr>
        <xdr:cNvPr id="228" name="直線コネクタ 227"/>
        <xdr:cNvCxnSpPr/>
      </xdr:nvCxnSpPr>
      <xdr:spPr>
        <a:xfrm>
          <a:off x="3797300" y="16918597"/>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116497</xdr:rowOff>
    </xdr:from>
    <xdr:to>
      <xdr:col>5</xdr:col>
      <xdr:colOff>358775</xdr:colOff>
      <xdr:row>98</xdr:row>
      <xdr:rowOff>151679</xdr:rowOff>
    </xdr:to>
    <xdr:cxnSp macro="">
      <xdr:nvCxnSpPr>
        <xdr:cNvPr id="231" name="直線コネクタ 230"/>
        <xdr:cNvCxnSpPr/>
      </xdr:nvCxnSpPr>
      <xdr:spPr>
        <a:xfrm flipV="1">
          <a:off x="2908300" y="16918597"/>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151518</xdr:rowOff>
    </xdr:from>
    <xdr:to>
      <xdr:col>4</xdr:col>
      <xdr:colOff>155575</xdr:colOff>
      <xdr:row>98</xdr:row>
      <xdr:rowOff>151679</xdr:rowOff>
    </xdr:to>
    <xdr:cxnSp macro="">
      <xdr:nvCxnSpPr>
        <xdr:cNvPr id="234" name="直線コネクタ 233"/>
        <xdr:cNvCxnSpPr/>
      </xdr:nvCxnSpPr>
      <xdr:spPr>
        <a:xfrm>
          <a:off x="2019300" y="16953618"/>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122624</xdr:rowOff>
    </xdr:from>
    <xdr:to>
      <xdr:col>2</xdr:col>
      <xdr:colOff>638175</xdr:colOff>
      <xdr:row>98</xdr:row>
      <xdr:rowOff>151518</xdr:rowOff>
    </xdr:to>
    <xdr:cxnSp macro="">
      <xdr:nvCxnSpPr>
        <xdr:cNvPr id="237" name="直線コネクタ 236"/>
        <xdr:cNvCxnSpPr/>
      </xdr:nvCxnSpPr>
      <xdr:spPr>
        <a:xfrm>
          <a:off x="1130300" y="16924724"/>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82111</xdr:rowOff>
    </xdr:from>
    <xdr:to>
      <xdr:col>6</xdr:col>
      <xdr:colOff>561975</xdr:colOff>
      <xdr:row>99</xdr:row>
      <xdr:rowOff>12261</xdr:rowOff>
    </xdr:to>
    <xdr:sp macro="" textlink="">
      <xdr:nvSpPr>
        <xdr:cNvPr id="247" name="円/楕円 246"/>
        <xdr:cNvSpPr/>
      </xdr:nvSpPr>
      <xdr:spPr>
        <a:xfrm>
          <a:off x="4584700" y="168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168488</xdr:rowOff>
    </xdr:from>
    <xdr:ext cx="534377" cy="259045"/>
    <xdr:sp macro="" textlink="">
      <xdr:nvSpPr>
        <xdr:cNvPr id="248" name="衛生費該当値テキスト"/>
        <xdr:cNvSpPr txBox="1"/>
      </xdr:nvSpPr>
      <xdr:spPr>
        <a:xfrm>
          <a:off x="4686300" y="167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65697</xdr:rowOff>
    </xdr:from>
    <xdr:to>
      <xdr:col>5</xdr:col>
      <xdr:colOff>409575</xdr:colOff>
      <xdr:row>98</xdr:row>
      <xdr:rowOff>167297</xdr:rowOff>
    </xdr:to>
    <xdr:sp macro="" textlink="">
      <xdr:nvSpPr>
        <xdr:cNvPr id="249" name="円/楕円 248"/>
        <xdr:cNvSpPr/>
      </xdr:nvSpPr>
      <xdr:spPr>
        <a:xfrm>
          <a:off x="3746500" y="168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158424</xdr:rowOff>
    </xdr:from>
    <xdr:ext cx="534377" cy="259045"/>
    <xdr:sp macro="" textlink="">
      <xdr:nvSpPr>
        <xdr:cNvPr id="250" name="テキスト ボックス 249"/>
        <xdr:cNvSpPr txBox="1"/>
      </xdr:nvSpPr>
      <xdr:spPr>
        <a:xfrm>
          <a:off x="3530111" y="1696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100879</xdr:rowOff>
    </xdr:from>
    <xdr:to>
      <xdr:col>4</xdr:col>
      <xdr:colOff>206375</xdr:colOff>
      <xdr:row>99</xdr:row>
      <xdr:rowOff>31029</xdr:rowOff>
    </xdr:to>
    <xdr:sp macro="" textlink="">
      <xdr:nvSpPr>
        <xdr:cNvPr id="251" name="円/楕円 250"/>
        <xdr:cNvSpPr/>
      </xdr:nvSpPr>
      <xdr:spPr>
        <a:xfrm>
          <a:off x="2857500" y="169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22156</xdr:rowOff>
    </xdr:from>
    <xdr:ext cx="534377" cy="259045"/>
    <xdr:sp macro="" textlink="">
      <xdr:nvSpPr>
        <xdr:cNvPr id="252" name="テキスト ボックス 251"/>
        <xdr:cNvSpPr txBox="1"/>
      </xdr:nvSpPr>
      <xdr:spPr>
        <a:xfrm>
          <a:off x="2641111" y="169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100718</xdr:rowOff>
    </xdr:from>
    <xdr:to>
      <xdr:col>3</xdr:col>
      <xdr:colOff>3175</xdr:colOff>
      <xdr:row>99</xdr:row>
      <xdr:rowOff>30868</xdr:rowOff>
    </xdr:to>
    <xdr:sp macro="" textlink="">
      <xdr:nvSpPr>
        <xdr:cNvPr id="253" name="円/楕円 252"/>
        <xdr:cNvSpPr/>
      </xdr:nvSpPr>
      <xdr:spPr>
        <a:xfrm>
          <a:off x="1968500" y="169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21995</xdr:rowOff>
    </xdr:from>
    <xdr:ext cx="534377" cy="259045"/>
    <xdr:sp macro="" textlink="">
      <xdr:nvSpPr>
        <xdr:cNvPr id="254" name="テキスト ボックス 253"/>
        <xdr:cNvSpPr txBox="1"/>
      </xdr:nvSpPr>
      <xdr:spPr>
        <a:xfrm>
          <a:off x="1752111" y="169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71824</xdr:rowOff>
    </xdr:from>
    <xdr:to>
      <xdr:col>1</xdr:col>
      <xdr:colOff>485775</xdr:colOff>
      <xdr:row>99</xdr:row>
      <xdr:rowOff>1974</xdr:rowOff>
    </xdr:to>
    <xdr:sp macro="" textlink="">
      <xdr:nvSpPr>
        <xdr:cNvPr id="255" name="円/楕円 254"/>
        <xdr:cNvSpPr/>
      </xdr:nvSpPr>
      <xdr:spPr>
        <a:xfrm>
          <a:off x="1079500" y="168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164551</xdr:rowOff>
    </xdr:from>
    <xdr:ext cx="534377" cy="259045"/>
    <xdr:sp macro="" textlink="">
      <xdr:nvSpPr>
        <xdr:cNvPr id="256" name="テキスト ボックス 255"/>
        <xdr:cNvSpPr txBox="1"/>
      </xdr:nvSpPr>
      <xdr:spPr>
        <a:xfrm>
          <a:off x="863111" y="169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108839</xdr:rowOff>
    </xdr:from>
    <xdr:to>
      <xdr:col>15</xdr:col>
      <xdr:colOff>180975</xdr:colOff>
      <xdr:row>38</xdr:row>
      <xdr:rowOff>51308</xdr:rowOff>
    </xdr:to>
    <xdr:cxnSp macro="">
      <xdr:nvCxnSpPr>
        <xdr:cNvPr id="285" name="直線コネクタ 284"/>
        <xdr:cNvCxnSpPr/>
      </xdr:nvCxnSpPr>
      <xdr:spPr>
        <a:xfrm flipV="1">
          <a:off x="9639300" y="6452489"/>
          <a:ext cx="8382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5207</xdr:rowOff>
    </xdr:from>
    <xdr:to>
      <xdr:col>14</xdr:col>
      <xdr:colOff>28575</xdr:colOff>
      <xdr:row>38</xdr:row>
      <xdr:rowOff>51308</xdr:rowOff>
    </xdr:to>
    <xdr:cxnSp macro="">
      <xdr:nvCxnSpPr>
        <xdr:cNvPr id="288" name="直線コネクタ 287"/>
        <xdr:cNvCxnSpPr/>
      </xdr:nvCxnSpPr>
      <xdr:spPr>
        <a:xfrm>
          <a:off x="8750300" y="6348857"/>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5207</xdr:rowOff>
    </xdr:from>
    <xdr:to>
      <xdr:col>12</xdr:col>
      <xdr:colOff>511175</xdr:colOff>
      <xdr:row>37</xdr:row>
      <xdr:rowOff>35687</xdr:rowOff>
    </xdr:to>
    <xdr:cxnSp macro="">
      <xdr:nvCxnSpPr>
        <xdr:cNvPr id="291" name="直線コネクタ 290"/>
        <xdr:cNvCxnSpPr/>
      </xdr:nvCxnSpPr>
      <xdr:spPr>
        <a:xfrm flipV="1">
          <a:off x="7861300" y="634885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106934</xdr:rowOff>
    </xdr:from>
    <xdr:to>
      <xdr:col>11</xdr:col>
      <xdr:colOff>307975</xdr:colOff>
      <xdr:row>37</xdr:row>
      <xdr:rowOff>35687</xdr:rowOff>
    </xdr:to>
    <xdr:cxnSp macro="">
      <xdr:nvCxnSpPr>
        <xdr:cNvPr id="294" name="直線コネクタ 293"/>
        <xdr:cNvCxnSpPr/>
      </xdr:nvCxnSpPr>
      <xdr:spPr>
        <a:xfrm>
          <a:off x="6972300" y="5936234"/>
          <a:ext cx="889000" cy="4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58039</xdr:rowOff>
    </xdr:from>
    <xdr:to>
      <xdr:col>15</xdr:col>
      <xdr:colOff>231775</xdr:colOff>
      <xdr:row>37</xdr:row>
      <xdr:rowOff>159639</xdr:rowOff>
    </xdr:to>
    <xdr:sp macro="" textlink="">
      <xdr:nvSpPr>
        <xdr:cNvPr id="304" name="円/楕円 303"/>
        <xdr:cNvSpPr/>
      </xdr:nvSpPr>
      <xdr:spPr>
        <a:xfrm>
          <a:off x="104267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80916</xdr:rowOff>
    </xdr:from>
    <xdr:ext cx="378565" cy="259045"/>
    <xdr:sp macro="" textlink="">
      <xdr:nvSpPr>
        <xdr:cNvPr id="305" name="労働費該当値テキスト"/>
        <xdr:cNvSpPr txBox="1"/>
      </xdr:nvSpPr>
      <xdr:spPr>
        <a:xfrm>
          <a:off x="10528300" y="6253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508</xdr:rowOff>
    </xdr:from>
    <xdr:to>
      <xdr:col>14</xdr:col>
      <xdr:colOff>79375</xdr:colOff>
      <xdr:row>38</xdr:row>
      <xdr:rowOff>102108</xdr:rowOff>
    </xdr:to>
    <xdr:sp macro="" textlink="">
      <xdr:nvSpPr>
        <xdr:cNvPr id="306" name="円/楕円 305"/>
        <xdr:cNvSpPr/>
      </xdr:nvSpPr>
      <xdr:spPr>
        <a:xfrm>
          <a:off x="9588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93235</xdr:rowOff>
    </xdr:from>
    <xdr:ext cx="378565" cy="259045"/>
    <xdr:sp macro="" textlink="">
      <xdr:nvSpPr>
        <xdr:cNvPr id="307" name="テキスト ボックス 306"/>
        <xdr:cNvSpPr txBox="1"/>
      </xdr:nvSpPr>
      <xdr:spPr>
        <a:xfrm>
          <a:off x="9450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125857</xdr:rowOff>
    </xdr:from>
    <xdr:to>
      <xdr:col>12</xdr:col>
      <xdr:colOff>561975</xdr:colOff>
      <xdr:row>37</xdr:row>
      <xdr:rowOff>56007</xdr:rowOff>
    </xdr:to>
    <xdr:sp macro="" textlink="">
      <xdr:nvSpPr>
        <xdr:cNvPr id="308" name="円/楕円 307"/>
        <xdr:cNvSpPr/>
      </xdr:nvSpPr>
      <xdr:spPr>
        <a:xfrm>
          <a:off x="8699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47134</xdr:rowOff>
    </xdr:from>
    <xdr:ext cx="469744" cy="259045"/>
    <xdr:sp macro="" textlink="">
      <xdr:nvSpPr>
        <xdr:cNvPr id="309" name="テキスト ボックス 308"/>
        <xdr:cNvSpPr txBox="1"/>
      </xdr:nvSpPr>
      <xdr:spPr>
        <a:xfrm>
          <a:off x="8515427"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156337</xdr:rowOff>
    </xdr:from>
    <xdr:to>
      <xdr:col>11</xdr:col>
      <xdr:colOff>358775</xdr:colOff>
      <xdr:row>37</xdr:row>
      <xdr:rowOff>86487</xdr:rowOff>
    </xdr:to>
    <xdr:sp macro="" textlink="">
      <xdr:nvSpPr>
        <xdr:cNvPr id="310" name="円/楕円 309"/>
        <xdr:cNvSpPr/>
      </xdr:nvSpPr>
      <xdr:spPr>
        <a:xfrm>
          <a:off x="7810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77614</xdr:rowOff>
    </xdr:from>
    <xdr:ext cx="378565" cy="259045"/>
    <xdr:sp macro="" textlink="">
      <xdr:nvSpPr>
        <xdr:cNvPr id="311" name="テキスト ボックス 310"/>
        <xdr:cNvSpPr txBox="1"/>
      </xdr:nvSpPr>
      <xdr:spPr>
        <a:xfrm>
          <a:off x="7672017" y="642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56134</xdr:rowOff>
    </xdr:from>
    <xdr:to>
      <xdr:col>10</xdr:col>
      <xdr:colOff>155575</xdr:colOff>
      <xdr:row>34</xdr:row>
      <xdr:rowOff>157734</xdr:rowOff>
    </xdr:to>
    <xdr:sp macro="" textlink="">
      <xdr:nvSpPr>
        <xdr:cNvPr id="312" name="円/楕円 311"/>
        <xdr:cNvSpPr/>
      </xdr:nvSpPr>
      <xdr:spPr>
        <a:xfrm>
          <a:off x="6921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148861</xdr:rowOff>
    </xdr:from>
    <xdr:ext cx="469744" cy="259045"/>
    <xdr:sp macro="" textlink="">
      <xdr:nvSpPr>
        <xdr:cNvPr id="313" name="テキスト ボックス 312"/>
        <xdr:cNvSpPr txBox="1"/>
      </xdr:nvSpPr>
      <xdr:spPr>
        <a:xfrm>
          <a:off x="6737427" y="59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28067</xdr:rowOff>
    </xdr:from>
    <xdr:to>
      <xdr:col>15</xdr:col>
      <xdr:colOff>180975</xdr:colOff>
      <xdr:row>59</xdr:row>
      <xdr:rowOff>29134</xdr:rowOff>
    </xdr:to>
    <xdr:cxnSp macro="">
      <xdr:nvCxnSpPr>
        <xdr:cNvPr id="342" name="直線コネクタ 341"/>
        <xdr:cNvCxnSpPr/>
      </xdr:nvCxnSpPr>
      <xdr:spPr>
        <a:xfrm>
          <a:off x="9639300" y="10143617"/>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28067</xdr:rowOff>
    </xdr:from>
    <xdr:to>
      <xdr:col>14</xdr:col>
      <xdr:colOff>28575</xdr:colOff>
      <xdr:row>59</xdr:row>
      <xdr:rowOff>29756</xdr:rowOff>
    </xdr:to>
    <xdr:cxnSp macro="">
      <xdr:nvCxnSpPr>
        <xdr:cNvPr id="345" name="直線コネクタ 344"/>
        <xdr:cNvCxnSpPr/>
      </xdr:nvCxnSpPr>
      <xdr:spPr>
        <a:xfrm flipV="1">
          <a:off x="8750300" y="10143617"/>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29159</xdr:rowOff>
    </xdr:from>
    <xdr:to>
      <xdr:col>12</xdr:col>
      <xdr:colOff>511175</xdr:colOff>
      <xdr:row>59</xdr:row>
      <xdr:rowOff>29756</xdr:rowOff>
    </xdr:to>
    <xdr:cxnSp macro="">
      <xdr:nvCxnSpPr>
        <xdr:cNvPr id="348" name="直線コネクタ 347"/>
        <xdr:cNvCxnSpPr/>
      </xdr:nvCxnSpPr>
      <xdr:spPr>
        <a:xfrm>
          <a:off x="7861300" y="10144709"/>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19101</xdr:rowOff>
    </xdr:from>
    <xdr:to>
      <xdr:col>11</xdr:col>
      <xdr:colOff>307975</xdr:colOff>
      <xdr:row>59</xdr:row>
      <xdr:rowOff>29159</xdr:rowOff>
    </xdr:to>
    <xdr:cxnSp macro="">
      <xdr:nvCxnSpPr>
        <xdr:cNvPr id="351" name="直線コネクタ 350"/>
        <xdr:cNvCxnSpPr/>
      </xdr:nvCxnSpPr>
      <xdr:spPr>
        <a:xfrm>
          <a:off x="6972300" y="1013465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149784</xdr:rowOff>
    </xdr:from>
    <xdr:to>
      <xdr:col>15</xdr:col>
      <xdr:colOff>231775</xdr:colOff>
      <xdr:row>59</xdr:row>
      <xdr:rowOff>79934</xdr:rowOff>
    </xdr:to>
    <xdr:sp macro="" textlink="">
      <xdr:nvSpPr>
        <xdr:cNvPr id="361" name="円/楕円 360"/>
        <xdr:cNvSpPr/>
      </xdr:nvSpPr>
      <xdr:spPr>
        <a:xfrm>
          <a:off x="10426700" y="100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148717</xdr:rowOff>
    </xdr:from>
    <xdr:to>
      <xdr:col>14</xdr:col>
      <xdr:colOff>79375</xdr:colOff>
      <xdr:row>59</xdr:row>
      <xdr:rowOff>78867</xdr:rowOff>
    </xdr:to>
    <xdr:sp macro="" textlink="">
      <xdr:nvSpPr>
        <xdr:cNvPr id="363" name="円/楕円 362"/>
        <xdr:cNvSpPr/>
      </xdr:nvSpPr>
      <xdr:spPr>
        <a:xfrm>
          <a:off x="9588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69994</xdr:rowOff>
    </xdr:from>
    <xdr:ext cx="469744" cy="259045"/>
    <xdr:sp macro="" textlink="">
      <xdr:nvSpPr>
        <xdr:cNvPr id="364" name="テキスト ボックス 363"/>
        <xdr:cNvSpPr txBox="1"/>
      </xdr:nvSpPr>
      <xdr:spPr>
        <a:xfrm>
          <a:off x="9404427" y="101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150406</xdr:rowOff>
    </xdr:from>
    <xdr:to>
      <xdr:col>12</xdr:col>
      <xdr:colOff>561975</xdr:colOff>
      <xdr:row>59</xdr:row>
      <xdr:rowOff>80556</xdr:rowOff>
    </xdr:to>
    <xdr:sp macro="" textlink="">
      <xdr:nvSpPr>
        <xdr:cNvPr id="365" name="円/楕円 364"/>
        <xdr:cNvSpPr/>
      </xdr:nvSpPr>
      <xdr:spPr>
        <a:xfrm>
          <a:off x="8699500" y="100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71683</xdr:rowOff>
    </xdr:from>
    <xdr:ext cx="469744" cy="259045"/>
    <xdr:sp macro="" textlink="">
      <xdr:nvSpPr>
        <xdr:cNvPr id="366" name="テキスト ボックス 365"/>
        <xdr:cNvSpPr txBox="1"/>
      </xdr:nvSpPr>
      <xdr:spPr>
        <a:xfrm>
          <a:off x="8515427" y="1018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149809</xdr:rowOff>
    </xdr:from>
    <xdr:to>
      <xdr:col>11</xdr:col>
      <xdr:colOff>358775</xdr:colOff>
      <xdr:row>59</xdr:row>
      <xdr:rowOff>79959</xdr:rowOff>
    </xdr:to>
    <xdr:sp macro="" textlink="">
      <xdr:nvSpPr>
        <xdr:cNvPr id="367" name="円/楕円 366"/>
        <xdr:cNvSpPr/>
      </xdr:nvSpPr>
      <xdr:spPr>
        <a:xfrm>
          <a:off x="7810500" y="100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71086</xdr:rowOff>
    </xdr:from>
    <xdr:ext cx="469744" cy="259045"/>
    <xdr:sp macro="" textlink="">
      <xdr:nvSpPr>
        <xdr:cNvPr id="368" name="テキスト ボックス 367"/>
        <xdr:cNvSpPr txBox="1"/>
      </xdr:nvSpPr>
      <xdr:spPr>
        <a:xfrm>
          <a:off x="7626427" y="101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139751</xdr:rowOff>
    </xdr:from>
    <xdr:to>
      <xdr:col>10</xdr:col>
      <xdr:colOff>155575</xdr:colOff>
      <xdr:row>59</xdr:row>
      <xdr:rowOff>69901</xdr:rowOff>
    </xdr:to>
    <xdr:sp macro="" textlink="">
      <xdr:nvSpPr>
        <xdr:cNvPr id="369" name="円/楕円 368"/>
        <xdr:cNvSpPr/>
      </xdr:nvSpPr>
      <xdr:spPr>
        <a:xfrm>
          <a:off x="6921500" y="100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61028</xdr:rowOff>
    </xdr:from>
    <xdr:ext cx="469744" cy="259045"/>
    <xdr:sp macro="" textlink="">
      <xdr:nvSpPr>
        <xdr:cNvPr id="370" name="テキスト ボックス 369"/>
        <xdr:cNvSpPr txBox="1"/>
      </xdr:nvSpPr>
      <xdr:spPr>
        <a:xfrm>
          <a:off x="6737427" y="101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139243</xdr:rowOff>
    </xdr:from>
    <xdr:to>
      <xdr:col>15</xdr:col>
      <xdr:colOff>180975</xdr:colOff>
      <xdr:row>77</xdr:row>
      <xdr:rowOff>32258</xdr:rowOff>
    </xdr:to>
    <xdr:cxnSp macro="">
      <xdr:nvCxnSpPr>
        <xdr:cNvPr id="397" name="直線コネクタ 396"/>
        <xdr:cNvCxnSpPr/>
      </xdr:nvCxnSpPr>
      <xdr:spPr>
        <a:xfrm flipV="1">
          <a:off x="9639300" y="13169443"/>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32258</xdr:rowOff>
    </xdr:from>
    <xdr:to>
      <xdr:col>14</xdr:col>
      <xdr:colOff>28575</xdr:colOff>
      <xdr:row>77</xdr:row>
      <xdr:rowOff>47391</xdr:rowOff>
    </xdr:to>
    <xdr:cxnSp macro="">
      <xdr:nvCxnSpPr>
        <xdr:cNvPr id="400" name="直線コネクタ 399"/>
        <xdr:cNvCxnSpPr/>
      </xdr:nvCxnSpPr>
      <xdr:spPr>
        <a:xfrm flipV="1">
          <a:off x="8750300" y="13233908"/>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47391</xdr:rowOff>
    </xdr:from>
    <xdr:to>
      <xdr:col>12</xdr:col>
      <xdr:colOff>511175</xdr:colOff>
      <xdr:row>77</xdr:row>
      <xdr:rowOff>50454</xdr:rowOff>
    </xdr:to>
    <xdr:cxnSp macro="">
      <xdr:nvCxnSpPr>
        <xdr:cNvPr id="403" name="直線コネクタ 402"/>
        <xdr:cNvCxnSpPr/>
      </xdr:nvCxnSpPr>
      <xdr:spPr>
        <a:xfrm flipV="1">
          <a:off x="7861300" y="13249041"/>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41585</xdr:rowOff>
    </xdr:from>
    <xdr:to>
      <xdr:col>11</xdr:col>
      <xdr:colOff>307975</xdr:colOff>
      <xdr:row>77</xdr:row>
      <xdr:rowOff>50454</xdr:rowOff>
    </xdr:to>
    <xdr:cxnSp macro="">
      <xdr:nvCxnSpPr>
        <xdr:cNvPr id="406" name="直線コネクタ 405"/>
        <xdr:cNvCxnSpPr/>
      </xdr:nvCxnSpPr>
      <xdr:spPr>
        <a:xfrm>
          <a:off x="6972300" y="13243235"/>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88443</xdr:rowOff>
    </xdr:from>
    <xdr:to>
      <xdr:col>15</xdr:col>
      <xdr:colOff>231775</xdr:colOff>
      <xdr:row>77</xdr:row>
      <xdr:rowOff>18593</xdr:rowOff>
    </xdr:to>
    <xdr:sp macro="" textlink="">
      <xdr:nvSpPr>
        <xdr:cNvPr id="416" name="円/楕円 415"/>
        <xdr:cNvSpPr/>
      </xdr:nvSpPr>
      <xdr:spPr>
        <a:xfrm>
          <a:off x="104267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111320</xdr:rowOff>
    </xdr:from>
    <xdr:ext cx="469744" cy="259045"/>
    <xdr:sp macro="" textlink="">
      <xdr:nvSpPr>
        <xdr:cNvPr id="417" name="商工費該当値テキスト"/>
        <xdr:cNvSpPr txBox="1"/>
      </xdr:nvSpPr>
      <xdr:spPr>
        <a:xfrm>
          <a:off x="10528300"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152908</xdr:rowOff>
    </xdr:from>
    <xdr:to>
      <xdr:col>14</xdr:col>
      <xdr:colOff>79375</xdr:colOff>
      <xdr:row>77</xdr:row>
      <xdr:rowOff>83058</xdr:rowOff>
    </xdr:to>
    <xdr:sp macro="" textlink="">
      <xdr:nvSpPr>
        <xdr:cNvPr id="418" name="円/楕円 417"/>
        <xdr:cNvSpPr/>
      </xdr:nvSpPr>
      <xdr:spPr>
        <a:xfrm>
          <a:off x="9588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74185</xdr:rowOff>
    </xdr:from>
    <xdr:ext cx="469744" cy="259045"/>
    <xdr:sp macro="" textlink="">
      <xdr:nvSpPr>
        <xdr:cNvPr id="419" name="テキスト ボックス 418"/>
        <xdr:cNvSpPr txBox="1"/>
      </xdr:nvSpPr>
      <xdr:spPr>
        <a:xfrm>
          <a:off x="9404427"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168041</xdr:rowOff>
    </xdr:from>
    <xdr:to>
      <xdr:col>12</xdr:col>
      <xdr:colOff>561975</xdr:colOff>
      <xdr:row>77</xdr:row>
      <xdr:rowOff>98191</xdr:rowOff>
    </xdr:to>
    <xdr:sp macro="" textlink="">
      <xdr:nvSpPr>
        <xdr:cNvPr id="420" name="円/楕円 419"/>
        <xdr:cNvSpPr/>
      </xdr:nvSpPr>
      <xdr:spPr>
        <a:xfrm>
          <a:off x="8699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89318</xdr:rowOff>
    </xdr:from>
    <xdr:ext cx="469744" cy="259045"/>
    <xdr:sp macro="" textlink="">
      <xdr:nvSpPr>
        <xdr:cNvPr id="421" name="テキスト ボックス 420"/>
        <xdr:cNvSpPr txBox="1"/>
      </xdr:nvSpPr>
      <xdr:spPr>
        <a:xfrm>
          <a:off x="8515427" y="1329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171104</xdr:rowOff>
    </xdr:from>
    <xdr:to>
      <xdr:col>11</xdr:col>
      <xdr:colOff>358775</xdr:colOff>
      <xdr:row>77</xdr:row>
      <xdr:rowOff>101254</xdr:rowOff>
    </xdr:to>
    <xdr:sp macro="" textlink="">
      <xdr:nvSpPr>
        <xdr:cNvPr id="422" name="円/楕円 421"/>
        <xdr:cNvSpPr/>
      </xdr:nvSpPr>
      <xdr:spPr>
        <a:xfrm>
          <a:off x="7810500" y="132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92381</xdr:rowOff>
    </xdr:from>
    <xdr:ext cx="469744" cy="259045"/>
    <xdr:sp macro="" textlink="">
      <xdr:nvSpPr>
        <xdr:cNvPr id="423" name="テキスト ボックス 422"/>
        <xdr:cNvSpPr txBox="1"/>
      </xdr:nvSpPr>
      <xdr:spPr>
        <a:xfrm>
          <a:off x="7626427" y="1329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162235</xdr:rowOff>
    </xdr:from>
    <xdr:to>
      <xdr:col>10</xdr:col>
      <xdr:colOff>155575</xdr:colOff>
      <xdr:row>77</xdr:row>
      <xdr:rowOff>92385</xdr:rowOff>
    </xdr:to>
    <xdr:sp macro="" textlink="">
      <xdr:nvSpPr>
        <xdr:cNvPr id="424" name="円/楕円 423"/>
        <xdr:cNvSpPr/>
      </xdr:nvSpPr>
      <xdr:spPr>
        <a:xfrm>
          <a:off x="6921500" y="131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83512</xdr:rowOff>
    </xdr:from>
    <xdr:ext cx="469744" cy="259045"/>
    <xdr:sp macro="" textlink="">
      <xdr:nvSpPr>
        <xdr:cNvPr id="425" name="テキスト ボックス 424"/>
        <xdr:cNvSpPr txBox="1"/>
      </xdr:nvSpPr>
      <xdr:spPr>
        <a:xfrm>
          <a:off x="6737427" y="132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130702</xdr:rowOff>
    </xdr:from>
    <xdr:to>
      <xdr:col>15</xdr:col>
      <xdr:colOff>180975</xdr:colOff>
      <xdr:row>97</xdr:row>
      <xdr:rowOff>164658</xdr:rowOff>
    </xdr:to>
    <xdr:cxnSp macro="">
      <xdr:nvCxnSpPr>
        <xdr:cNvPr id="452" name="直線コネクタ 451"/>
        <xdr:cNvCxnSpPr/>
      </xdr:nvCxnSpPr>
      <xdr:spPr>
        <a:xfrm flipV="1">
          <a:off x="9639300" y="16761352"/>
          <a:ext cx="838200" cy="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164658</xdr:rowOff>
    </xdr:from>
    <xdr:to>
      <xdr:col>14</xdr:col>
      <xdr:colOff>28575</xdr:colOff>
      <xdr:row>98</xdr:row>
      <xdr:rowOff>22794</xdr:rowOff>
    </xdr:to>
    <xdr:cxnSp macro="">
      <xdr:nvCxnSpPr>
        <xdr:cNvPr id="455" name="直線コネクタ 454"/>
        <xdr:cNvCxnSpPr/>
      </xdr:nvCxnSpPr>
      <xdr:spPr>
        <a:xfrm flipV="1">
          <a:off x="8750300" y="16795308"/>
          <a:ext cx="8890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139188</xdr:rowOff>
    </xdr:from>
    <xdr:to>
      <xdr:col>12</xdr:col>
      <xdr:colOff>511175</xdr:colOff>
      <xdr:row>98</xdr:row>
      <xdr:rowOff>22794</xdr:rowOff>
    </xdr:to>
    <xdr:cxnSp macro="">
      <xdr:nvCxnSpPr>
        <xdr:cNvPr id="458" name="直線コネクタ 457"/>
        <xdr:cNvCxnSpPr/>
      </xdr:nvCxnSpPr>
      <xdr:spPr>
        <a:xfrm>
          <a:off x="7861300" y="16769838"/>
          <a:ext cx="889000" cy="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131114</xdr:rowOff>
    </xdr:from>
    <xdr:to>
      <xdr:col>11</xdr:col>
      <xdr:colOff>307975</xdr:colOff>
      <xdr:row>97</xdr:row>
      <xdr:rowOff>139188</xdr:rowOff>
    </xdr:to>
    <xdr:cxnSp macro="">
      <xdr:nvCxnSpPr>
        <xdr:cNvPr id="461" name="直線コネクタ 460"/>
        <xdr:cNvCxnSpPr/>
      </xdr:nvCxnSpPr>
      <xdr:spPr>
        <a:xfrm>
          <a:off x="6972300" y="16761764"/>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79902</xdr:rowOff>
    </xdr:from>
    <xdr:to>
      <xdr:col>15</xdr:col>
      <xdr:colOff>231775</xdr:colOff>
      <xdr:row>98</xdr:row>
      <xdr:rowOff>10052</xdr:rowOff>
    </xdr:to>
    <xdr:sp macro="" textlink="">
      <xdr:nvSpPr>
        <xdr:cNvPr id="471" name="円/楕円 470"/>
        <xdr:cNvSpPr/>
      </xdr:nvSpPr>
      <xdr:spPr>
        <a:xfrm>
          <a:off x="10426700" y="167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2"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113858</xdr:rowOff>
    </xdr:from>
    <xdr:to>
      <xdr:col>14</xdr:col>
      <xdr:colOff>79375</xdr:colOff>
      <xdr:row>98</xdr:row>
      <xdr:rowOff>44008</xdr:rowOff>
    </xdr:to>
    <xdr:sp macro="" textlink="">
      <xdr:nvSpPr>
        <xdr:cNvPr id="473" name="円/楕円 472"/>
        <xdr:cNvSpPr/>
      </xdr:nvSpPr>
      <xdr:spPr>
        <a:xfrm>
          <a:off x="9588500" y="167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35135</xdr:rowOff>
    </xdr:from>
    <xdr:ext cx="534377" cy="259045"/>
    <xdr:sp macro="" textlink="">
      <xdr:nvSpPr>
        <xdr:cNvPr id="474" name="テキスト ボックス 473"/>
        <xdr:cNvSpPr txBox="1"/>
      </xdr:nvSpPr>
      <xdr:spPr>
        <a:xfrm>
          <a:off x="9372111" y="168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143444</xdr:rowOff>
    </xdr:from>
    <xdr:to>
      <xdr:col>12</xdr:col>
      <xdr:colOff>561975</xdr:colOff>
      <xdr:row>98</xdr:row>
      <xdr:rowOff>73594</xdr:rowOff>
    </xdr:to>
    <xdr:sp macro="" textlink="">
      <xdr:nvSpPr>
        <xdr:cNvPr id="475" name="円/楕円 474"/>
        <xdr:cNvSpPr/>
      </xdr:nvSpPr>
      <xdr:spPr>
        <a:xfrm>
          <a:off x="8699500" y="167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64721</xdr:rowOff>
    </xdr:from>
    <xdr:ext cx="534377" cy="259045"/>
    <xdr:sp macro="" textlink="">
      <xdr:nvSpPr>
        <xdr:cNvPr id="476" name="テキスト ボックス 475"/>
        <xdr:cNvSpPr txBox="1"/>
      </xdr:nvSpPr>
      <xdr:spPr>
        <a:xfrm>
          <a:off x="8483111" y="16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88388</xdr:rowOff>
    </xdr:from>
    <xdr:to>
      <xdr:col>11</xdr:col>
      <xdr:colOff>358775</xdr:colOff>
      <xdr:row>98</xdr:row>
      <xdr:rowOff>18538</xdr:rowOff>
    </xdr:to>
    <xdr:sp macro="" textlink="">
      <xdr:nvSpPr>
        <xdr:cNvPr id="477" name="円/楕円 476"/>
        <xdr:cNvSpPr/>
      </xdr:nvSpPr>
      <xdr:spPr>
        <a:xfrm>
          <a:off x="7810500" y="167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9665</xdr:rowOff>
    </xdr:from>
    <xdr:ext cx="534377" cy="259045"/>
    <xdr:sp macro="" textlink="">
      <xdr:nvSpPr>
        <xdr:cNvPr id="478" name="テキスト ボックス 477"/>
        <xdr:cNvSpPr txBox="1"/>
      </xdr:nvSpPr>
      <xdr:spPr>
        <a:xfrm>
          <a:off x="7594111" y="168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80314</xdr:rowOff>
    </xdr:from>
    <xdr:to>
      <xdr:col>10</xdr:col>
      <xdr:colOff>155575</xdr:colOff>
      <xdr:row>98</xdr:row>
      <xdr:rowOff>10464</xdr:rowOff>
    </xdr:to>
    <xdr:sp macro="" textlink="">
      <xdr:nvSpPr>
        <xdr:cNvPr id="479" name="円/楕円 478"/>
        <xdr:cNvSpPr/>
      </xdr:nvSpPr>
      <xdr:spPr>
        <a:xfrm>
          <a:off x="6921500" y="167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1591</xdr:rowOff>
    </xdr:from>
    <xdr:ext cx="534377" cy="259045"/>
    <xdr:sp macro="" textlink="">
      <xdr:nvSpPr>
        <xdr:cNvPr id="480" name="テキスト ボックス 479"/>
        <xdr:cNvSpPr txBox="1"/>
      </xdr:nvSpPr>
      <xdr:spPr>
        <a:xfrm>
          <a:off x="6705111" y="168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111182</xdr:rowOff>
    </xdr:from>
    <xdr:to>
      <xdr:col>23</xdr:col>
      <xdr:colOff>517525</xdr:colOff>
      <xdr:row>37</xdr:row>
      <xdr:rowOff>134842</xdr:rowOff>
    </xdr:to>
    <xdr:cxnSp macro="">
      <xdr:nvCxnSpPr>
        <xdr:cNvPr id="506" name="直線コネクタ 505"/>
        <xdr:cNvCxnSpPr/>
      </xdr:nvCxnSpPr>
      <xdr:spPr>
        <a:xfrm>
          <a:off x="15481300" y="6454832"/>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69291</xdr:rowOff>
    </xdr:from>
    <xdr:to>
      <xdr:col>22</xdr:col>
      <xdr:colOff>365125</xdr:colOff>
      <xdr:row>37</xdr:row>
      <xdr:rowOff>111182</xdr:rowOff>
    </xdr:to>
    <xdr:cxnSp macro="">
      <xdr:nvCxnSpPr>
        <xdr:cNvPr id="509" name="直線コネクタ 508"/>
        <xdr:cNvCxnSpPr/>
      </xdr:nvCxnSpPr>
      <xdr:spPr>
        <a:xfrm>
          <a:off x="14592300" y="6412941"/>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69291</xdr:rowOff>
    </xdr:from>
    <xdr:to>
      <xdr:col>21</xdr:col>
      <xdr:colOff>161925</xdr:colOff>
      <xdr:row>37</xdr:row>
      <xdr:rowOff>85465</xdr:rowOff>
    </xdr:to>
    <xdr:cxnSp macro="">
      <xdr:nvCxnSpPr>
        <xdr:cNvPr id="512" name="直線コネクタ 511"/>
        <xdr:cNvCxnSpPr/>
      </xdr:nvCxnSpPr>
      <xdr:spPr>
        <a:xfrm flipV="1">
          <a:off x="13703300" y="6412941"/>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32258</xdr:rowOff>
    </xdr:from>
    <xdr:to>
      <xdr:col>19</xdr:col>
      <xdr:colOff>644525</xdr:colOff>
      <xdr:row>37</xdr:row>
      <xdr:rowOff>85465</xdr:rowOff>
    </xdr:to>
    <xdr:cxnSp macro="">
      <xdr:nvCxnSpPr>
        <xdr:cNvPr id="515" name="直線コネクタ 514"/>
        <xdr:cNvCxnSpPr/>
      </xdr:nvCxnSpPr>
      <xdr:spPr>
        <a:xfrm>
          <a:off x="12814300" y="6375908"/>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84042</xdr:rowOff>
    </xdr:from>
    <xdr:to>
      <xdr:col>23</xdr:col>
      <xdr:colOff>568325</xdr:colOff>
      <xdr:row>38</xdr:row>
      <xdr:rowOff>14192</xdr:rowOff>
    </xdr:to>
    <xdr:sp macro="" textlink="">
      <xdr:nvSpPr>
        <xdr:cNvPr id="525" name="円/楕円 524"/>
        <xdr:cNvSpPr/>
      </xdr:nvSpPr>
      <xdr:spPr>
        <a:xfrm>
          <a:off x="162687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62469</xdr:rowOff>
    </xdr:from>
    <xdr:ext cx="534377" cy="259045"/>
    <xdr:sp macro="" textlink="">
      <xdr:nvSpPr>
        <xdr:cNvPr id="526" name="消防費該当値テキスト"/>
        <xdr:cNvSpPr txBox="1"/>
      </xdr:nvSpPr>
      <xdr:spPr>
        <a:xfrm>
          <a:off x="16370300" y="64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60382</xdr:rowOff>
    </xdr:from>
    <xdr:to>
      <xdr:col>22</xdr:col>
      <xdr:colOff>415925</xdr:colOff>
      <xdr:row>37</xdr:row>
      <xdr:rowOff>161982</xdr:rowOff>
    </xdr:to>
    <xdr:sp macro="" textlink="">
      <xdr:nvSpPr>
        <xdr:cNvPr id="527" name="円/楕円 526"/>
        <xdr:cNvSpPr/>
      </xdr:nvSpPr>
      <xdr:spPr>
        <a:xfrm>
          <a:off x="15430500" y="64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153109</xdr:rowOff>
    </xdr:from>
    <xdr:ext cx="534377" cy="259045"/>
    <xdr:sp macro="" textlink="">
      <xdr:nvSpPr>
        <xdr:cNvPr id="528" name="テキスト ボックス 527"/>
        <xdr:cNvSpPr txBox="1"/>
      </xdr:nvSpPr>
      <xdr:spPr>
        <a:xfrm>
          <a:off x="15214111" y="649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18491</xdr:rowOff>
    </xdr:from>
    <xdr:to>
      <xdr:col>21</xdr:col>
      <xdr:colOff>212725</xdr:colOff>
      <xdr:row>37</xdr:row>
      <xdr:rowOff>120091</xdr:rowOff>
    </xdr:to>
    <xdr:sp macro="" textlink="">
      <xdr:nvSpPr>
        <xdr:cNvPr id="529" name="円/楕円 528"/>
        <xdr:cNvSpPr/>
      </xdr:nvSpPr>
      <xdr:spPr>
        <a:xfrm>
          <a:off x="14541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111218</xdr:rowOff>
    </xdr:from>
    <xdr:ext cx="534377" cy="259045"/>
    <xdr:sp macro="" textlink="">
      <xdr:nvSpPr>
        <xdr:cNvPr id="530" name="テキスト ボックス 529"/>
        <xdr:cNvSpPr txBox="1"/>
      </xdr:nvSpPr>
      <xdr:spPr>
        <a:xfrm>
          <a:off x="14325111" y="64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34665</xdr:rowOff>
    </xdr:from>
    <xdr:to>
      <xdr:col>20</xdr:col>
      <xdr:colOff>9525</xdr:colOff>
      <xdr:row>37</xdr:row>
      <xdr:rowOff>136265</xdr:rowOff>
    </xdr:to>
    <xdr:sp macro="" textlink="">
      <xdr:nvSpPr>
        <xdr:cNvPr id="531" name="円/楕円 530"/>
        <xdr:cNvSpPr/>
      </xdr:nvSpPr>
      <xdr:spPr>
        <a:xfrm>
          <a:off x="13652500" y="63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127392</xdr:rowOff>
    </xdr:from>
    <xdr:ext cx="534377" cy="259045"/>
    <xdr:sp macro="" textlink="">
      <xdr:nvSpPr>
        <xdr:cNvPr id="532" name="テキスト ボックス 531"/>
        <xdr:cNvSpPr txBox="1"/>
      </xdr:nvSpPr>
      <xdr:spPr>
        <a:xfrm>
          <a:off x="13436111" y="6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152908</xdr:rowOff>
    </xdr:from>
    <xdr:to>
      <xdr:col>18</xdr:col>
      <xdr:colOff>492125</xdr:colOff>
      <xdr:row>37</xdr:row>
      <xdr:rowOff>83058</xdr:rowOff>
    </xdr:to>
    <xdr:sp macro="" textlink="">
      <xdr:nvSpPr>
        <xdr:cNvPr id="533" name="円/楕円 532"/>
        <xdr:cNvSpPr/>
      </xdr:nvSpPr>
      <xdr:spPr>
        <a:xfrm>
          <a:off x="12763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74185</xdr:rowOff>
    </xdr:from>
    <xdr:ext cx="534377" cy="259045"/>
    <xdr:sp macro="" textlink="">
      <xdr:nvSpPr>
        <xdr:cNvPr id="534" name="テキスト ボックス 533"/>
        <xdr:cNvSpPr txBox="1"/>
      </xdr:nvSpPr>
      <xdr:spPr>
        <a:xfrm>
          <a:off x="12547111" y="64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121031</xdr:rowOff>
    </xdr:from>
    <xdr:to>
      <xdr:col>23</xdr:col>
      <xdr:colOff>517525</xdr:colOff>
      <xdr:row>58</xdr:row>
      <xdr:rowOff>21571</xdr:rowOff>
    </xdr:to>
    <xdr:cxnSp macro="">
      <xdr:nvCxnSpPr>
        <xdr:cNvPr id="564" name="直線コネクタ 563"/>
        <xdr:cNvCxnSpPr/>
      </xdr:nvCxnSpPr>
      <xdr:spPr>
        <a:xfrm flipV="1">
          <a:off x="15481300" y="9893681"/>
          <a:ext cx="8382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21571</xdr:rowOff>
    </xdr:from>
    <xdr:to>
      <xdr:col>22</xdr:col>
      <xdr:colOff>365125</xdr:colOff>
      <xdr:row>58</xdr:row>
      <xdr:rowOff>58356</xdr:rowOff>
    </xdr:to>
    <xdr:cxnSp macro="">
      <xdr:nvCxnSpPr>
        <xdr:cNvPr id="567" name="直線コネクタ 566"/>
        <xdr:cNvCxnSpPr/>
      </xdr:nvCxnSpPr>
      <xdr:spPr>
        <a:xfrm flipV="1">
          <a:off x="14592300" y="9965671"/>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162389</xdr:rowOff>
    </xdr:from>
    <xdr:to>
      <xdr:col>21</xdr:col>
      <xdr:colOff>161925</xdr:colOff>
      <xdr:row>58</xdr:row>
      <xdr:rowOff>58356</xdr:rowOff>
    </xdr:to>
    <xdr:cxnSp macro="">
      <xdr:nvCxnSpPr>
        <xdr:cNvPr id="570" name="直線コネクタ 569"/>
        <xdr:cNvCxnSpPr/>
      </xdr:nvCxnSpPr>
      <xdr:spPr>
        <a:xfrm>
          <a:off x="13703300" y="9935039"/>
          <a:ext cx="889000" cy="6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162389</xdr:rowOff>
    </xdr:from>
    <xdr:to>
      <xdr:col>19</xdr:col>
      <xdr:colOff>644525</xdr:colOff>
      <xdr:row>58</xdr:row>
      <xdr:rowOff>12656</xdr:rowOff>
    </xdr:to>
    <xdr:cxnSp macro="">
      <xdr:nvCxnSpPr>
        <xdr:cNvPr id="573" name="直線コネクタ 572"/>
        <xdr:cNvCxnSpPr/>
      </xdr:nvCxnSpPr>
      <xdr:spPr>
        <a:xfrm flipV="1">
          <a:off x="12814300" y="993503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70231</xdr:rowOff>
    </xdr:from>
    <xdr:to>
      <xdr:col>23</xdr:col>
      <xdr:colOff>568325</xdr:colOff>
      <xdr:row>58</xdr:row>
      <xdr:rowOff>381</xdr:rowOff>
    </xdr:to>
    <xdr:sp macro="" textlink="">
      <xdr:nvSpPr>
        <xdr:cNvPr id="583" name="円/楕円 582"/>
        <xdr:cNvSpPr/>
      </xdr:nvSpPr>
      <xdr:spPr>
        <a:xfrm>
          <a:off x="162687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48658</xdr:rowOff>
    </xdr:from>
    <xdr:ext cx="534377" cy="259045"/>
    <xdr:sp macro="" textlink="">
      <xdr:nvSpPr>
        <xdr:cNvPr id="584" name="教育費該当値テキスト"/>
        <xdr:cNvSpPr txBox="1"/>
      </xdr:nvSpPr>
      <xdr:spPr>
        <a:xfrm>
          <a:off x="16370300" y="98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142221</xdr:rowOff>
    </xdr:from>
    <xdr:to>
      <xdr:col>22</xdr:col>
      <xdr:colOff>415925</xdr:colOff>
      <xdr:row>58</xdr:row>
      <xdr:rowOff>72371</xdr:rowOff>
    </xdr:to>
    <xdr:sp macro="" textlink="">
      <xdr:nvSpPr>
        <xdr:cNvPr id="585" name="円/楕円 584"/>
        <xdr:cNvSpPr/>
      </xdr:nvSpPr>
      <xdr:spPr>
        <a:xfrm>
          <a:off x="15430500" y="9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63498</xdr:rowOff>
    </xdr:from>
    <xdr:ext cx="534377" cy="259045"/>
    <xdr:sp macro="" textlink="">
      <xdr:nvSpPr>
        <xdr:cNvPr id="586" name="テキスト ボックス 585"/>
        <xdr:cNvSpPr txBox="1"/>
      </xdr:nvSpPr>
      <xdr:spPr>
        <a:xfrm>
          <a:off x="15214111" y="100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7556</xdr:rowOff>
    </xdr:from>
    <xdr:to>
      <xdr:col>21</xdr:col>
      <xdr:colOff>212725</xdr:colOff>
      <xdr:row>58</xdr:row>
      <xdr:rowOff>109156</xdr:rowOff>
    </xdr:to>
    <xdr:sp macro="" textlink="">
      <xdr:nvSpPr>
        <xdr:cNvPr id="587" name="円/楕円 586"/>
        <xdr:cNvSpPr/>
      </xdr:nvSpPr>
      <xdr:spPr>
        <a:xfrm>
          <a:off x="14541500" y="99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100283</xdr:rowOff>
    </xdr:from>
    <xdr:ext cx="534377" cy="259045"/>
    <xdr:sp macro="" textlink="">
      <xdr:nvSpPr>
        <xdr:cNvPr id="588" name="テキスト ボックス 587"/>
        <xdr:cNvSpPr txBox="1"/>
      </xdr:nvSpPr>
      <xdr:spPr>
        <a:xfrm>
          <a:off x="14325111" y="100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111589</xdr:rowOff>
    </xdr:from>
    <xdr:to>
      <xdr:col>20</xdr:col>
      <xdr:colOff>9525</xdr:colOff>
      <xdr:row>58</xdr:row>
      <xdr:rowOff>41739</xdr:rowOff>
    </xdr:to>
    <xdr:sp macro="" textlink="">
      <xdr:nvSpPr>
        <xdr:cNvPr id="589" name="円/楕円 588"/>
        <xdr:cNvSpPr/>
      </xdr:nvSpPr>
      <xdr:spPr>
        <a:xfrm>
          <a:off x="13652500" y="98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32866</xdr:rowOff>
    </xdr:from>
    <xdr:ext cx="534377" cy="259045"/>
    <xdr:sp macro="" textlink="">
      <xdr:nvSpPr>
        <xdr:cNvPr id="590" name="テキスト ボックス 589"/>
        <xdr:cNvSpPr txBox="1"/>
      </xdr:nvSpPr>
      <xdr:spPr>
        <a:xfrm>
          <a:off x="13436111" y="99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133306</xdr:rowOff>
    </xdr:from>
    <xdr:to>
      <xdr:col>18</xdr:col>
      <xdr:colOff>492125</xdr:colOff>
      <xdr:row>58</xdr:row>
      <xdr:rowOff>63456</xdr:rowOff>
    </xdr:to>
    <xdr:sp macro="" textlink="">
      <xdr:nvSpPr>
        <xdr:cNvPr id="591" name="円/楕円 590"/>
        <xdr:cNvSpPr/>
      </xdr:nvSpPr>
      <xdr:spPr>
        <a:xfrm>
          <a:off x="12763500" y="99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54583</xdr:rowOff>
    </xdr:from>
    <xdr:ext cx="534377" cy="259045"/>
    <xdr:sp macro="" textlink="">
      <xdr:nvSpPr>
        <xdr:cNvPr id="592" name="テキスト ボックス 591"/>
        <xdr:cNvSpPr txBox="1"/>
      </xdr:nvSpPr>
      <xdr:spPr>
        <a:xfrm>
          <a:off x="12547111" y="99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154305</xdr:rowOff>
    </xdr:from>
    <xdr:to>
      <xdr:col>23</xdr:col>
      <xdr:colOff>517525</xdr:colOff>
      <xdr:row>79</xdr:row>
      <xdr:rowOff>44450</xdr:rowOff>
    </xdr:to>
    <xdr:cxnSp macro="">
      <xdr:nvCxnSpPr>
        <xdr:cNvPr id="621" name="直線コネクタ 620"/>
        <xdr:cNvCxnSpPr/>
      </xdr:nvCxnSpPr>
      <xdr:spPr>
        <a:xfrm>
          <a:off x="15481300" y="13527405"/>
          <a:ext cx="8382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154305</xdr:rowOff>
    </xdr:from>
    <xdr:to>
      <xdr:col>22</xdr:col>
      <xdr:colOff>365125</xdr:colOff>
      <xdr:row>79</xdr:row>
      <xdr:rowOff>42799</xdr:rowOff>
    </xdr:to>
    <xdr:cxnSp macro="">
      <xdr:nvCxnSpPr>
        <xdr:cNvPr id="624" name="直線コネクタ 623"/>
        <xdr:cNvCxnSpPr/>
      </xdr:nvCxnSpPr>
      <xdr:spPr>
        <a:xfrm flipV="1">
          <a:off x="14592300" y="13527405"/>
          <a:ext cx="8890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38354</xdr:rowOff>
    </xdr:from>
    <xdr:to>
      <xdr:col>21</xdr:col>
      <xdr:colOff>161925</xdr:colOff>
      <xdr:row>79</xdr:row>
      <xdr:rowOff>42799</xdr:rowOff>
    </xdr:to>
    <xdr:cxnSp macro="">
      <xdr:nvCxnSpPr>
        <xdr:cNvPr id="627" name="直線コネクタ 626"/>
        <xdr:cNvCxnSpPr/>
      </xdr:nvCxnSpPr>
      <xdr:spPr>
        <a:xfrm>
          <a:off x="13703300" y="13240004"/>
          <a:ext cx="889000" cy="3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38354</xdr:rowOff>
    </xdr:from>
    <xdr:to>
      <xdr:col>19</xdr:col>
      <xdr:colOff>644525</xdr:colOff>
      <xdr:row>79</xdr:row>
      <xdr:rowOff>44450</xdr:rowOff>
    </xdr:to>
    <xdr:cxnSp macro="">
      <xdr:nvCxnSpPr>
        <xdr:cNvPr id="630" name="直線コネクタ 629"/>
        <xdr:cNvCxnSpPr/>
      </xdr:nvCxnSpPr>
      <xdr:spPr>
        <a:xfrm flipV="1">
          <a:off x="12814300" y="13240004"/>
          <a:ext cx="889000" cy="3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103505</xdr:rowOff>
    </xdr:from>
    <xdr:to>
      <xdr:col>22</xdr:col>
      <xdr:colOff>415925</xdr:colOff>
      <xdr:row>79</xdr:row>
      <xdr:rowOff>33655</xdr:rowOff>
    </xdr:to>
    <xdr:sp macro="" textlink="">
      <xdr:nvSpPr>
        <xdr:cNvPr id="642" name="円/楕円 641"/>
        <xdr:cNvSpPr/>
      </xdr:nvSpPr>
      <xdr:spPr>
        <a:xfrm>
          <a:off x="15430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24782</xdr:rowOff>
    </xdr:from>
    <xdr:ext cx="378565" cy="259045"/>
    <xdr:sp macro="" textlink="">
      <xdr:nvSpPr>
        <xdr:cNvPr id="643" name="テキスト ボックス 642"/>
        <xdr:cNvSpPr txBox="1"/>
      </xdr:nvSpPr>
      <xdr:spPr>
        <a:xfrm>
          <a:off x="15292017" y="13569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163449</xdr:rowOff>
    </xdr:from>
    <xdr:to>
      <xdr:col>21</xdr:col>
      <xdr:colOff>212725</xdr:colOff>
      <xdr:row>79</xdr:row>
      <xdr:rowOff>93599</xdr:rowOff>
    </xdr:to>
    <xdr:sp macro="" textlink="">
      <xdr:nvSpPr>
        <xdr:cNvPr id="644" name="円/楕円 643"/>
        <xdr:cNvSpPr/>
      </xdr:nvSpPr>
      <xdr:spPr>
        <a:xfrm>
          <a:off x="14541500" y="135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84726</xdr:rowOff>
    </xdr:from>
    <xdr:ext cx="313932" cy="259045"/>
    <xdr:sp macro="" textlink="">
      <xdr:nvSpPr>
        <xdr:cNvPr id="645" name="テキスト ボックス 644"/>
        <xdr:cNvSpPr txBox="1"/>
      </xdr:nvSpPr>
      <xdr:spPr>
        <a:xfrm>
          <a:off x="14435333" y="1362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159004</xdr:rowOff>
    </xdr:from>
    <xdr:to>
      <xdr:col>20</xdr:col>
      <xdr:colOff>9525</xdr:colOff>
      <xdr:row>77</xdr:row>
      <xdr:rowOff>89154</xdr:rowOff>
    </xdr:to>
    <xdr:sp macro="" textlink="">
      <xdr:nvSpPr>
        <xdr:cNvPr id="646" name="円/楕円 645"/>
        <xdr:cNvSpPr/>
      </xdr:nvSpPr>
      <xdr:spPr>
        <a:xfrm>
          <a:off x="13652500" y="131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80281</xdr:rowOff>
    </xdr:from>
    <xdr:ext cx="469744" cy="259045"/>
    <xdr:sp macro="" textlink="">
      <xdr:nvSpPr>
        <xdr:cNvPr id="647" name="テキスト ボックス 646"/>
        <xdr:cNvSpPr txBox="1"/>
      </xdr:nvSpPr>
      <xdr:spPr>
        <a:xfrm>
          <a:off x="13468427" y="1328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127078</xdr:rowOff>
    </xdr:from>
    <xdr:to>
      <xdr:col>23</xdr:col>
      <xdr:colOff>517525</xdr:colOff>
      <xdr:row>96</xdr:row>
      <xdr:rowOff>10900</xdr:rowOff>
    </xdr:to>
    <xdr:cxnSp macro="">
      <xdr:nvCxnSpPr>
        <xdr:cNvPr id="680" name="直線コネクタ 679"/>
        <xdr:cNvCxnSpPr/>
      </xdr:nvCxnSpPr>
      <xdr:spPr>
        <a:xfrm>
          <a:off x="15481300" y="16414828"/>
          <a:ext cx="838200" cy="5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127078</xdr:rowOff>
    </xdr:from>
    <xdr:to>
      <xdr:col>22</xdr:col>
      <xdr:colOff>365125</xdr:colOff>
      <xdr:row>95</xdr:row>
      <xdr:rowOff>132696</xdr:rowOff>
    </xdr:to>
    <xdr:cxnSp macro="">
      <xdr:nvCxnSpPr>
        <xdr:cNvPr id="683" name="直線コネクタ 682"/>
        <xdr:cNvCxnSpPr/>
      </xdr:nvCxnSpPr>
      <xdr:spPr>
        <a:xfrm flipV="1">
          <a:off x="14592300" y="16414828"/>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132696</xdr:rowOff>
    </xdr:from>
    <xdr:to>
      <xdr:col>21</xdr:col>
      <xdr:colOff>161925</xdr:colOff>
      <xdr:row>95</xdr:row>
      <xdr:rowOff>162576</xdr:rowOff>
    </xdr:to>
    <xdr:cxnSp macro="">
      <xdr:nvCxnSpPr>
        <xdr:cNvPr id="686" name="直線コネクタ 685"/>
        <xdr:cNvCxnSpPr/>
      </xdr:nvCxnSpPr>
      <xdr:spPr>
        <a:xfrm flipV="1">
          <a:off x="13703300" y="16420446"/>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108088</xdr:rowOff>
    </xdr:from>
    <xdr:to>
      <xdr:col>19</xdr:col>
      <xdr:colOff>644525</xdr:colOff>
      <xdr:row>95</xdr:row>
      <xdr:rowOff>162576</xdr:rowOff>
    </xdr:to>
    <xdr:cxnSp macro="">
      <xdr:nvCxnSpPr>
        <xdr:cNvPr id="689" name="直線コネクタ 688"/>
        <xdr:cNvCxnSpPr/>
      </xdr:nvCxnSpPr>
      <xdr:spPr>
        <a:xfrm>
          <a:off x="12814300" y="16395838"/>
          <a:ext cx="8890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131550</xdr:rowOff>
    </xdr:from>
    <xdr:to>
      <xdr:col>23</xdr:col>
      <xdr:colOff>568325</xdr:colOff>
      <xdr:row>96</xdr:row>
      <xdr:rowOff>61700</xdr:rowOff>
    </xdr:to>
    <xdr:sp macro="" textlink="">
      <xdr:nvSpPr>
        <xdr:cNvPr id="699" name="円/楕円 698"/>
        <xdr:cNvSpPr/>
      </xdr:nvSpPr>
      <xdr:spPr>
        <a:xfrm>
          <a:off x="16268700" y="164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154427</xdr:rowOff>
    </xdr:from>
    <xdr:ext cx="534377" cy="259045"/>
    <xdr:sp macro="" textlink="">
      <xdr:nvSpPr>
        <xdr:cNvPr id="700" name="公債費該当値テキスト"/>
        <xdr:cNvSpPr txBox="1"/>
      </xdr:nvSpPr>
      <xdr:spPr>
        <a:xfrm>
          <a:off x="16370300" y="162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76278</xdr:rowOff>
    </xdr:from>
    <xdr:to>
      <xdr:col>22</xdr:col>
      <xdr:colOff>415925</xdr:colOff>
      <xdr:row>96</xdr:row>
      <xdr:rowOff>6428</xdr:rowOff>
    </xdr:to>
    <xdr:sp macro="" textlink="">
      <xdr:nvSpPr>
        <xdr:cNvPr id="701" name="円/楕円 700"/>
        <xdr:cNvSpPr/>
      </xdr:nvSpPr>
      <xdr:spPr>
        <a:xfrm>
          <a:off x="15430500" y="163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169005</xdr:rowOff>
    </xdr:from>
    <xdr:ext cx="534377" cy="259045"/>
    <xdr:sp macro="" textlink="">
      <xdr:nvSpPr>
        <xdr:cNvPr id="702" name="テキスト ボックス 701"/>
        <xdr:cNvSpPr txBox="1"/>
      </xdr:nvSpPr>
      <xdr:spPr>
        <a:xfrm>
          <a:off x="15214111" y="164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81896</xdr:rowOff>
    </xdr:from>
    <xdr:to>
      <xdr:col>21</xdr:col>
      <xdr:colOff>212725</xdr:colOff>
      <xdr:row>96</xdr:row>
      <xdr:rowOff>12046</xdr:rowOff>
    </xdr:to>
    <xdr:sp macro="" textlink="">
      <xdr:nvSpPr>
        <xdr:cNvPr id="703" name="円/楕円 702"/>
        <xdr:cNvSpPr/>
      </xdr:nvSpPr>
      <xdr:spPr>
        <a:xfrm>
          <a:off x="14541500" y="16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3173</xdr:rowOff>
    </xdr:from>
    <xdr:ext cx="534377" cy="259045"/>
    <xdr:sp macro="" textlink="">
      <xdr:nvSpPr>
        <xdr:cNvPr id="704" name="テキスト ボックス 703"/>
        <xdr:cNvSpPr txBox="1"/>
      </xdr:nvSpPr>
      <xdr:spPr>
        <a:xfrm>
          <a:off x="14325111" y="164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111776</xdr:rowOff>
    </xdr:from>
    <xdr:to>
      <xdr:col>20</xdr:col>
      <xdr:colOff>9525</xdr:colOff>
      <xdr:row>96</xdr:row>
      <xdr:rowOff>41926</xdr:rowOff>
    </xdr:to>
    <xdr:sp macro="" textlink="">
      <xdr:nvSpPr>
        <xdr:cNvPr id="705" name="円/楕円 704"/>
        <xdr:cNvSpPr/>
      </xdr:nvSpPr>
      <xdr:spPr>
        <a:xfrm>
          <a:off x="13652500" y="163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33053</xdr:rowOff>
    </xdr:from>
    <xdr:ext cx="534377" cy="259045"/>
    <xdr:sp macro="" textlink="">
      <xdr:nvSpPr>
        <xdr:cNvPr id="706" name="テキスト ボックス 705"/>
        <xdr:cNvSpPr txBox="1"/>
      </xdr:nvSpPr>
      <xdr:spPr>
        <a:xfrm>
          <a:off x="13436111" y="164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57288</xdr:rowOff>
    </xdr:from>
    <xdr:to>
      <xdr:col>18</xdr:col>
      <xdr:colOff>492125</xdr:colOff>
      <xdr:row>95</xdr:row>
      <xdr:rowOff>158888</xdr:rowOff>
    </xdr:to>
    <xdr:sp macro="" textlink="">
      <xdr:nvSpPr>
        <xdr:cNvPr id="707" name="円/楕円 706"/>
        <xdr:cNvSpPr/>
      </xdr:nvSpPr>
      <xdr:spPr>
        <a:xfrm>
          <a:off x="12763500" y="163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150015</xdr:rowOff>
    </xdr:from>
    <xdr:ext cx="534377" cy="259045"/>
    <xdr:sp macro="" textlink="">
      <xdr:nvSpPr>
        <xdr:cNvPr id="708" name="テキスト ボックス 707"/>
        <xdr:cNvSpPr txBox="1"/>
      </xdr:nvSpPr>
      <xdr:spPr>
        <a:xfrm>
          <a:off x="12547111" y="164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1169</xdr:rowOff>
    </xdr:from>
    <xdr:to>
      <xdr:col>32</xdr:col>
      <xdr:colOff>187325</xdr:colOff>
      <xdr:row>38</xdr:row>
      <xdr:rowOff>52832</xdr:rowOff>
    </xdr:to>
    <xdr:cxnSp macro="">
      <xdr:nvCxnSpPr>
        <xdr:cNvPr id="735" name="直線コネクタ 734"/>
        <xdr:cNvCxnSpPr/>
      </xdr:nvCxnSpPr>
      <xdr:spPr>
        <a:xfrm flipV="1">
          <a:off x="21323300" y="6344819"/>
          <a:ext cx="8382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24807</xdr:rowOff>
    </xdr:from>
    <xdr:ext cx="313932" cy="259045"/>
    <xdr:sp macro="" textlink="">
      <xdr:nvSpPr>
        <xdr:cNvPr id="736" name="諸支出金平均値テキスト"/>
        <xdr:cNvSpPr txBox="1"/>
      </xdr:nvSpPr>
      <xdr:spPr>
        <a:xfrm>
          <a:off x="22212300" y="6539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52832</xdr:rowOff>
    </xdr:from>
    <xdr:to>
      <xdr:col>31</xdr:col>
      <xdr:colOff>34925</xdr:colOff>
      <xdr:row>38</xdr:row>
      <xdr:rowOff>53746</xdr:rowOff>
    </xdr:to>
    <xdr:cxnSp macro="">
      <xdr:nvCxnSpPr>
        <xdr:cNvPr id="738" name="直線コネクタ 737"/>
        <xdr:cNvCxnSpPr/>
      </xdr:nvCxnSpPr>
      <xdr:spPr>
        <a:xfrm flipV="1">
          <a:off x="20434300" y="656793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115790</xdr:rowOff>
    </xdr:from>
    <xdr:ext cx="378565" cy="259045"/>
    <xdr:sp macro="" textlink="">
      <xdr:nvSpPr>
        <xdr:cNvPr id="740" name="テキスト ボックス 739"/>
        <xdr:cNvSpPr txBox="1"/>
      </xdr:nvSpPr>
      <xdr:spPr>
        <a:xfrm>
          <a:off x="21134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53746</xdr:rowOff>
    </xdr:from>
    <xdr:to>
      <xdr:col>29</xdr:col>
      <xdr:colOff>517525</xdr:colOff>
      <xdr:row>38</xdr:row>
      <xdr:rowOff>56032</xdr:rowOff>
    </xdr:to>
    <xdr:cxnSp macro="">
      <xdr:nvCxnSpPr>
        <xdr:cNvPr id="741" name="直線コネクタ 740"/>
        <xdr:cNvCxnSpPr/>
      </xdr:nvCxnSpPr>
      <xdr:spPr>
        <a:xfrm flipV="1">
          <a:off x="19545300" y="65688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121734</xdr:rowOff>
    </xdr:from>
    <xdr:ext cx="378565" cy="259045"/>
    <xdr:sp macro="" textlink="">
      <xdr:nvSpPr>
        <xdr:cNvPr id="743" name="テキスト ボックス 742"/>
        <xdr:cNvSpPr txBox="1"/>
      </xdr:nvSpPr>
      <xdr:spPr>
        <a:xfrm>
          <a:off x="20245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52832</xdr:rowOff>
    </xdr:from>
    <xdr:to>
      <xdr:col>28</xdr:col>
      <xdr:colOff>314325</xdr:colOff>
      <xdr:row>38</xdr:row>
      <xdr:rowOff>56032</xdr:rowOff>
    </xdr:to>
    <xdr:cxnSp macro="">
      <xdr:nvCxnSpPr>
        <xdr:cNvPr id="744" name="直線コネクタ 743"/>
        <xdr:cNvCxnSpPr/>
      </xdr:nvCxnSpPr>
      <xdr:spPr>
        <a:xfrm>
          <a:off x="18656300" y="65679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121819</xdr:rowOff>
    </xdr:from>
    <xdr:to>
      <xdr:col>32</xdr:col>
      <xdr:colOff>238125</xdr:colOff>
      <xdr:row>37</xdr:row>
      <xdr:rowOff>51969</xdr:rowOff>
    </xdr:to>
    <xdr:sp macro="" textlink="">
      <xdr:nvSpPr>
        <xdr:cNvPr id="754" name="円/楕円 753"/>
        <xdr:cNvSpPr/>
      </xdr:nvSpPr>
      <xdr:spPr>
        <a:xfrm>
          <a:off x="221107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144696</xdr:rowOff>
    </xdr:from>
    <xdr:ext cx="378565" cy="259045"/>
    <xdr:sp macro="" textlink="">
      <xdr:nvSpPr>
        <xdr:cNvPr id="755" name="諸支出金該当値テキスト"/>
        <xdr:cNvSpPr txBox="1"/>
      </xdr:nvSpPr>
      <xdr:spPr>
        <a:xfrm>
          <a:off x="22212300" y="614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2032</xdr:rowOff>
    </xdr:from>
    <xdr:to>
      <xdr:col>31</xdr:col>
      <xdr:colOff>85725</xdr:colOff>
      <xdr:row>38</xdr:row>
      <xdr:rowOff>103632</xdr:rowOff>
    </xdr:to>
    <xdr:sp macro="" textlink="">
      <xdr:nvSpPr>
        <xdr:cNvPr id="756" name="円/楕円 755"/>
        <xdr:cNvSpPr/>
      </xdr:nvSpPr>
      <xdr:spPr>
        <a:xfrm>
          <a:off x="21272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120159</xdr:rowOff>
    </xdr:from>
    <xdr:ext cx="378565" cy="259045"/>
    <xdr:sp macro="" textlink="">
      <xdr:nvSpPr>
        <xdr:cNvPr id="757" name="テキスト ボックス 756"/>
        <xdr:cNvSpPr txBox="1"/>
      </xdr:nvSpPr>
      <xdr:spPr>
        <a:xfrm>
          <a:off x="21134017" y="62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2946</xdr:rowOff>
    </xdr:from>
    <xdr:to>
      <xdr:col>29</xdr:col>
      <xdr:colOff>568325</xdr:colOff>
      <xdr:row>38</xdr:row>
      <xdr:rowOff>104546</xdr:rowOff>
    </xdr:to>
    <xdr:sp macro="" textlink="">
      <xdr:nvSpPr>
        <xdr:cNvPr id="758" name="円/楕円 757"/>
        <xdr:cNvSpPr/>
      </xdr:nvSpPr>
      <xdr:spPr>
        <a:xfrm>
          <a:off x="20383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121073</xdr:rowOff>
    </xdr:from>
    <xdr:ext cx="378565" cy="259045"/>
    <xdr:sp macro="" textlink="">
      <xdr:nvSpPr>
        <xdr:cNvPr id="759" name="テキスト ボックス 758"/>
        <xdr:cNvSpPr txBox="1"/>
      </xdr:nvSpPr>
      <xdr:spPr>
        <a:xfrm>
          <a:off x="20245017" y="62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5232</xdr:rowOff>
    </xdr:from>
    <xdr:to>
      <xdr:col>28</xdr:col>
      <xdr:colOff>365125</xdr:colOff>
      <xdr:row>38</xdr:row>
      <xdr:rowOff>106832</xdr:rowOff>
    </xdr:to>
    <xdr:sp macro="" textlink="">
      <xdr:nvSpPr>
        <xdr:cNvPr id="760" name="円/楕円 759"/>
        <xdr:cNvSpPr/>
      </xdr:nvSpPr>
      <xdr:spPr>
        <a:xfrm>
          <a:off x="19494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97959</xdr:rowOff>
    </xdr:from>
    <xdr:ext cx="378565" cy="259045"/>
    <xdr:sp macro="" textlink="">
      <xdr:nvSpPr>
        <xdr:cNvPr id="761" name="テキスト ボックス 760"/>
        <xdr:cNvSpPr txBox="1"/>
      </xdr:nvSpPr>
      <xdr:spPr>
        <a:xfrm>
          <a:off x="19356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2032</xdr:rowOff>
    </xdr:from>
    <xdr:to>
      <xdr:col>27</xdr:col>
      <xdr:colOff>161925</xdr:colOff>
      <xdr:row>38</xdr:row>
      <xdr:rowOff>103632</xdr:rowOff>
    </xdr:to>
    <xdr:sp macro="" textlink="">
      <xdr:nvSpPr>
        <xdr:cNvPr id="762" name="円/楕円 761"/>
        <xdr:cNvSpPr/>
      </xdr:nvSpPr>
      <xdr:spPr>
        <a:xfrm>
          <a:off x="18605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94759</xdr:rowOff>
    </xdr:from>
    <xdr:ext cx="378565" cy="259045"/>
    <xdr:sp macro="" textlink="">
      <xdr:nvSpPr>
        <xdr:cNvPr id="763" name="テキスト ボックス 762"/>
        <xdr:cNvSpPr txBox="1"/>
      </xdr:nvSpPr>
      <xdr:spPr>
        <a:xfrm>
          <a:off x="18467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340,128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円となっています。</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主な構成項目である民生費は、住民一人当たり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136,682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円となっており、類似団体と同様に毎年増加しており、過去５年で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％の増となっています。</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また土木費は、住民一人当たり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39,468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円となっており、類似団体平均との比較では一人当たりコストが低い状況となっています。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老朽化したインフラ設備の改修・改築などにより、前年度比では大きく増加しており、今後数年は同水準で推移することが予測されるため、緊急度、住民ニーズを的確に把握した事業の厳選を行い、一人当たりコストの上昇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実質収支比率は前年度と同程度の水準となっています。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これは、基金残高を確保するために繰入額を抑制し、黒字幅が縮小していることによるものです。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今後も実質黒字の確保を第一義としながらも、歳入歳出両面の改革を進め、財務体質の強化に努めます。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各会計単位の収支では、すべての会計で黒字または収支均衡となっているため、連結実質赤字比率には該当しません。</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7096;&#24335;3&#65288;&#24066;&#21306;&#30010;&#2644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105.7</v>
          </cell>
          <cell r="L73">
            <v>109.3</v>
          </cell>
          <cell r="M73">
            <v>97.9</v>
          </cell>
          <cell r="N73">
            <v>108.7</v>
          </cell>
          <cell r="O73">
            <v>74.900000000000006</v>
          </cell>
        </row>
        <row r="75">
          <cell r="K75">
            <v>14.6</v>
          </cell>
          <cell r="L75">
            <v>12.6</v>
          </cell>
          <cell r="M75">
            <v>10.199999999999999</v>
          </cell>
          <cell r="N75">
            <v>9.1999999999999993</v>
          </cell>
          <cell r="O75">
            <v>9.5</v>
          </cell>
        </row>
        <row r="77">
          <cell r="G77" t="str">
            <v>類似団体内平均値</v>
          </cell>
          <cell r="K77">
            <v>69.2</v>
          </cell>
          <cell r="L77">
            <v>58.2</v>
          </cell>
          <cell r="M77">
            <v>50.3</v>
          </cell>
          <cell r="N77">
            <v>45.9</v>
          </cell>
          <cell r="O77">
            <v>33.6</v>
          </cell>
        </row>
        <row r="79">
          <cell r="K79">
            <v>11.1</v>
          </cell>
          <cell r="L79">
            <v>10.3</v>
          </cell>
          <cell r="M79">
            <v>9.6</v>
          </cell>
          <cell r="N79">
            <v>8.8000000000000007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26695365</v>
      </c>
      <c r="BO4" s="379"/>
      <c r="BP4" s="379"/>
      <c r="BQ4" s="379"/>
      <c r="BR4" s="379"/>
      <c r="BS4" s="379"/>
      <c r="BT4" s="379"/>
      <c r="BU4" s="380"/>
      <c r="BV4" s="378">
        <v>25006503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0.2</v>
      </c>
      <c r="CU4" s="556"/>
      <c r="CV4" s="556"/>
      <c r="CW4" s="556"/>
      <c r="CX4" s="556"/>
      <c r="CY4" s="556"/>
      <c r="CZ4" s="556"/>
      <c r="DA4" s="557"/>
      <c r="DB4" s="555">
        <v>0.1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26603807</v>
      </c>
      <c r="BO5" s="384"/>
      <c r="BP5" s="384"/>
      <c r="BQ5" s="384"/>
      <c r="BR5" s="384"/>
      <c r="BS5" s="384"/>
      <c r="BT5" s="384"/>
      <c r="BU5" s="385"/>
      <c r="BV5" s="383">
        <v>24947895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97</v>
      </c>
      <c r="CU5" s="354"/>
      <c r="CV5" s="354"/>
      <c r="CW5" s="354"/>
      <c r="CX5" s="354"/>
      <c r="CY5" s="354"/>
      <c r="CZ5" s="354"/>
      <c r="DA5" s="355"/>
      <c r="DB5" s="353">
        <v>99.6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91558</v>
      </c>
      <c r="BO6" s="384"/>
      <c r="BP6" s="384"/>
      <c r="BQ6" s="384"/>
      <c r="BR6" s="384"/>
      <c r="BS6" s="384"/>
      <c r="BT6" s="384"/>
      <c r="BU6" s="385"/>
      <c r="BV6" s="383">
        <v>58608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105.1</v>
      </c>
      <c r="CU6" s="530"/>
      <c r="CV6" s="530"/>
      <c r="CW6" s="530"/>
      <c r="CX6" s="530"/>
      <c r="CY6" s="530"/>
      <c r="CZ6" s="530"/>
      <c r="DA6" s="531"/>
      <c r="DB6" s="529">
        <v>109.2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68242</v>
      </c>
      <c r="BO7" s="384"/>
      <c r="BP7" s="384"/>
      <c r="BQ7" s="384"/>
      <c r="BR7" s="384"/>
      <c r="BS7" s="384"/>
      <c r="BT7" s="384"/>
      <c r="BU7" s="385"/>
      <c r="BV7" s="383">
        <v>36710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14994229</v>
      </c>
      <c r="CU7" s="384"/>
      <c r="CV7" s="384"/>
      <c r="CW7" s="384"/>
      <c r="CX7" s="384"/>
      <c r="CY7" s="384"/>
      <c r="CZ7" s="384"/>
      <c r="DA7" s="385"/>
      <c r="DB7" s="383">
        <v>15041645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23316</v>
      </c>
      <c r="BO8" s="384"/>
      <c r="BP8" s="384"/>
      <c r="BQ8" s="384"/>
      <c r="BR8" s="384"/>
      <c r="BS8" s="384"/>
      <c r="BT8" s="384"/>
      <c r="BU8" s="385"/>
      <c r="BV8" s="383">
        <v>21898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0.62</v>
      </c>
      <c r="CU8" s="493"/>
      <c r="CV8" s="493"/>
      <c r="CW8" s="493"/>
      <c r="CX8" s="493"/>
      <c r="CY8" s="493"/>
      <c r="CZ8" s="493"/>
      <c r="DA8" s="494"/>
      <c r="DB8" s="492">
        <v>0.62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76869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1418</v>
      </c>
      <c r="BO9" s="384"/>
      <c r="BP9" s="384"/>
      <c r="BQ9" s="384"/>
      <c r="BR9" s="384"/>
      <c r="BS9" s="384"/>
      <c r="BT9" s="384"/>
      <c r="BU9" s="385"/>
      <c r="BV9" s="383">
        <v>-12940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80037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283838</v>
      </c>
      <c r="BO10" s="384"/>
      <c r="BP10" s="384"/>
      <c r="BQ10" s="384"/>
      <c r="BR10" s="384"/>
      <c r="BS10" s="384"/>
      <c r="BT10" s="384"/>
      <c r="BU10" s="385"/>
      <c r="BV10" s="383">
        <v>81676</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78217</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72048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77639</v>
      </c>
      <c r="S13" s="485"/>
      <c r="T13" s="485"/>
      <c r="U13" s="485"/>
      <c r="V13" s="486"/>
      <c r="W13" s="472" t="s">
        <v>121</v>
      </c>
      <c r="X13" s="396"/>
      <c r="Y13" s="396"/>
      <c r="Z13" s="396"/>
      <c r="AA13" s="396"/>
      <c r="AB13" s="397"/>
      <c r="AC13" s="359">
        <v>575</v>
      </c>
      <c r="AD13" s="360"/>
      <c r="AE13" s="360"/>
      <c r="AF13" s="360"/>
      <c r="AG13" s="361"/>
      <c r="AH13" s="359">
        <v>650</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213208</v>
      </c>
      <c r="BO13" s="384"/>
      <c r="BP13" s="384"/>
      <c r="BQ13" s="384"/>
      <c r="BR13" s="384"/>
      <c r="BS13" s="384"/>
      <c r="BT13" s="384"/>
      <c r="BU13" s="385"/>
      <c r="BV13" s="383">
        <v>68736</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9.5</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78560</v>
      </c>
      <c r="S14" s="485"/>
      <c r="T14" s="485"/>
      <c r="U14" s="485"/>
      <c r="V14" s="486"/>
      <c r="W14" s="487"/>
      <c r="X14" s="399"/>
      <c r="Y14" s="399"/>
      <c r="Z14" s="399"/>
      <c r="AA14" s="399"/>
      <c r="AB14" s="400"/>
      <c r="AC14" s="477">
        <v>1.7</v>
      </c>
      <c r="AD14" s="478"/>
      <c r="AE14" s="478"/>
      <c r="AF14" s="478"/>
      <c r="AG14" s="479"/>
      <c r="AH14" s="477">
        <v>1.7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74.900000000000006</v>
      </c>
      <c r="CU14" s="456"/>
      <c r="CV14" s="456"/>
      <c r="CW14" s="456"/>
      <c r="CX14" s="456"/>
      <c r="CY14" s="456"/>
      <c r="CZ14" s="456"/>
      <c r="DA14" s="457"/>
      <c r="DB14" s="488">
        <v>108.7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77989</v>
      </c>
      <c r="S15" s="485"/>
      <c r="T15" s="485"/>
      <c r="U15" s="485"/>
      <c r="V15" s="486"/>
      <c r="W15" s="472" t="s">
        <v>128</v>
      </c>
      <c r="X15" s="396"/>
      <c r="Y15" s="396"/>
      <c r="Z15" s="396"/>
      <c r="AA15" s="396"/>
      <c r="AB15" s="397"/>
      <c r="AC15" s="359">
        <v>9617</v>
      </c>
      <c r="AD15" s="360"/>
      <c r="AE15" s="360"/>
      <c r="AF15" s="360"/>
      <c r="AG15" s="361"/>
      <c r="AH15" s="359">
        <v>11184</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7534347</v>
      </c>
      <c r="BO15" s="379"/>
      <c r="BP15" s="379"/>
      <c r="BQ15" s="379"/>
      <c r="BR15" s="379"/>
      <c r="BS15" s="379"/>
      <c r="BT15" s="379"/>
      <c r="BU15" s="380"/>
      <c r="BV15" s="378">
        <v>7254375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28</v>
      </c>
      <c r="AD16" s="478"/>
      <c r="AE16" s="478"/>
      <c r="AF16" s="478"/>
      <c r="AG16" s="479"/>
      <c r="AH16" s="477">
        <v>29</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11955480</v>
      </c>
      <c r="BO16" s="384"/>
      <c r="BP16" s="384"/>
      <c r="BQ16" s="384"/>
      <c r="BR16" s="384"/>
      <c r="BS16" s="384"/>
      <c r="BT16" s="384"/>
      <c r="BU16" s="385"/>
      <c r="BV16" s="383">
        <v>11679836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24100</v>
      </c>
      <c r="AD17" s="360"/>
      <c r="AE17" s="360"/>
      <c r="AF17" s="360"/>
      <c r="AG17" s="361"/>
      <c r="AH17" s="359">
        <v>25607</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9522864</v>
      </c>
      <c r="BO17" s="384"/>
      <c r="BP17" s="384"/>
      <c r="BQ17" s="384"/>
      <c r="BR17" s="384"/>
      <c r="BS17" s="384"/>
      <c r="BT17" s="384"/>
      <c r="BU17" s="385"/>
      <c r="BV17" s="383">
        <v>9273372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32.71</v>
      </c>
      <c r="M18" s="448"/>
      <c r="N18" s="448"/>
      <c r="O18" s="448"/>
      <c r="P18" s="448"/>
      <c r="Q18" s="448"/>
      <c r="R18" s="449"/>
      <c r="S18" s="449"/>
      <c r="T18" s="449"/>
      <c r="U18" s="449"/>
      <c r="V18" s="450"/>
      <c r="W18" s="464"/>
      <c r="X18" s="465"/>
      <c r="Y18" s="465"/>
      <c r="Z18" s="465"/>
      <c r="AA18" s="465"/>
      <c r="AB18" s="473"/>
      <c r="AC18" s="347">
        <v>70.3</v>
      </c>
      <c r="AD18" s="348"/>
      <c r="AE18" s="348"/>
      <c r="AF18" s="348"/>
      <c r="AG18" s="451"/>
      <c r="AH18" s="347">
        <v>66.3</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15140622</v>
      </c>
      <c r="BO18" s="384"/>
      <c r="BP18" s="384"/>
      <c r="BQ18" s="384"/>
      <c r="BR18" s="384"/>
      <c r="BS18" s="384"/>
      <c r="BT18" s="384"/>
      <c r="BU18" s="385"/>
      <c r="BV18" s="383">
        <v>15277601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2350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17461948</v>
      </c>
      <c r="BO19" s="384"/>
      <c r="BP19" s="384"/>
      <c r="BQ19" s="384"/>
      <c r="BR19" s="384"/>
      <c r="BS19" s="384"/>
      <c r="BT19" s="384"/>
      <c r="BU19" s="385"/>
      <c r="BV19" s="383">
        <v>16985319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29884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35076213</v>
      </c>
      <c r="BO23" s="384"/>
      <c r="BP23" s="384"/>
      <c r="BQ23" s="384"/>
      <c r="BR23" s="384"/>
      <c r="BS23" s="384"/>
      <c r="BT23" s="384"/>
      <c r="BU23" s="385"/>
      <c r="BV23" s="383">
        <v>34424819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9460</v>
      </c>
      <c r="R24" s="360"/>
      <c r="S24" s="360"/>
      <c r="T24" s="360"/>
      <c r="U24" s="360"/>
      <c r="V24" s="361"/>
      <c r="W24" s="425"/>
      <c r="X24" s="416"/>
      <c r="Y24" s="417"/>
      <c r="Z24" s="356" t="s">
        <v>151</v>
      </c>
      <c r="AA24" s="357"/>
      <c r="AB24" s="357"/>
      <c r="AC24" s="357"/>
      <c r="AD24" s="357"/>
      <c r="AE24" s="357"/>
      <c r="AF24" s="357"/>
      <c r="AG24" s="358"/>
      <c r="AH24" s="359">
        <v>409</v>
      </c>
      <c r="AI24" s="360"/>
      <c r="AJ24" s="360"/>
      <c r="AK24" s="360"/>
      <c r="AL24" s="361"/>
      <c r="AM24" s="359">
        <v>1211867</v>
      </c>
      <c r="AN24" s="360"/>
      <c r="AO24" s="360"/>
      <c r="AP24" s="360"/>
      <c r="AQ24" s="360"/>
      <c r="AR24" s="361"/>
      <c r="AS24" s="359">
        <v>2963</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14418839</v>
      </c>
      <c r="BO24" s="384"/>
      <c r="BP24" s="384"/>
      <c r="BQ24" s="384"/>
      <c r="BR24" s="384"/>
      <c r="BS24" s="384"/>
      <c r="BT24" s="384"/>
      <c r="BU24" s="385"/>
      <c r="BV24" s="383">
        <v>14321501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2</v>
      </c>
      <c r="M25" s="360"/>
      <c r="N25" s="360"/>
      <c r="O25" s="360"/>
      <c r="P25" s="361"/>
      <c r="Q25" s="359">
        <v>7800</v>
      </c>
      <c r="R25" s="360"/>
      <c r="S25" s="360"/>
      <c r="T25" s="360"/>
      <c r="U25" s="360"/>
      <c r="V25" s="361"/>
      <c r="W25" s="425"/>
      <c r="X25" s="416"/>
      <c r="Y25" s="417"/>
      <c r="Z25" s="356" t="s">
        <v>154</v>
      </c>
      <c r="AA25" s="357"/>
      <c r="AB25" s="357"/>
      <c r="AC25" s="357"/>
      <c r="AD25" s="357"/>
      <c r="AE25" s="357"/>
      <c r="AF25" s="357"/>
      <c r="AG25" s="358"/>
      <c r="AH25" s="359">
        <v>82</v>
      </c>
      <c r="AI25" s="360"/>
      <c r="AJ25" s="360"/>
      <c r="AK25" s="360"/>
      <c r="AL25" s="361"/>
      <c r="AM25" s="359">
        <v>226812</v>
      </c>
      <c r="AN25" s="360"/>
      <c r="AO25" s="360"/>
      <c r="AP25" s="360"/>
      <c r="AQ25" s="360"/>
      <c r="AR25" s="361"/>
      <c r="AS25" s="359">
        <v>2766</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4262131</v>
      </c>
      <c r="BO25" s="379"/>
      <c r="BP25" s="379"/>
      <c r="BQ25" s="379"/>
      <c r="BR25" s="379"/>
      <c r="BS25" s="379"/>
      <c r="BT25" s="379"/>
      <c r="BU25" s="380"/>
      <c r="BV25" s="378">
        <v>4580760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7010</v>
      </c>
      <c r="R26" s="360"/>
      <c r="S26" s="360"/>
      <c r="T26" s="360"/>
      <c r="U26" s="360"/>
      <c r="V26" s="361"/>
      <c r="W26" s="425"/>
      <c r="X26" s="416"/>
      <c r="Y26" s="417"/>
      <c r="Z26" s="356" t="s">
        <v>157</v>
      </c>
      <c r="AA26" s="438"/>
      <c r="AB26" s="438"/>
      <c r="AC26" s="438"/>
      <c r="AD26" s="438"/>
      <c r="AE26" s="438"/>
      <c r="AF26" s="438"/>
      <c r="AG26" s="439"/>
      <c r="AH26" s="359">
        <v>8</v>
      </c>
      <c r="AI26" s="360"/>
      <c r="AJ26" s="360"/>
      <c r="AK26" s="360"/>
      <c r="AL26" s="361"/>
      <c r="AM26" s="359">
        <v>31504</v>
      </c>
      <c r="AN26" s="360"/>
      <c r="AO26" s="360"/>
      <c r="AP26" s="360"/>
      <c r="AQ26" s="360"/>
      <c r="AR26" s="361"/>
      <c r="AS26" s="359">
        <v>3938</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5600</v>
      </c>
      <c r="R27" s="360"/>
      <c r="S27" s="360"/>
      <c r="T27" s="360"/>
      <c r="U27" s="360"/>
      <c r="V27" s="361"/>
      <c r="W27" s="425"/>
      <c r="X27" s="416"/>
      <c r="Y27" s="417"/>
      <c r="Z27" s="356" t="s">
        <v>160</v>
      </c>
      <c r="AA27" s="357"/>
      <c r="AB27" s="357"/>
      <c r="AC27" s="357"/>
      <c r="AD27" s="357"/>
      <c r="AE27" s="357"/>
      <c r="AF27" s="357"/>
      <c r="AG27" s="358"/>
      <c r="AH27" s="359">
        <v>5</v>
      </c>
      <c r="AI27" s="360"/>
      <c r="AJ27" s="360"/>
      <c r="AK27" s="360"/>
      <c r="AL27" s="361"/>
      <c r="AM27" s="359">
        <v>18384</v>
      </c>
      <c r="AN27" s="360"/>
      <c r="AO27" s="360"/>
      <c r="AP27" s="360"/>
      <c r="AQ27" s="360"/>
      <c r="AR27" s="361"/>
      <c r="AS27" s="359">
        <v>3677</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2022150</v>
      </c>
      <c r="BO27" s="387"/>
      <c r="BP27" s="387"/>
      <c r="BQ27" s="387"/>
      <c r="BR27" s="387"/>
      <c r="BS27" s="387"/>
      <c r="BT27" s="387"/>
      <c r="BU27" s="388"/>
      <c r="BV27" s="386">
        <v>2021778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4950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481777</v>
      </c>
      <c r="BO28" s="379"/>
      <c r="BP28" s="379"/>
      <c r="BQ28" s="379"/>
      <c r="BR28" s="379"/>
      <c r="BS28" s="379"/>
      <c r="BT28" s="379"/>
      <c r="BU28" s="380"/>
      <c r="BV28" s="378">
        <v>269987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18</v>
      </c>
      <c r="M29" s="360"/>
      <c r="N29" s="360"/>
      <c r="O29" s="360"/>
      <c r="P29" s="361"/>
      <c r="Q29" s="359">
        <v>4450</v>
      </c>
      <c r="R29" s="360"/>
      <c r="S29" s="360"/>
      <c r="T29" s="360"/>
      <c r="U29" s="360"/>
      <c r="V29" s="361"/>
      <c r="W29" s="426"/>
      <c r="X29" s="427"/>
      <c r="Y29" s="428"/>
      <c r="Z29" s="356" t="s">
        <v>167</v>
      </c>
      <c r="AA29" s="357"/>
      <c r="AB29" s="357"/>
      <c r="AC29" s="357"/>
      <c r="AD29" s="357"/>
      <c r="AE29" s="357"/>
      <c r="AF29" s="357"/>
      <c r="AG29" s="358"/>
      <c r="AH29" s="359">
        <v>414</v>
      </c>
      <c r="AI29" s="360"/>
      <c r="AJ29" s="360"/>
      <c r="AK29" s="360"/>
      <c r="AL29" s="361"/>
      <c r="AM29" s="359">
        <v>1230251</v>
      </c>
      <c r="AN29" s="360"/>
      <c r="AO29" s="360"/>
      <c r="AP29" s="360"/>
      <c r="AQ29" s="360"/>
      <c r="AR29" s="361"/>
      <c r="AS29" s="359">
        <v>2972</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55881</v>
      </c>
      <c r="BO29" s="384"/>
      <c r="BP29" s="384"/>
      <c r="BQ29" s="384"/>
      <c r="BR29" s="384"/>
      <c r="BS29" s="384"/>
      <c r="BT29" s="384"/>
      <c r="BU29" s="385"/>
      <c r="BV29" s="383">
        <v>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102.6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1905686</v>
      </c>
      <c r="BO30" s="387"/>
      <c r="BP30" s="387"/>
      <c r="BQ30" s="387"/>
      <c r="BR30" s="387"/>
      <c r="BS30" s="387"/>
      <c r="BT30" s="387"/>
      <c r="BU30" s="388"/>
      <c r="BV30" s="386">
        <v>1924346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久世荒内・寺田塚本地区土地区画整理事業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城南衛生管理組合（一般会計）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城陽市民余暇活動センター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京都府後期高齢者医療広域連合（一般会計）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サンガタウン城陽</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京都府後期高齢者医療広域連合（特別会計）</v>
      </c>
      <c r="BZ36" s="342"/>
      <c r="CA36" s="342"/>
      <c r="CB36" s="342"/>
      <c r="CC36" s="342"/>
      <c r="CD36" s="342"/>
      <c r="CE36" s="342"/>
      <c r="CF36" s="342"/>
      <c r="CG36" s="342"/>
      <c r="CH36" s="342"/>
      <c r="CI36" s="342"/>
      <c r="CJ36" s="342"/>
      <c r="CK36" s="342"/>
      <c r="CL36" s="342"/>
      <c r="CM36" s="342"/>
      <c r="CN36" s="165"/>
      <c r="CO36" s="343">
        <f t="shared" si="3"/>
        <v>16</v>
      </c>
      <c r="CP36" s="343"/>
      <c r="CQ36" s="342" t="str">
        <f>IF('各会計、関係団体の財政状況及び健全化判断比率'!BS9="","",'各会計、関係団体の財政状況及び健全化判断比率'!BS9)</f>
        <v>城陽山砂利採取地整備公社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淀川・木津川水防事務組合（一般会計）</v>
      </c>
      <c r="BZ37" s="342"/>
      <c r="CA37" s="342"/>
      <c r="CB37" s="342"/>
      <c r="CC37" s="342"/>
      <c r="CD37" s="342"/>
      <c r="CE37" s="342"/>
      <c r="CF37" s="342"/>
      <c r="CG37" s="342"/>
      <c r="CH37" s="342"/>
      <c r="CI37" s="342"/>
      <c r="CJ37" s="342"/>
      <c r="CK37" s="342"/>
      <c r="CL37" s="342"/>
      <c r="CM37" s="342"/>
      <c r="CN37" s="165"/>
      <c r="CO37" s="343">
        <f t="shared" si="3"/>
        <v>17</v>
      </c>
      <c r="CP37" s="343"/>
      <c r="CQ37" s="342" t="str">
        <f>IF('各会計、関係団体の財政状況及び健全化判断比率'!BS10="","",'各会計、関係団体の財政状況及び健全化判断比率'!BS10)</f>
        <v>城南土地開発公社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京都府自治会館管理組合（一般会計）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京都地方税機構（一般会計）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52" t="s">
        <v>516</v>
      </c>
      <c r="D34" s="1152"/>
      <c r="E34" s="1153"/>
      <c r="F34" s="32">
        <v>3.16</v>
      </c>
      <c r="G34" s="33">
        <v>2</v>
      </c>
      <c r="H34" s="33">
        <v>1.72</v>
      </c>
      <c r="I34" s="33">
        <v>2.86</v>
      </c>
      <c r="J34" s="34">
        <v>3.35</v>
      </c>
      <c r="K34" s="22"/>
      <c r="L34" s="22"/>
      <c r="M34" s="22"/>
      <c r="N34" s="22"/>
      <c r="O34" s="22"/>
      <c r="P34" s="22"/>
    </row>
    <row r="35" spans="1:16" ht="39" customHeight="1" x14ac:dyDescent="0.15">
      <c r="A35" s="22"/>
      <c r="B35" s="35"/>
      <c r="C35" s="1146" t="s">
        <v>517</v>
      </c>
      <c r="D35" s="1147"/>
      <c r="E35" s="1148"/>
      <c r="F35" s="36">
        <v>0.09</v>
      </c>
      <c r="G35" s="37">
        <v>0.63</v>
      </c>
      <c r="H35" s="37">
        <v>0.91</v>
      </c>
      <c r="I35" s="37">
        <v>1.39</v>
      </c>
      <c r="J35" s="38">
        <v>1.35</v>
      </c>
      <c r="K35" s="22"/>
      <c r="L35" s="22"/>
      <c r="M35" s="22"/>
      <c r="N35" s="22"/>
      <c r="O35" s="22"/>
      <c r="P35" s="22"/>
    </row>
    <row r="36" spans="1:16" ht="39" customHeight="1" x14ac:dyDescent="0.15">
      <c r="A36" s="22"/>
      <c r="B36" s="35"/>
      <c r="C36" s="1146" t="s">
        <v>518</v>
      </c>
      <c r="D36" s="1147"/>
      <c r="E36" s="1148"/>
      <c r="F36" s="36">
        <v>0.08</v>
      </c>
      <c r="G36" s="37">
        <v>0.14000000000000001</v>
      </c>
      <c r="H36" s="37">
        <v>0.23</v>
      </c>
      <c r="I36" s="37">
        <v>0.14000000000000001</v>
      </c>
      <c r="J36" s="38">
        <v>0.15</v>
      </c>
      <c r="K36" s="22"/>
      <c r="L36" s="22"/>
      <c r="M36" s="22"/>
      <c r="N36" s="22"/>
      <c r="O36" s="22"/>
      <c r="P36" s="22"/>
    </row>
    <row r="37" spans="1:16" ht="39" customHeight="1" x14ac:dyDescent="0.15">
      <c r="A37" s="22"/>
      <c r="B37" s="35"/>
      <c r="C37" s="1146" t="s">
        <v>519</v>
      </c>
      <c r="D37" s="1147"/>
      <c r="E37" s="1148"/>
      <c r="F37" s="36">
        <v>0.11</v>
      </c>
      <c r="G37" s="37">
        <v>0.15</v>
      </c>
      <c r="H37" s="37">
        <v>0.13</v>
      </c>
      <c r="I37" s="37">
        <v>0.14000000000000001</v>
      </c>
      <c r="J37" s="38">
        <v>0.13</v>
      </c>
      <c r="K37" s="22"/>
      <c r="L37" s="22"/>
      <c r="M37" s="22"/>
      <c r="N37" s="22"/>
      <c r="O37" s="22"/>
      <c r="P37" s="22"/>
    </row>
    <row r="38" spans="1:16" ht="39" customHeight="1" x14ac:dyDescent="0.15">
      <c r="A38" s="22"/>
      <c r="B38" s="35"/>
      <c r="C38" s="1146" t="s">
        <v>520</v>
      </c>
      <c r="D38" s="1147"/>
      <c r="E38" s="1148"/>
      <c r="F38" s="36">
        <v>0</v>
      </c>
      <c r="G38" s="37">
        <v>2.42</v>
      </c>
      <c r="H38" s="37">
        <v>1.6</v>
      </c>
      <c r="I38" s="37">
        <v>0.65</v>
      </c>
      <c r="J38" s="38">
        <v>0.02</v>
      </c>
      <c r="K38" s="22"/>
      <c r="L38" s="22"/>
      <c r="M38" s="22"/>
      <c r="N38" s="22"/>
      <c r="O38" s="22"/>
      <c r="P38" s="22"/>
    </row>
    <row r="39" spans="1:16" ht="39" customHeight="1" x14ac:dyDescent="0.15">
      <c r="A39" s="22"/>
      <c r="B39" s="35"/>
      <c r="C39" s="1146" t="s">
        <v>521</v>
      </c>
      <c r="D39" s="1147"/>
      <c r="E39" s="1148"/>
      <c r="F39" s="36">
        <v>0</v>
      </c>
      <c r="G39" s="37">
        <v>0</v>
      </c>
      <c r="H39" s="37" t="s">
        <v>522</v>
      </c>
      <c r="I39" s="37" t="s">
        <v>523</v>
      </c>
      <c r="J39" s="38">
        <v>0</v>
      </c>
      <c r="K39" s="22"/>
      <c r="L39" s="22"/>
      <c r="M39" s="22"/>
      <c r="N39" s="22"/>
      <c r="O39" s="22"/>
      <c r="P39" s="22"/>
    </row>
    <row r="40" spans="1:16" ht="39" customHeight="1" x14ac:dyDescent="0.15">
      <c r="A40" s="22"/>
      <c r="B40" s="35"/>
      <c r="C40" s="1146" t="s">
        <v>524</v>
      </c>
      <c r="D40" s="1147"/>
      <c r="E40" s="1148"/>
      <c r="F40" s="36" t="s">
        <v>471</v>
      </c>
      <c r="G40" s="37" t="s">
        <v>471</v>
      </c>
      <c r="H40" s="37">
        <v>0</v>
      </c>
      <c r="I40" s="37">
        <v>0</v>
      </c>
      <c r="J40" s="38">
        <v>0</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525</v>
      </c>
      <c r="D42" s="1147"/>
      <c r="E42" s="1148"/>
      <c r="F42" s="36" t="s">
        <v>471</v>
      </c>
      <c r="G42" s="37" t="s">
        <v>471</v>
      </c>
      <c r="H42" s="37" t="s">
        <v>471</v>
      </c>
      <c r="I42" s="37" t="s">
        <v>471</v>
      </c>
      <c r="J42" s="38" t="s">
        <v>471</v>
      </c>
      <c r="K42" s="22"/>
      <c r="L42" s="22"/>
      <c r="M42" s="22"/>
      <c r="N42" s="22"/>
      <c r="O42" s="22"/>
      <c r="P42" s="22"/>
    </row>
    <row r="43" spans="1:16" ht="39" customHeight="1" thickBot="1" x14ac:dyDescent="0.2">
      <c r="A43" s="22"/>
      <c r="B43" s="40"/>
      <c r="C43" s="1149" t="s">
        <v>526</v>
      </c>
      <c r="D43" s="1150"/>
      <c r="E43" s="1151"/>
      <c r="F43" s="41" t="s">
        <v>471</v>
      </c>
      <c r="G43" s="42" t="s">
        <v>471</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3289</v>
      </c>
      <c r="L45" s="60">
        <v>3023</v>
      </c>
      <c r="M45" s="60">
        <v>3161</v>
      </c>
      <c r="N45" s="60">
        <v>3164</v>
      </c>
      <c r="O45" s="61">
        <v>2885</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471</v>
      </c>
      <c r="L46" s="64" t="s">
        <v>471</v>
      </c>
      <c r="M46" s="64" t="s">
        <v>471</v>
      </c>
      <c r="N46" s="64" t="s">
        <v>471</v>
      </c>
      <c r="O46" s="65" t="s">
        <v>471</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471</v>
      </c>
      <c r="L47" s="64" t="s">
        <v>471</v>
      </c>
      <c r="M47" s="64" t="s">
        <v>471</v>
      </c>
      <c r="N47" s="64" t="s">
        <v>471</v>
      </c>
      <c r="O47" s="65" t="s">
        <v>471</v>
      </c>
      <c r="P47" s="48"/>
      <c r="Q47" s="48"/>
      <c r="R47" s="48"/>
      <c r="S47" s="48"/>
      <c r="T47" s="48"/>
      <c r="U47" s="48"/>
    </row>
    <row r="48" spans="1:21" ht="30.75" customHeight="1" x14ac:dyDescent="0.15">
      <c r="A48" s="48"/>
      <c r="B48" s="1164"/>
      <c r="C48" s="1165"/>
      <c r="D48" s="62"/>
      <c r="E48" s="1156" t="s">
        <v>15</v>
      </c>
      <c r="F48" s="1156"/>
      <c r="G48" s="1156"/>
      <c r="H48" s="1156"/>
      <c r="I48" s="1156"/>
      <c r="J48" s="1157"/>
      <c r="K48" s="63">
        <v>577</v>
      </c>
      <c r="L48" s="64">
        <v>594</v>
      </c>
      <c r="M48" s="64">
        <v>583</v>
      </c>
      <c r="N48" s="64">
        <v>592</v>
      </c>
      <c r="O48" s="65">
        <v>592</v>
      </c>
      <c r="P48" s="48"/>
      <c r="Q48" s="48"/>
      <c r="R48" s="48"/>
      <c r="S48" s="48"/>
      <c r="T48" s="48"/>
      <c r="U48" s="48"/>
    </row>
    <row r="49" spans="1:21" ht="30.75" customHeight="1" x14ac:dyDescent="0.15">
      <c r="A49" s="48"/>
      <c r="B49" s="1164"/>
      <c r="C49" s="1165"/>
      <c r="D49" s="62"/>
      <c r="E49" s="1156" t="s">
        <v>16</v>
      </c>
      <c r="F49" s="1156"/>
      <c r="G49" s="1156"/>
      <c r="H49" s="1156"/>
      <c r="I49" s="1156"/>
      <c r="J49" s="1157"/>
      <c r="K49" s="63">
        <v>196</v>
      </c>
      <c r="L49" s="64">
        <v>154</v>
      </c>
      <c r="M49" s="64">
        <v>154</v>
      </c>
      <c r="N49" s="64">
        <v>137</v>
      </c>
      <c r="O49" s="65">
        <v>119</v>
      </c>
      <c r="P49" s="48"/>
      <c r="Q49" s="48"/>
      <c r="R49" s="48"/>
      <c r="S49" s="48"/>
      <c r="T49" s="48"/>
      <c r="U49" s="48"/>
    </row>
    <row r="50" spans="1:21" ht="30.75" customHeight="1" x14ac:dyDescent="0.15">
      <c r="A50" s="48"/>
      <c r="B50" s="1164"/>
      <c r="C50" s="1165"/>
      <c r="D50" s="62"/>
      <c r="E50" s="1156" t="s">
        <v>17</v>
      </c>
      <c r="F50" s="1156"/>
      <c r="G50" s="1156"/>
      <c r="H50" s="1156"/>
      <c r="I50" s="1156"/>
      <c r="J50" s="1157"/>
      <c r="K50" s="63">
        <v>81</v>
      </c>
      <c r="L50" s="64">
        <v>74</v>
      </c>
      <c r="M50" s="64">
        <v>75</v>
      </c>
      <c r="N50" s="64">
        <v>78</v>
      </c>
      <c r="O50" s="65">
        <v>94</v>
      </c>
      <c r="P50" s="48"/>
      <c r="Q50" s="48"/>
      <c r="R50" s="48"/>
      <c r="S50" s="48"/>
      <c r="T50" s="48"/>
      <c r="U50" s="48"/>
    </row>
    <row r="51" spans="1:21" ht="30.75" customHeight="1" x14ac:dyDescent="0.15">
      <c r="A51" s="48"/>
      <c r="B51" s="1166"/>
      <c r="C51" s="1167"/>
      <c r="D51" s="66"/>
      <c r="E51" s="1156" t="s">
        <v>18</v>
      </c>
      <c r="F51" s="1156"/>
      <c r="G51" s="1156"/>
      <c r="H51" s="1156"/>
      <c r="I51" s="1156"/>
      <c r="J51" s="1157"/>
      <c r="K51" s="63">
        <v>2</v>
      </c>
      <c r="L51" s="64">
        <v>1</v>
      </c>
      <c r="M51" s="64">
        <v>0</v>
      </c>
      <c r="N51" s="64" t="s">
        <v>471</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2594</v>
      </c>
      <c r="L52" s="64">
        <v>2712</v>
      </c>
      <c r="M52" s="64">
        <v>2774</v>
      </c>
      <c r="N52" s="64">
        <v>2762</v>
      </c>
      <c r="O52" s="65">
        <v>2407</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1551</v>
      </c>
      <c r="L53" s="69">
        <v>1134</v>
      </c>
      <c r="M53" s="69">
        <v>1199</v>
      </c>
      <c r="N53" s="69">
        <v>1209</v>
      </c>
      <c r="O53" s="70">
        <v>1283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182" t="s">
        <v>24</v>
      </c>
      <c r="C41" s="1183"/>
      <c r="D41" s="81"/>
      <c r="E41" s="1184" t="s">
        <v>25</v>
      </c>
      <c r="F41" s="1184"/>
      <c r="G41" s="1184"/>
      <c r="H41" s="1185"/>
      <c r="I41" s="82">
        <v>32991</v>
      </c>
      <c r="J41" s="83">
        <v>34633</v>
      </c>
      <c r="K41" s="83">
        <v>34878</v>
      </c>
      <c r="L41" s="83">
        <v>34425</v>
      </c>
      <c r="M41" s="84">
        <v>35076</v>
      </c>
    </row>
    <row r="42" spans="2:13" ht="27.75" customHeight="1" x14ac:dyDescent="0.15">
      <c r="B42" s="1172"/>
      <c r="C42" s="1173"/>
      <c r="D42" s="85"/>
      <c r="E42" s="1176" t="s">
        <v>26</v>
      </c>
      <c r="F42" s="1176"/>
      <c r="G42" s="1176"/>
      <c r="H42" s="1177"/>
      <c r="I42" s="86">
        <v>2910</v>
      </c>
      <c r="J42" s="87">
        <v>3307</v>
      </c>
      <c r="K42" s="87">
        <v>3484</v>
      </c>
      <c r="L42" s="87">
        <v>3474</v>
      </c>
      <c r="M42" s="88">
        <v>3132</v>
      </c>
    </row>
    <row r="43" spans="2:13" ht="27.75" customHeight="1" x14ac:dyDescent="0.15">
      <c r="B43" s="1172"/>
      <c r="C43" s="1173"/>
      <c r="D43" s="85"/>
      <c r="E43" s="1176" t="s">
        <v>27</v>
      </c>
      <c r="F43" s="1176"/>
      <c r="G43" s="1176"/>
      <c r="H43" s="1177"/>
      <c r="I43" s="86">
        <v>8160</v>
      </c>
      <c r="J43" s="87">
        <v>8185</v>
      </c>
      <c r="K43" s="87">
        <v>8206</v>
      </c>
      <c r="L43" s="87">
        <v>10523</v>
      </c>
      <c r="M43" s="88">
        <v>6013</v>
      </c>
    </row>
    <row r="44" spans="2:13" ht="27.75" customHeight="1" x14ac:dyDescent="0.15">
      <c r="B44" s="1172"/>
      <c r="C44" s="1173"/>
      <c r="D44" s="85"/>
      <c r="E44" s="1176" t="s">
        <v>28</v>
      </c>
      <c r="F44" s="1176"/>
      <c r="G44" s="1176"/>
      <c r="H44" s="1177"/>
      <c r="I44" s="86">
        <v>929</v>
      </c>
      <c r="J44" s="87">
        <v>800</v>
      </c>
      <c r="K44" s="87">
        <v>707</v>
      </c>
      <c r="L44" s="87">
        <v>819</v>
      </c>
      <c r="M44" s="88">
        <v>762</v>
      </c>
    </row>
    <row r="45" spans="2:13" ht="27.75" customHeight="1" x14ac:dyDescent="0.15">
      <c r="B45" s="1172"/>
      <c r="C45" s="1173"/>
      <c r="D45" s="85"/>
      <c r="E45" s="1176" t="s">
        <v>29</v>
      </c>
      <c r="F45" s="1176"/>
      <c r="G45" s="1176"/>
      <c r="H45" s="1177"/>
      <c r="I45" s="86">
        <v>3599</v>
      </c>
      <c r="J45" s="87">
        <v>3130</v>
      </c>
      <c r="K45" s="87">
        <v>2808</v>
      </c>
      <c r="L45" s="87">
        <v>2502</v>
      </c>
      <c r="M45" s="88">
        <v>2215</v>
      </c>
    </row>
    <row r="46" spans="2:13" ht="27.75" customHeight="1" x14ac:dyDescent="0.15">
      <c r="B46" s="1172"/>
      <c r="C46" s="1173"/>
      <c r="D46" s="85"/>
      <c r="E46" s="1176" t="s">
        <v>30</v>
      </c>
      <c r="F46" s="1176"/>
      <c r="G46" s="1176"/>
      <c r="H46" s="1177"/>
      <c r="I46" s="86" t="s">
        <v>471</v>
      </c>
      <c r="J46" s="87" t="s">
        <v>471</v>
      </c>
      <c r="K46" s="87" t="s">
        <v>471</v>
      </c>
      <c r="L46" s="87" t="s">
        <v>471</v>
      </c>
      <c r="M46" s="88" t="s">
        <v>471</v>
      </c>
    </row>
    <row r="47" spans="2:13" ht="27.75" customHeight="1" x14ac:dyDescent="0.15">
      <c r="B47" s="1172"/>
      <c r="C47" s="1173"/>
      <c r="D47" s="85"/>
      <c r="E47" s="1176" t="s">
        <v>31</v>
      </c>
      <c r="F47" s="1176"/>
      <c r="G47" s="1176"/>
      <c r="H47" s="1177"/>
      <c r="I47" s="86" t="s">
        <v>471</v>
      </c>
      <c r="J47" s="87" t="s">
        <v>471</v>
      </c>
      <c r="K47" s="87" t="s">
        <v>471</v>
      </c>
      <c r="L47" s="87" t="s">
        <v>471</v>
      </c>
      <c r="M47" s="88" t="s">
        <v>471</v>
      </c>
    </row>
    <row r="48" spans="2:13" ht="27.75" customHeight="1" x14ac:dyDescent="0.15">
      <c r="B48" s="1174"/>
      <c r="C48" s="1175"/>
      <c r="D48" s="85"/>
      <c r="E48" s="1176" t="s">
        <v>32</v>
      </c>
      <c r="F48" s="1176"/>
      <c r="G48" s="1176"/>
      <c r="H48" s="1177"/>
      <c r="I48" s="86" t="s">
        <v>471</v>
      </c>
      <c r="J48" s="87" t="s">
        <v>471</v>
      </c>
      <c r="K48" s="87" t="s">
        <v>471</v>
      </c>
      <c r="L48" s="87" t="s">
        <v>471</v>
      </c>
      <c r="M48" s="88" t="s">
        <v>471</v>
      </c>
    </row>
    <row r="49" spans="2:13" ht="27.75" customHeight="1" x14ac:dyDescent="0.15">
      <c r="B49" s="1170" t="s">
        <v>33</v>
      </c>
      <c r="C49" s="1171"/>
      <c r="D49" s="89"/>
      <c r="E49" s="1176" t="s">
        <v>34</v>
      </c>
      <c r="F49" s="1176"/>
      <c r="G49" s="1176"/>
      <c r="H49" s="1177"/>
      <c r="I49" s="86">
        <v>1444</v>
      </c>
      <c r="J49" s="87">
        <v>1859</v>
      </c>
      <c r="K49" s="87">
        <v>2352</v>
      </c>
      <c r="L49" s="87">
        <v>2608</v>
      </c>
      <c r="M49" s="88">
        <v>3107</v>
      </c>
    </row>
    <row r="50" spans="2:13" ht="27.75" customHeight="1" x14ac:dyDescent="0.15">
      <c r="B50" s="1172"/>
      <c r="C50" s="1173"/>
      <c r="D50" s="85"/>
      <c r="E50" s="1176" t="s">
        <v>35</v>
      </c>
      <c r="F50" s="1176"/>
      <c r="G50" s="1176"/>
      <c r="H50" s="1177"/>
      <c r="I50" s="86">
        <v>4753</v>
      </c>
      <c r="J50" s="87">
        <v>5037</v>
      </c>
      <c r="K50" s="87">
        <v>5481</v>
      </c>
      <c r="L50" s="87">
        <v>5635</v>
      </c>
      <c r="M50" s="88">
        <v>4669</v>
      </c>
    </row>
    <row r="51" spans="2:13" ht="27.75" customHeight="1" x14ac:dyDescent="0.15">
      <c r="B51" s="1174"/>
      <c r="C51" s="1175"/>
      <c r="D51" s="85"/>
      <c r="E51" s="1176" t="s">
        <v>36</v>
      </c>
      <c r="F51" s="1176"/>
      <c r="G51" s="1176"/>
      <c r="H51" s="1177"/>
      <c r="I51" s="86">
        <v>29192</v>
      </c>
      <c r="J51" s="87">
        <v>29294</v>
      </c>
      <c r="K51" s="87">
        <v>29659</v>
      </c>
      <c r="L51" s="87">
        <v>29566</v>
      </c>
      <c r="M51" s="88">
        <v>29683</v>
      </c>
    </row>
    <row r="52" spans="2:13" ht="27.75" customHeight="1" thickBot="1" x14ac:dyDescent="0.2">
      <c r="B52" s="1178" t="s">
        <v>37</v>
      </c>
      <c r="C52" s="1179"/>
      <c r="D52" s="90"/>
      <c r="E52" s="1180" t="s">
        <v>38</v>
      </c>
      <c r="F52" s="1180"/>
      <c r="G52" s="1180"/>
      <c r="H52" s="1181"/>
      <c r="I52" s="91">
        <v>13200</v>
      </c>
      <c r="J52" s="92">
        <v>13866</v>
      </c>
      <c r="K52" s="92">
        <v>12593</v>
      </c>
      <c r="L52" s="92">
        <v>13935</v>
      </c>
      <c r="M52" s="93">
        <v>9740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55" zoomScale="70" zoomScaleNormal="70" zoomScaleSheetLayoutView="55" workbookViewId="0">
      <selection activeCell="M84" sqref="M8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6"/>
      <c r="B1" s="1187"/>
      <c r="P1" s="244"/>
      <c r="Q1" s="244"/>
    </row>
    <row r="2" spans="1:51" ht="25.5" x14ac:dyDescent="0.25">
      <c r="A2" s="1186"/>
      <c r="C2" s="1188"/>
      <c r="P2" s="244"/>
      <c r="Q2" s="244"/>
    </row>
    <row r="3" spans="1:51" ht="25.5" x14ac:dyDescent="0.25">
      <c r="A3" s="1186"/>
      <c r="C3" s="1188"/>
      <c r="P3" s="244"/>
      <c r="Q3" s="244"/>
    </row>
    <row r="4" spans="1:51" s="1189" customFormat="1" x14ac:dyDescent="0.15">
      <c r="A4" s="1186"/>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row>
    <row r="5" spans="1:51" s="1189" customFormat="1" x14ac:dyDescent="0.15">
      <c r="A5" s="1186"/>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row>
    <row r="6" spans="1:51" s="1189" customFormat="1" x14ac:dyDescent="0.15">
      <c r="A6" s="1186"/>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row>
    <row r="7" spans="1:51" s="1189" customFormat="1" x14ac:dyDescent="0.15">
      <c r="A7" s="1186"/>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row>
    <row r="8" spans="1:51" s="1189" customFormat="1" x14ac:dyDescent="0.15">
      <c r="A8" s="1186"/>
      <c r="B8" s="1186"/>
      <c r="C8" s="1186"/>
      <c r="D8" s="1186"/>
      <c r="E8" s="1186"/>
      <c r="F8" s="1186"/>
      <c r="G8" s="1186"/>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row>
    <row r="9" spans="1:51" s="1189" customFormat="1" x14ac:dyDescent="0.15">
      <c r="A9" s="1186"/>
      <c r="B9" s="1186"/>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row>
    <row r="10" spans="1:51" s="1189" customFormat="1" x14ac:dyDescent="0.15">
      <c r="A10" s="1186"/>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Y10" s="1189" t="s">
        <v>550</v>
      </c>
    </row>
    <row r="11" spans="1:51" s="1189" customFormat="1" x14ac:dyDescent="0.15">
      <c r="A11" s="1186"/>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row>
    <row r="12" spans="1:51" s="1189" customFormat="1" x14ac:dyDescent="0.15">
      <c r="A12" s="1186"/>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c r="AD12" s="1186"/>
      <c r="AE12" s="1186"/>
      <c r="AF12" s="1186"/>
      <c r="AG12" s="1186"/>
      <c r="AH12" s="1186"/>
      <c r="AI12" s="1186"/>
      <c r="AY12" s="1189" t="s">
        <v>550</v>
      </c>
    </row>
    <row r="13" spans="1:51" s="1189" customFormat="1" x14ac:dyDescent="0.15">
      <c r="A13" s="1186"/>
      <c r="B13" s="1186"/>
      <c r="C13" s="1186"/>
      <c r="D13" s="1186"/>
      <c r="E13" s="1186"/>
      <c r="F13" s="1186"/>
      <c r="G13" s="1186"/>
      <c r="H13" s="1186"/>
      <c r="I13" s="1186"/>
      <c r="J13" s="1186"/>
      <c r="K13" s="1186"/>
      <c r="L13" s="1186"/>
      <c r="M13" s="1186"/>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row>
    <row r="14" spans="1:51" s="1189" customFormat="1" ht="14.25" customHeight="1" x14ac:dyDescent="0.15">
      <c r="A14" s="1186"/>
      <c r="B14" s="1186"/>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row>
    <row r="15" spans="1:51" s="1189" customFormat="1" x14ac:dyDescent="0.15">
      <c r="A15" s="243"/>
      <c r="B15" s="1186"/>
      <c r="C15" s="1186"/>
      <c r="D15" s="1186"/>
      <c r="E15" s="1186"/>
      <c r="F15" s="1186"/>
      <c r="G15" s="1186"/>
      <c r="H15" s="1186"/>
      <c r="I15" s="1186"/>
      <c r="J15" s="1186"/>
      <c r="K15" s="1186"/>
      <c r="L15" s="1186"/>
      <c r="M15" s="1186"/>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c r="AI15" s="1186"/>
    </row>
    <row r="16" spans="1:51" s="1189" customFormat="1" x14ac:dyDescent="0.15">
      <c r="A16" s="243"/>
      <c r="B16" s="1186"/>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row>
    <row r="17" spans="1:259" s="1189" customFormat="1" x14ac:dyDescent="0.15">
      <c r="A17" s="243"/>
      <c r="B17" s="1186"/>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1186"/>
      <c r="Y17" s="1186"/>
      <c r="Z17" s="1186"/>
      <c r="AA17" s="1186"/>
      <c r="AB17" s="1186"/>
      <c r="AC17" s="1186"/>
      <c r="AD17" s="1186"/>
      <c r="AE17" s="1186"/>
      <c r="AF17" s="1186"/>
      <c r="AG17" s="1186"/>
      <c r="AH17" s="1186"/>
      <c r="AI17" s="1186"/>
    </row>
    <row r="18" spans="1:259" s="1189" customFormat="1" x14ac:dyDescent="0.15">
      <c r="A18" s="243"/>
      <c r="B18" s="1186"/>
      <c r="C18" s="1186"/>
      <c r="D18" s="1186"/>
      <c r="E18" s="1186"/>
      <c r="F18" s="1186"/>
      <c r="G18" s="1186"/>
      <c r="H18" s="1186"/>
      <c r="I18" s="1186"/>
      <c r="J18" s="1186"/>
      <c r="K18" s="1186"/>
      <c r="L18" s="1186"/>
      <c r="M18" s="1186"/>
      <c r="N18" s="1186"/>
      <c r="O18" s="1186"/>
      <c r="P18" s="1186"/>
      <c r="Q18" s="1186"/>
      <c r="R18" s="1186"/>
      <c r="S18" s="1186"/>
      <c r="T18" s="1186"/>
      <c r="U18" s="1186"/>
      <c r="V18" s="1186"/>
      <c r="W18" s="1186"/>
      <c r="X18" s="1186"/>
      <c r="Y18" s="1186"/>
      <c r="Z18" s="1186"/>
      <c r="AA18" s="1186"/>
      <c r="AB18" s="1186"/>
      <c r="AC18" s="1186"/>
      <c r="AD18" s="1186"/>
      <c r="AE18" s="1186"/>
      <c r="AF18" s="1186"/>
      <c r="AG18" s="1186"/>
      <c r="AH18" s="1186"/>
      <c r="AI18" s="1186"/>
    </row>
    <row r="19" spans="1:259" x14ac:dyDescent="0.15">
      <c r="P19" s="244"/>
      <c r="Q19" s="244"/>
    </row>
    <row r="20" spans="1:259" x14ac:dyDescent="0.15">
      <c r="P20" s="244"/>
      <c r="Q20" s="244"/>
    </row>
    <row r="21" spans="1:259" ht="17.25" x14ac:dyDescent="0.15">
      <c r="B21" s="1190"/>
      <c r="C21" s="246"/>
      <c r="D21" s="246"/>
      <c r="E21" s="246"/>
      <c r="F21" s="246"/>
      <c r="G21" s="246"/>
      <c r="H21" s="246"/>
      <c r="I21" s="246"/>
      <c r="J21" s="246"/>
      <c r="K21" s="246"/>
      <c r="L21" s="246"/>
      <c r="M21" s="246"/>
      <c r="N21" s="1191"/>
      <c r="O21" s="246"/>
      <c r="P21" s="247"/>
      <c r="Q21" s="244"/>
      <c r="IY21" s="1192"/>
    </row>
    <row r="22" spans="1:259" ht="17.25" x14ac:dyDescent="0.15">
      <c r="B22" s="248"/>
      <c r="IY22" s="1193"/>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4"/>
      <c r="C40" s="244"/>
      <c r="D40" s="244"/>
      <c r="E40" s="244"/>
      <c r="F40" s="244"/>
      <c r="G40" s="244"/>
      <c r="H40" s="244"/>
      <c r="I40" s="244"/>
      <c r="J40" s="244"/>
      <c r="K40" s="244"/>
      <c r="L40" s="244"/>
      <c r="M40" s="244"/>
      <c r="N40" s="244"/>
      <c r="O40" s="244"/>
      <c r="P40" s="1194"/>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5" t="s">
        <v>552</v>
      </c>
      <c r="I42" s="1196"/>
      <c r="J42" s="1196"/>
      <c r="K42" s="1196"/>
      <c r="L42" s="244"/>
      <c r="M42" s="244"/>
      <c r="N42" s="244"/>
      <c r="O42" s="244"/>
    </row>
    <row r="43" spans="2:17" x14ac:dyDescent="0.15">
      <c r="B43" s="248"/>
      <c r="C43" s="244"/>
      <c r="D43" s="244"/>
      <c r="E43" s="244"/>
      <c r="F43" s="244"/>
      <c r="G43" s="1197"/>
      <c r="H43" s="1198"/>
      <c r="I43" s="1198"/>
      <c r="J43" s="1198"/>
      <c r="K43" s="1198"/>
      <c r="L43" s="1198"/>
      <c r="M43" s="1198"/>
      <c r="N43" s="1198"/>
      <c r="O43" s="1199"/>
    </row>
    <row r="44" spans="2:17" x14ac:dyDescent="0.15">
      <c r="B44" s="248"/>
      <c r="C44" s="244"/>
      <c r="D44" s="244"/>
      <c r="E44" s="244"/>
      <c r="F44" s="244"/>
      <c r="G44" s="1200"/>
      <c r="H44" s="1201"/>
      <c r="I44" s="1201"/>
      <c r="J44" s="1201"/>
      <c r="K44" s="1201"/>
      <c r="L44" s="1201"/>
      <c r="M44" s="1201"/>
      <c r="N44" s="1201"/>
      <c r="O44" s="1202"/>
    </row>
    <row r="45" spans="2:17" x14ac:dyDescent="0.15">
      <c r="B45" s="248"/>
      <c r="C45" s="244"/>
      <c r="D45" s="244"/>
      <c r="E45" s="244"/>
      <c r="F45" s="244"/>
      <c r="G45" s="1200"/>
      <c r="H45" s="1201"/>
      <c r="I45" s="1201"/>
      <c r="J45" s="1201"/>
      <c r="K45" s="1201"/>
      <c r="L45" s="1201"/>
      <c r="M45" s="1201"/>
      <c r="N45" s="1201"/>
      <c r="O45" s="1202"/>
    </row>
    <row r="46" spans="2:17" x14ac:dyDescent="0.15">
      <c r="B46" s="248"/>
      <c r="C46" s="244"/>
      <c r="D46" s="244"/>
      <c r="E46" s="244"/>
      <c r="F46" s="244"/>
      <c r="G46" s="1200"/>
      <c r="H46" s="1201"/>
      <c r="I46" s="1201"/>
      <c r="J46" s="1201"/>
      <c r="K46" s="1201"/>
      <c r="L46" s="1201"/>
      <c r="M46" s="1201"/>
      <c r="N46" s="1201"/>
      <c r="O46" s="1202"/>
    </row>
    <row r="47" spans="2:17" x14ac:dyDescent="0.15">
      <c r="B47" s="248"/>
      <c r="C47" s="244"/>
      <c r="D47" s="244"/>
      <c r="E47" s="244"/>
      <c r="F47" s="244"/>
      <c r="G47" s="1203"/>
      <c r="H47" s="1204"/>
      <c r="I47" s="1204"/>
      <c r="J47" s="1204"/>
      <c r="K47" s="1204"/>
      <c r="L47" s="1204"/>
      <c r="M47" s="1204"/>
      <c r="N47" s="1204"/>
      <c r="O47" s="1205"/>
    </row>
    <row r="48" spans="2:17" x14ac:dyDescent="0.15">
      <c r="B48" s="248"/>
      <c r="C48" s="244"/>
      <c r="D48" s="244"/>
      <c r="E48" s="244"/>
      <c r="F48" s="244"/>
      <c r="G48" s="244"/>
      <c r="H48" s="1206"/>
      <c r="I48" s="1206"/>
      <c r="J48" s="1206"/>
    </row>
    <row r="49" spans="1:17" x14ac:dyDescent="0.15">
      <c r="B49" s="248"/>
      <c r="C49" s="244"/>
      <c r="D49" s="244"/>
      <c r="E49" s="244"/>
      <c r="F49" s="244"/>
      <c r="G49" s="243" t="s">
        <v>553</v>
      </c>
    </row>
    <row r="50" spans="1:17" x14ac:dyDescent="0.15">
      <c r="B50" s="248"/>
      <c r="C50" s="244"/>
      <c r="D50" s="244"/>
      <c r="E50" s="244"/>
      <c r="F50" s="244"/>
      <c r="G50" s="1207"/>
      <c r="H50" s="1208"/>
      <c r="I50" s="1208"/>
      <c r="J50" s="1209"/>
      <c r="K50" s="1210" t="s">
        <v>510</v>
      </c>
      <c r="L50" s="1210" t="s">
        <v>511</v>
      </c>
      <c r="M50" s="1210" t="s">
        <v>512</v>
      </c>
      <c r="N50" s="1210" t="s">
        <v>513</v>
      </c>
      <c r="O50" s="1210" t="s">
        <v>514</v>
      </c>
    </row>
    <row r="51" spans="1:17" x14ac:dyDescent="0.15">
      <c r="B51" s="248"/>
      <c r="C51" s="244"/>
      <c r="D51" s="244"/>
      <c r="E51" s="244"/>
      <c r="F51" s="244"/>
      <c r="G51" s="1211" t="s">
        <v>554</v>
      </c>
      <c r="H51" s="1212"/>
      <c r="I51" s="1213" t="s">
        <v>555</v>
      </c>
      <c r="J51" s="1213"/>
      <c r="K51" s="1214"/>
      <c r="L51" s="1214"/>
      <c r="M51" s="1214"/>
      <c r="N51" s="1214"/>
      <c r="O51" s="1214"/>
    </row>
    <row r="52" spans="1:17" x14ac:dyDescent="0.15">
      <c r="B52" s="248"/>
      <c r="C52" s="244"/>
      <c r="D52" s="244"/>
      <c r="E52" s="244"/>
      <c r="F52" s="244"/>
      <c r="G52" s="1215"/>
      <c r="H52" s="1216"/>
      <c r="I52" s="1217"/>
      <c r="J52" s="1217"/>
      <c r="K52" s="1218"/>
      <c r="L52" s="1218"/>
      <c r="M52" s="1218"/>
      <c r="N52" s="1218"/>
      <c r="O52" s="1218"/>
    </row>
    <row r="53" spans="1:17" x14ac:dyDescent="0.15">
      <c r="A53" s="1219"/>
      <c r="B53" s="248"/>
      <c r="C53" s="244"/>
      <c r="D53" s="244"/>
      <c r="E53" s="244"/>
      <c r="F53" s="244"/>
      <c r="G53" s="1215"/>
      <c r="H53" s="1216"/>
      <c r="I53" s="1220" t="s">
        <v>556</v>
      </c>
      <c r="J53" s="1220"/>
      <c r="K53" s="1221"/>
      <c r="L53" s="1221"/>
      <c r="M53" s="1221"/>
      <c r="N53" s="1221"/>
      <c r="O53" s="1221"/>
    </row>
    <row r="54" spans="1:17" x14ac:dyDescent="0.15">
      <c r="A54" s="1219"/>
      <c r="B54" s="248"/>
      <c r="C54" s="244"/>
      <c r="D54" s="244"/>
      <c r="E54" s="244"/>
      <c r="F54" s="244"/>
      <c r="G54" s="1222"/>
      <c r="H54" s="1223"/>
      <c r="I54" s="1220"/>
      <c r="J54" s="1220"/>
      <c r="K54" s="1224"/>
      <c r="L54" s="1224"/>
      <c r="M54" s="1224"/>
      <c r="N54" s="1224"/>
      <c r="O54" s="1224"/>
    </row>
    <row r="55" spans="1:17" x14ac:dyDescent="0.15">
      <c r="A55" s="1219"/>
      <c r="B55" s="248"/>
      <c r="C55" s="244"/>
      <c r="D55" s="244"/>
      <c r="E55" s="244"/>
      <c r="F55" s="244"/>
      <c r="G55" s="1225" t="s">
        <v>557</v>
      </c>
      <c r="H55" s="1226"/>
      <c r="I55" s="1220" t="s">
        <v>555</v>
      </c>
      <c r="J55" s="1220"/>
      <c r="K55" s="1214"/>
      <c r="L55" s="1214"/>
      <c r="M55" s="1214"/>
      <c r="N55" s="1214"/>
      <c r="O55" s="1214"/>
    </row>
    <row r="56" spans="1:17" x14ac:dyDescent="0.15">
      <c r="A56" s="1219"/>
      <c r="B56" s="248"/>
      <c r="C56" s="244"/>
      <c r="D56" s="244"/>
      <c r="E56" s="244"/>
      <c r="F56" s="244"/>
      <c r="G56" s="1227"/>
      <c r="H56" s="1228"/>
      <c r="I56" s="1220"/>
      <c r="J56" s="1220"/>
      <c r="K56" s="1218"/>
      <c r="L56" s="1218"/>
      <c r="M56" s="1218"/>
      <c r="N56" s="1218"/>
      <c r="O56" s="1218"/>
    </row>
    <row r="57" spans="1:17" s="1219" customFormat="1" x14ac:dyDescent="0.15">
      <c r="B57" s="1229"/>
      <c r="C57" s="1196"/>
      <c r="D57" s="1196"/>
      <c r="E57" s="1196"/>
      <c r="F57" s="1196"/>
      <c r="G57" s="1227"/>
      <c r="H57" s="1228"/>
      <c r="I57" s="1230" t="s">
        <v>556</v>
      </c>
      <c r="J57" s="1230"/>
      <c r="K57" s="1221"/>
      <c r="L57" s="1221"/>
      <c r="M57" s="1221"/>
      <c r="N57" s="1221"/>
      <c r="O57" s="1221"/>
      <c r="P57" s="1231"/>
      <c r="Q57" s="1229"/>
    </row>
    <row r="58" spans="1:17" s="1219" customFormat="1" x14ac:dyDescent="0.15">
      <c r="A58" s="243"/>
      <c r="B58" s="1229"/>
      <c r="C58" s="1196"/>
      <c r="D58" s="1196"/>
      <c r="E58" s="1196"/>
      <c r="F58" s="1196"/>
      <c r="G58" s="1232"/>
      <c r="H58" s="1233"/>
      <c r="I58" s="1230"/>
      <c r="J58" s="1230"/>
      <c r="K58" s="1224"/>
      <c r="L58" s="1224"/>
      <c r="M58" s="1224"/>
      <c r="N58" s="1224"/>
      <c r="O58" s="1224"/>
      <c r="P58" s="1231"/>
      <c r="Q58" s="1229"/>
    </row>
    <row r="59" spans="1:17" s="1219" customFormat="1" x14ac:dyDescent="0.15">
      <c r="A59" s="243"/>
      <c r="B59" s="1229"/>
      <c r="C59" s="1196"/>
      <c r="D59" s="1196"/>
      <c r="E59" s="1196"/>
      <c r="F59" s="1196"/>
      <c r="G59" s="1196"/>
      <c r="H59" s="1196"/>
      <c r="I59" s="1196"/>
      <c r="J59" s="1196"/>
      <c r="K59" s="1234"/>
      <c r="L59" s="1234"/>
      <c r="M59" s="1234"/>
      <c r="N59" s="1234"/>
      <c r="O59" s="1234"/>
      <c r="P59" s="1231"/>
      <c r="Q59" s="1229"/>
    </row>
    <row r="60" spans="1:17" s="1219" customFormat="1" x14ac:dyDescent="0.15">
      <c r="A60" s="243"/>
      <c r="B60" s="1229"/>
      <c r="C60" s="1196"/>
      <c r="D60" s="1196"/>
      <c r="E60" s="1196"/>
      <c r="F60" s="1196"/>
      <c r="G60" s="1196"/>
      <c r="H60" s="1196"/>
      <c r="I60" s="1196"/>
      <c r="J60" s="1196"/>
      <c r="K60" s="1234"/>
      <c r="L60" s="1234"/>
      <c r="M60" s="1234"/>
      <c r="N60" s="1234"/>
      <c r="O60" s="1234"/>
      <c r="P60" s="1231"/>
      <c r="Q60" s="1229"/>
    </row>
    <row r="61" spans="1:17" s="1219" customFormat="1" x14ac:dyDescent="0.15">
      <c r="A61" s="243"/>
      <c r="B61" s="1235"/>
      <c r="C61" s="1236"/>
      <c r="D61" s="1236"/>
      <c r="E61" s="1236"/>
      <c r="F61" s="1236"/>
      <c r="G61" s="1236"/>
      <c r="H61" s="1236"/>
      <c r="I61" s="1236"/>
      <c r="J61" s="1236"/>
      <c r="K61" s="1236"/>
      <c r="L61" s="1236"/>
      <c r="M61" s="1237"/>
      <c r="N61" s="1237"/>
      <c r="O61" s="1237"/>
      <c r="P61" s="1238"/>
      <c r="Q61" s="1229"/>
    </row>
    <row r="62" spans="1:17" x14ac:dyDescent="0.15">
      <c r="B62" s="1194"/>
      <c r="C62" s="1194"/>
      <c r="D62" s="1194"/>
      <c r="E62" s="1194"/>
      <c r="F62" s="1194"/>
      <c r="G62" s="1194"/>
      <c r="H62" s="1194"/>
      <c r="I62" s="1194"/>
      <c r="J62" s="1194"/>
      <c r="K62" s="1194"/>
      <c r="L62" s="1194"/>
      <c r="M62" s="1194"/>
      <c r="N62" s="1194"/>
      <c r="O62" s="1194"/>
      <c r="P62" s="1194"/>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1195" t="s">
        <v>552</v>
      </c>
      <c r="I64" s="1196"/>
      <c r="J64" s="1196"/>
      <c r="K64" s="1196"/>
      <c r="L64" s="244"/>
      <c r="M64" s="244"/>
      <c r="N64" s="244"/>
      <c r="O64" s="244"/>
    </row>
    <row r="65" spans="2:30" x14ac:dyDescent="0.15">
      <c r="B65" s="248"/>
      <c r="C65" s="244"/>
      <c r="D65" s="244"/>
      <c r="E65" s="244"/>
      <c r="F65" s="244"/>
      <c r="G65" s="1239" t="s">
        <v>559</v>
      </c>
      <c r="H65" s="1198"/>
      <c r="I65" s="1198"/>
      <c r="J65" s="1198"/>
      <c r="K65" s="1198"/>
      <c r="L65" s="1198"/>
      <c r="M65" s="1198"/>
      <c r="N65" s="1198"/>
      <c r="O65" s="1199"/>
    </row>
    <row r="66" spans="2:30" x14ac:dyDescent="0.15">
      <c r="B66" s="248"/>
      <c r="C66" s="244"/>
      <c r="D66" s="244"/>
      <c r="E66" s="244"/>
      <c r="F66" s="244"/>
      <c r="G66" s="1200"/>
      <c r="H66" s="1201"/>
      <c r="I66" s="1201"/>
      <c r="J66" s="1201"/>
      <c r="K66" s="1201"/>
      <c r="L66" s="1201"/>
      <c r="M66" s="1201"/>
      <c r="N66" s="1201"/>
      <c r="O66" s="1202"/>
    </row>
    <row r="67" spans="2:30" x14ac:dyDescent="0.15">
      <c r="B67" s="248"/>
      <c r="C67" s="244"/>
      <c r="D67" s="244"/>
      <c r="E67" s="244"/>
      <c r="F67" s="244"/>
      <c r="G67" s="1200"/>
      <c r="H67" s="1201"/>
      <c r="I67" s="1201"/>
      <c r="J67" s="1201"/>
      <c r="K67" s="1201"/>
      <c r="L67" s="1201"/>
      <c r="M67" s="1201"/>
      <c r="N67" s="1201"/>
      <c r="O67" s="1202"/>
    </row>
    <row r="68" spans="2:30" x14ac:dyDescent="0.15">
      <c r="B68" s="248"/>
      <c r="C68" s="244"/>
      <c r="D68" s="244"/>
      <c r="E68" s="244"/>
      <c r="F68" s="244"/>
      <c r="G68" s="1200"/>
      <c r="H68" s="1201"/>
      <c r="I68" s="1201"/>
      <c r="J68" s="1201"/>
      <c r="K68" s="1201"/>
      <c r="L68" s="1201"/>
      <c r="M68" s="1201"/>
      <c r="N68" s="1201"/>
      <c r="O68" s="1202"/>
    </row>
    <row r="69" spans="2:30" x14ac:dyDescent="0.15">
      <c r="B69" s="248"/>
      <c r="C69" s="244"/>
      <c r="D69" s="244"/>
      <c r="E69" s="244"/>
      <c r="F69" s="244"/>
      <c r="G69" s="1203"/>
      <c r="H69" s="1204"/>
      <c r="I69" s="1204"/>
      <c r="J69" s="1204"/>
      <c r="K69" s="1204"/>
      <c r="L69" s="1204"/>
      <c r="M69" s="1204"/>
      <c r="N69" s="1204"/>
      <c r="O69" s="1205"/>
    </row>
    <row r="70" spans="2:30" x14ac:dyDescent="0.15">
      <c r="B70" s="248"/>
      <c r="C70" s="244"/>
      <c r="D70" s="244"/>
      <c r="E70" s="244"/>
      <c r="F70" s="244"/>
      <c r="G70" s="244"/>
      <c r="H70" s="1240"/>
      <c r="I70" s="1240"/>
      <c r="J70" s="1241"/>
      <c r="K70" s="1241"/>
      <c r="L70" s="1242"/>
      <c r="M70" s="1241"/>
      <c r="N70" s="1242"/>
      <c r="O70" s="1243"/>
    </row>
    <row r="71" spans="2:30" x14ac:dyDescent="0.15">
      <c r="B71" s="248"/>
      <c r="C71" s="244"/>
      <c r="D71" s="244"/>
      <c r="E71" s="244"/>
      <c r="F71" s="244"/>
      <c r="G71" s="1244" t="s">
        <v>560</v>
      </c>
      <c r="I71" s="1245"/>
      <c r="J71" s="1241"/>
      <c r="K71" s="1241"/>
      <c r="L71" s="1242"/>
      <c r="M71" s="1241"/>
      <c r="N71" s="1242"/>
      <c r="O71" s="1243"/>
    </row>
    <row r="72" spans="2:30" x14ac:dyDescent="0.15">
      <c r="B72" s="248"/>
      <c r="C72" s="244"/>
      <c r="D72" s="244"/>
      <c r="E72" s="244"/>
      <c r="F72" s="244"/>
      <c r="G72" s="1207"/>
      <c r="H72" s="1208"/>
      <c r="I72" s="1208"/>
      <c r="J72" s="1209"/>
      <c r="K72" s="1210" t="s">
        <v>510</v>
      </c>
      <c r="L72" s="1210" t="s">
        <v>511</v>
      </c>
      <c r="M72" s="1210" t="s">
        <v>512</v>
      </c>
      <c r="N72" s="1210" t="s">
        <v>513</v>
      </c>
      <c r="O72" s="1210" t="s">
        <v>514</v>
      </c>
    </row>
    <row r="73" spans="2:30" x14ac:dyDescent="0.15">
      <c r="B73" s="248"/>
      <c r="C73" s="244"/>
      <c r="D73" s="244"/>
      <c r="E73" s="244"/>
      <c r="F73" s="244"/>
      <c r="G73" s="1211" t="s">
        <v>554</v>
      </c>
      <c r="H73" s="1212"/>
      <c r="I73" s="1213" t="s">
        <v>555</v>
      </c>
      <c r="J73" s="1213"/>
      <c r="K73" s="1246">
        <v>105.7</v>
      </c>
      <c r="L73" s="1246">
        <v>109.3</v>
      </c>
      <c r="M73" s="1218">
        <v>97.9</v>
      </c>
      <c r="N73" s="1218">
        <v>108.7</v>
      </c>
      <c r="O73" s="1218">
        <v>74.900000000000006</v>
      </c>
      <c r="S73" s="243">
        <v>9.9</v>
      </c>
    </row>
    <row r="74" spans="2:30" x14ac:dyDescent="0.15">
      <c r="B74" s="248"/>
      <c r="C74" s="244"/>
      <c r="D74" s="244"/>
      <c r="E74" s="244"/>
      <c r="F74" s="244"/>
      <c r="G74" s="1215"/>
      <c r="H74" s="1216"/>
      <c r="I74" s="1217"/>
      <c r="J74" s="1217"/>
      <c r="K74" s="1246"/>
      <c r="L74" s="1246"/>
      <c r="M74" s="1218"/>
      <c r="N74" s="1218"/>
      <c r="O74" s="1218"/>
    </row>
    <row r="75" spans="2:30" x14ac:dyDescent="0.15">
      <c r="B75" s="248"/>
      <c r="C75" s="244"/>
      <c r="D75" s="244"/>
      <c r="E75" s="244"/>
      <c r="F75" s="244"/>
      <c r="G75" s="1215"/>
      <c r="H75" s="1216"/>
      <c r="I75" s="1220" t="s">
        <v>561</v>
      </c>
      <c r="J75" s="1220"/>
      <c r="K75" s="1247">
        <v>14.6</v>
      </c>
      <c r="L75" s="1247">
        <v>12.6</v>
      </c>
      <c r="M75" s="1247">
        <v>10.199999999999999</v>
      </c>
      <c r="N75" s="1247">
        <v>9.1999999999999993</v>
      </c>
      <c r="O75" s="1247">
        <v>9.5</v>
      </c>
      <c r="U75" s="243">
        <v>81.2</v>
      </c>
      <c r="W75" s="243">
        <v>87.2</v>
      </c>
      <c r="Y75" s="243">
        <v>99.8</v>
      </c>
      <c r="AA75" s="243">
        <v>109.5</v>
      </c>
      <c r="AC75" s="243">
        <v>115.2</v>
      </c>
    </row>
    <row r="76" spans="2:30" x14ac:dyDescent="0.15">
      <c r="B76" s="248"/>
      <c r="C76" s="244"/>
      <c r="D76" s="244"/>
      <c r="E76" s="244"/>
      <c r="F76" s="244"/>
      <c r="G76" s="1222"/>
      <c r="H76" s="1223"/>
      <c r="I76" s="1220"/>
      <c r="J76" s="1220"/>
      <c r="K76" s="1224"/>
      <c r="L76" s="1224"/>
      <c r="M76" s="1224"/>
      <c r="N76" s="1224"/>
      <c r="O76" s="1224"/>
    </row>
    <row r="77" spans="2:30" x14ac:dyDescent="0.15">
      <c r="B77" s="248"/>
      <c r="C77" s="244"/>
      <c r="D77" s="244"/>
      <c r="E77" s="244"/>
      <c r="F77" s="244"/>
      <c r="G77" s="1225" t="s">
        <v>557</v>
      </c>
      <c r="H77" s="1226"/>
      <c r="I77" s="1220" t="s">
        <v>555</v>
      </c>
      <c r="J77" s="1220"/>
      <c r="K77" s="1246">
        <v>69.2</v>
      </c>
      <c r="L77" s="1246">
        <v>58.2</v>
      </c>
      <c r="M77" s="1218">
        <v>50.3</v>
      </c>
      <c r="N77" s="1218">
        <v>45.9</v>
      </c>
      <c r="O77" s="1218">
        <v>33.6</v>
      </c>
      <c r="R77" s="243">
        <v>12.3</v>
      </c>
      <c r="T77" s="243">
        <v>11.1</v>
      </c>
    </row>
    <row r="78" spans="2:30" x14ac:dyDescent="0.15">
      <c r="B78" s="248"/>
      <c r="C78" s="244"/>
      <c r="D78" s="244"/>
      <c r="E78" s="244"/>
      <c r="F78" s="244"/>
      <c r="G78" s="1227"/>
      <c r="H78" s="1228"/>
      <c r="I78" s="1220"/>
      <c r="J78" s="1220"/>
      <c r="K78" s="1246"/>
      <c r="L78" s="1246"/>
      <c r="M78" s="1218"/>
      <c r="N78" s="1218"/>
      <c r="O78" s="1218"/>
    </row>
    <row r="79" spans="2:30" x14ac:dyDescent="0.15">
      <c r="B79" s="248"/>
      <c r="C79" s="244"/>
      <c r="D79" s="244"/>
      <c r="E79" s="244"/>
      <c r="F79" s="244"/>
      <c r="G79" s="1227"/>
      <c r="H79" s="1228"/>
      <c r="I79" s="1248" t="s">
        <v>561</v>
      </c>
      <c r="J79" s="1230"/>
      <c r="K79" s="1249">
        <v>11.1</v>
      </c>
      <c r="L79" s="1249">
        <v>10.3</v>
      </c>
      <c r="M79" s="1249">
        <v>9.6</v>
      </c>
      <c r="N79" s="1249">
        <v>8.8000000000000007</v>
      </c>
      <c r="O79" s="1249">
        <v>7</v>
      </c>
      <c r="V79" s="243">
        <v>53.5</v>
      </c>
      <c r="X79" s="243">
        <v>48.2</v>
      </c>
      <c r="Z79" s="243">
        <v>34.200000000000003</v>
      </c>
      <c r="AB79" s="243">
        <v>30.3</v>
      </c>
      <c r="AD79" s="243">
        <v>28.9</v>
      </c>
    </row>
    <row r="80" spans="2:30" x14ac:dyDescent="0.15">
      <c r="B80" s="248"/>
      <c r="C80" s="244"/>
      <c r="D80" s="244"/>
      <c r="E80" s="244"/>
      <c r="F80" s="244"/>
      <c r="G80" s="1232"/>
      <c r="H80" s="1233"/>
      <c r="I80" s="1230"/>
      <c r="J80" s="1230"/>
      <c r="K80" s="1249"/>
      <c r="L80" s="1249"/>
      <c r="M80" s="1249"/>
      <c r="N80" s="1249"/>
      <c r="O80" s="1249"/>
    </row>
    <row r="81" spans="2:17" x14ac:dyDescent="0.15">
      <c r="B81" s="248"/>
      <c r="C81" s="244"/>
      <c r="D81" s="244"/>
      <c r="E81" s="244"/>
      <c r="F81" s="244"/>
      <c r="G81" s="244"/>
      <c r="H81" s="244"/>
      <c r="I81" s="244"/>
      <c r="J81" s="244"/>
      <c r="K81" s="1250"/>
      <c r="L81" s="244"/>
      <c r="M81" s="244"/>
      <c r="N81" s="244"/>
      <c r="O81" s="244"/>
    </row>
    <row r="82" spans="2:17" ht="17.25" x14ac:dyDescent="0.15">
      <c r="B82" s="248"/>
      <c r="C82" s="244"/>
      <c r="D82" s="244"/>
      <c r="E82" s="244"/>
      <c r="F82" s="244"/>
      <c r="G82" s="244"/>
      <c r="H82" s="244"/>
      <c r="I82" s="244"/>
      <c r="J82" s="244"/>
      <c r="K82" s="1251"/>
      <c r="L82" s="1251"/>
      <c r="M82" s="1251"/>
      <c r="N82" s="1251"/>
      <c r="O82" s="1251"/>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2"/>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8" zoomScale="40" zoomScaleNormal="40" zoomScaleSheetLayoutView="70" workbookViewId="0">
      <selection activeCell="M84" sqref="M8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87" zoomScale="70" zoomScaleNormal="70" zoomScaleSheetLayoutView="55" workbookViewId="0">
      <selection activeCell="M84" sqref="M8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509</v>
      </c>
      <c r="G2" s="111"/>
      <c r="H2" s="112"/>
    </row>
    <row r="3" spans="1:8" x14ac:dyDescent="0.15">
      <c r="A3" s="108" t="s">
        <v>502</v>
      </c>
      <c r="B3" s="113"/>
      <c r="C3" s="114"/>
      <c r="D3" s="115">
        <v>37573</v>
      </c>
      <c r="E3" s="116"/>
      <c r="F3" s="117">
        <v>47569</v>
      </c>
      <c r="G3" s="118"/>
      <c r="H3" s="119"/>
    </row>
    <row r="4" spans="1:8" x14ac:dyDescent="0.15">
      <c r="A4" s="120"/>
      <c r="B4" s="121"/>
      <c r="C4" s="122"/>
      <c r="D4" s="123">
        <v>24138</v>
      </c>
      <c r="E4" s="124"/>
      <c r="F4" s="125">
        <v>26255</v>
      </c>
      <c r="G4" s="126"/>
      <c r="H4" s="127"/>
    </row>
    <row r="5" spans="1:8" x14ac:dyDescent="0.15">
      <c r="A5" s="108" t="s">
        <v>504</v>
      </c>
      <c r="B5" s="113"/>
      <c r="C5" s="114"/>
      <c r="D5" s="115">
        <v>39277</v>
      </c>
      <c r="E5" s="116"/>
      <c r="F5" s="117">
        <v>50880</v>
      </c>
      <c r="G5" s="118"/>
      <c r="H5" s="119"/>
    </row>
    <row r="6" spans="1:8" x14ac:dyDescent="0.15">
      <c r="A6" s="120"/>
      <c r="B6" s="121"/>
      <c r="C6" s="122"/>
      <c r="D6" s="123">
        <v>24510</v>
      </c>
      <c r="E6" s="124"/>
      <c r="F6" s="125">
        <v>26879</v>
      </c>
      <c r="G6" s="126"/>
      <c r="H6" s="127"/>
    </row>
    <row r="7" spans="1:8" x14ac:dyDescent="0.15">
      <c r="A7" s="108" t="s">
        <v>505</v>
      </c>
      <c r="B7" s="113"/>
      <c r="C7" s="114"/>
      <c r="D7" s="115">
        <v>22964</v>
      </c>
      <c r="E7" s="116"/>
      <c r="F7" s="117">
        <v>63956</v>
      </c>
      <c r="G7" s="118"/>
      <c r="H7" s="119"/>
    </row>
    <row r="8" spans="1:8" x14ac:dyDescent="0.15">
      <c r="A8" s="120"/>
      <c r="B8" s="121"/>
      <c r="C8" s="122"/>
      <c r="D8" s="123">
        <v>15317</v>
      </c>
      <c r="E8" s="124"/>
      <c r="F8" s="125">
        <v>29239</v>
      </c>
      <c r="G8" s="126"/>
      <c r="H8" s="127"/>
    </row>
    <row r="9" spans="1:8" x14ac:dyDescent="0.15">
      <c r="A9" s="108" t="s">
        <v>506</v>
      </c>
      <c r="B9" s="113"/>
      <c r="C9" s="114"/>
      <c r="D9" s="115">
        <v>22583</v>
      </c>
      <c r="E9" s="116"/>
      <c r="F9" s="117">
        <v>66255</v>
      </c>
      <c r="G9" s="118"/>
      <c r="H9" s="119"/>
    </row>
    <row r="10" spans="1:8" x14ac:dyDescent="0.15">
      <c r="A10" s="120"/>
      <c r="B10" s="121"/>
      <c r="C10" s="122"/>
      <c r="D10" s="123">
        <v>16547</v>
      </c>
      <c r="E10" s="124"/>
      <c r="F10" s="125">
        <v>31822</v>
      </c>
      <c r="G10" s="126"/>
      <c r="H10" s="127"/>
    </row>
    <row r="11" spans="1:8" x14ac:dyDescent="0.15">
      <c r="A11" s="108" t="s">
        <v>507</v>
      </c>
      <c r="B11" s="113"/>
      <c r="C11" s="114"/>
      <c r="D11" s="115">
        <v>37573</v>
      </c>
      <c r="E11" s="116"/>
      <c r="F11" s="117">
        <v>47278</v>
      </c>
      <c r="G11" s="118"/>
      <c r="H11" s="119"/>
    </row>
    <row r="12" spans="1:8" x14ac:dyDescent="0.15">
      <c r="A12" s="120"/>
      <c r="B12" s="121"/>
      <c r="C12" s="128"/>
      <c r="D12" s="123">
        <v>31308</v>
      </c>
      <c r="E12" s="124"/>
      <c r="F12" s="125">
        <v>24096</v>
      </c>
      <c r="G12" s="126"/>
      <c r="H12" s="127"/>
    </row>
    <row r="13" spans="1:8" x14ac:dyDescent="0.15">
      <c r="A13" s="108"/>
      <c r="B13" s="113"/>
      <c r="C13" s="129"/>
      <c r="D13" s="130">
        <v>31994</v>
      </c>
      <c r="E13" s="131"/>
      <c r="F13" s="132">
        <v>55188</v>
      </c>
      <c r="G13" s="133"/>
      <c r="H13" s="119"/>
    </row>
    <row r="14" spans="1:8" x14ac:dyDescent="0.15">
      <c r="A14" s="120"/>
      <c r="B14" s="121"/>
      <c r="C14" s="122"/>
      <c r="D14" s="123">
        <v>22364</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0.08</v>
      </c>
      <c r="C19" s="134">
        <f>ROUND(VALUE(SUBSTITUTE(実質収支比率等に係る経年分析!G$48,"▲","-")),2)</f>
        <v>0.15</v>
      </c>
      <c r="D19" s="134">
        <f>ROUND(VALUE(SUBSTITUTE(実質収支比率等に係る経年分析!H$48,"▲","-")),2)</f>
        <v>0.23</v>
      </c>
      <c r="E19" s="134">
        <f>ROUND(VALUE(SUBSTITUTE(実質収支比率等に係る経年分析!I$48,"▲","-")),2)</f>
        <v>0.15</v>
      </c>
      <c r="F19" s="134">
        <f>ROUND(VALUE(SUBSTITUTE(実質収支比率等に係る経年分析!J$48,"▲","-")),2)</f>
        <v>0.16</v>
      </c>
    </row>
    <row r="20" spans="1:11" x14ac:dyDescent="0.15">
      <c r="A20" s="134" t="s">
        <v>43</v>
      </c>
      <c r="B20" s="134">
        <f>ROUND(VALUE(SUBSTITUTE(実質収支比率等に係る経年分析!F$47,"▲","-")),2)</f>
        <v>0.4</v>
      </c>
      <c r="C20" s="134">
        <f>ROUND(VALUE(SUBSTITUTE(実質収支比率等に係る経年分析!G$47,"▲","-")),2)</f>
        <v>1.1399999999999999</v>
      </c>
      <c r="D20" s="134">
        <f>ROUND(VALUE(SUBSTITUTE(実質収支比率等に係る経年分析!H$47,"▲","-")),2)</f>
        <v>1.25</v>
      </c>
      <c r="E20" s="134">
        <f>ROUND(VALUE(SUBSTITUTE(実質収支比率等に係る経年分析!I$47,"▲","-")),2)</f>
        <v>1.79</v>
      </c>
      <c r="F20" s="134">
        <f>ROUND(VALUE(SUBSTITUTE(実質収支比率等に係る経年分析!J$47,"▲","-")),2)</f>
        <v>3.21</v>
      </c>
    </row>
    <row r="21" spans="1:11" x14ac:dyDescent="0.15">
      <c r="A21" s="134" t="s">
        <v>44</v>
      </c>
      <c r="B21" s="134">
        <f>IF(ISNUMBER(VALUE(SUBSTITUTE(実質収支比率等に係る経年分析!F$49,"▲","-"))),ROUND(VALUE(SUBSTITUTE(実質収支比率等に係る経年分析!F$49,"▲","-")),2),NA())</f>
        <v>-0.26</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0.33</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1.42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久世荒内・寺田塚本地区土地区画整理事業</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f>IF(ROUND(VALUE(SUBSTITUTE(連結実質赤字比率に係る赤字・黒字の構成分析!H$39,"▲", "-")), 2) &lt; 0, ABS(ROUND(VALUE(SUBSTITUTE(連結実質赤字比率に係る赤字・黒字の構成分析!H$39,"▲", "-")), 2)), NA())</f>
        <v>0.35</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0.48</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後期高齢者医療事業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x14ac:dyDescent="0.15">
      <c r="A35" s="135" t="str">
        <f>IF(連結実質赤字比率に係る赤字・黒字の構成分析!C$35="",NA(),連結実質赤字比率に係る赤字・黒字の構成分析!C$35)</f>
        <v>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2594</v>
      </c>
      <c r="E42" s="136"/>
      <c r="F42" s="136"/>
      <c r="G42" s="136">
        <f>'実質公債費比率（分子）の構造'!L$52</f>
        <v>2712</v>
      </c>
      <c r="H42" s="136"/>
      <c r="I42" s="136"/>
      <c r="J42" s="136">
        <f>'実質公債費比率（分子）の構造'!M$52</f>
        <v>2774</v>
      </c>
      <c r="K42" s="136"/>
      <c r="L42" s="136"/>
      <c r="M42" s="136">
        <f>'実質公債費比率（分子）の構造'!N$52</f>
        <v>2762</v>
      </c>
      <c r="N42" s="136"/>
      <c r="O42" s="136"/>
      <c r="P42" s="136">
        <f>'実質公債費比率（分子）の構造'!O$52</f>
        <v>2407</v>
      </c>
    </row>
    <row r="43" spans="1:16" x14ac:dyDescent="0.15">
      <c r="A43" s="136" t="s">
        <v>52</v>
      </c>
      <c r="B43" s="136">
        <f>'実質公債費比率（分子）の構造'!K$51</f>
        <v>2</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81</v>
      </c>
      <c r="C44" s="136"/>
      <c r="D44" s="136"/>
      <c r="E44" s="136">
        <f>'実質公債費比率（分子）の構造'!L$50</f>
        <v>74</v>
      </c>
      <c r="F44" s="136"/>
      <c r="G44" s="136"/>
      <c r="H44" s="136">
        <f>'実質公債費比率（分子）の構造'!M$50</f>
        <v>75</v>
      </c>
      <c r="I44" s="136"/>
      <c r="J44" s="136"/>
      <c r="K44" s="136">
        <f>'実質公債費比率（分子）の構造'!N$50</f>
        <v>78</v>
      </c>
      <c r="L44" s="136"/>
      <c r="M44" s="136"/>
      <c r="N44" s="136">
        <f>'実質公債費比率（分子）の構造'!O$50</f>
        <v>94</v>
      </c>
      <c r="O44" s="136"/>
      <c r="P44" s="136"/>
    </row>
    <row r="45" spans="1:16" x14ac:dyDescent="0.15">
      <c r="A45" s="136" t="s">
        <v>54</v>
      </c>
      <c r="B45" s="136">
        <f>'実質公債費比率（分子）の構造'!K$49</f>
        <v>196</v>
      </c>
      <c r="C45" s="136"/>
      <c r="D45" s="136"/>
      <c r="E45" s="136">
        <f>'実質公債費比率（分子）の構造'!L$49</f>
        <v>154</v>
      </c>
      <c r="F45" s="136"/>
      <c r="G45" s="136"/>
      <c r="H45" s="136">
        <f>'実質公債費比率（分子）の構造'!M$49</f>
        <v>154</v>
      </c>
      <c r="I45" s="136"/>
      <c r="J45" s="136"/>
      <c r="K45" s="136">
        <f>'実質公債費比率（分子）の構造'!N$49</f>
        <v>137</v>
      </c>
      <c r="L45" s="136"/>
      <c r="M45" s="136"/>
      <c r="N45" s="136">
        <f>'実質公債費比率（分子）の構造'!O$49</f>
        <v>119</v>
      </c>
      <c r="O45" s="136"/>
      <c r="P45" s="136"/>
    </row>
    <row r="46" spans="1:16" x14ac:dyDescent="0.15">
      <c r="A46" s="136" t="s">
        <v>55</v>
      </c>
      <c r="B46" s="136">
        <f>'実質公債費比率（分子）の構造'!K$48</f>
        <v>577</v>
      </c>
      <c r="C46" s="136"/>
      <c r="D46" s="136"/>
      <c r="E46" s="136">
        <f>'実質公債費比率（分子）の構造'!L$48</f>
        <v>594</v>
      </c>
      <c r="F46" s="136"/>
      <c r="G46" s="136"/>
      <c r="H46" s="136">
        <f>'実質公債費比率（分子）の構造'!M$48</f>
        <v>583</v>
      </c>
      <c r="I46" s="136"/>
      <c r="J46" s="136"/>
      <c r="K46" s="136">
        <f>'実質公債費比率（分子）の構造'!N$48</f>
        <v>592</v>
      </c>
      <c r="L46" s="136"/>
      <c r="M46" s="136"/>
      <c r="N46" s="136">
        <f>'実質公債費比率（分子）の構造'!O$48</f>
        <v>592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3289</v>
      </c>
      <c r="C49" s="136"/>
      <c r="D49" s="136"/>
      <c r="E49" s="136">
        <f>'実質公債費比率（分子）の構造'!L$45</f>
        <v>3023</v>
      </c>
      <c r="F49" s="136"/>
      <c r="G49" s="136"/>
      <c r="H49" s="136">
        <f>'実質公債費比率（分子）の構造'!M$45</f>
        <v>3161</v>
      </c>
      <c r="I49" s="136"/>
      <c r="J49" s="136"/>
      <c r="K49" s="136">
        <f>'実質公債費比率（分子）の構造'!N$45</f>
        <v>3164</v>
      </c>
      <c r="L49" s="136"/>
      <c r="M49" s="136"/>
      <c r="N49" s="136">
        <f>'実質公債費比率（分子）の構造'!O$45</f>
        <v>2885</v>
      </c>
      <c r="O49" s="136"/>
      <c r="P49" s="136"/>
    </row>
    <row r="50" spans="1:16" x14ac:dyDescent="0.15">
      <c r="A50" s="136" t="s">
        <v>59</v>
      </c>
      <c r="B50" s="136" t="e">
        <f>NA()</f>
        <v>#N/A</v>
      </c>
      <c r="C50" s="136">
        <f>IF(ISNUMBER('実質公債費比率（分子）の構造'!K$53),'実質公債費比率（分子）の構造'!K$53,NA())</f>
        <v>1551</v>
      </c>
      <c r="D50" s="136" t="e">
        <f>NA()</f>
        <v>#N/A</v>
      </c>
      <c r="E50" s="136" t="e">
        <f>NA()</f>
        <v>#N/A</v>
      </c>
      <c r="F50" s="136">
        <f>IF(ISNUMBER('実質公債費比率（分子）の構造'!L$53),'実質公債費比率（分子）の構造'!L$53,NA())</f>
        <v>1134</v>
      </c>
      <c r="G50" s="136" t="e">
        <f>NA()</f>
        <v>#N/A</v>
      </c>
      <c r="H50" s="136" t="e">
        <f>NA()</f>
        <v>#N/A</v>
      </c>
      <c r="I50" s="136">
        <f>IF(ISNUMBER('実質公債費比率（分子）の構造'!M$53),'実質公債費比率（分子）の構造'!M$53,NA())</f>
        <v>1199</v>
      </c>
      <c r="J50" s="136" t="e">
        <f>NA()</f>
        <v>#N/A</v>
      </c>
      <c r="K50" s="136" t="e">
        <f>NA()</f>
        <v>#N/A</v>
      </c>
      <c r="L50" s="136">
        <f>IF(ISNUMBER('実質公債費比率（分子）の構造'!N$53),'実質公債費比率（分子）の構造'!N$53,NA())</f>
        <v>1209</v>
      </c>
      <c r="M50" s="136" t="e">
        <f>NA()</f>
        <v>#N/A</v>
      </c>
      <c r="N50" s="136" t="e">
        <f>NA()</f>
        <v>#N/A</v>
      </c>
      <c r="O50" s="136">
        <f>IF(ISNUMBER('実質公債費比率（分子）の構造'!O$53),'実質公債費比率（分子）の構造'!O$53,NA())</f>
        <v>1283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29192</v>
      </c>
      <c r="E56" s="135"/>
      <c r="F56" s="135"/>
      <c r="G56" s="135">
        <f>'将来負担比率（分子）の構造'!J$51</f>
        <v>29294</v>
      </c>
      <c r="H56" s="135"/>
      <c r="I56" s="135"/>
      <c r="J56" s="135">
        <f>'将来負担比率（分子）の構造'!K$51</f>
        <v>29659</v>
      </c>
      <c r="K56" s="135"/>
      <c r="L56" s="135"/>
      <c r="M56" s="135">
        <f>'将来負担比率（分子）の構造'!L$51</f>
        <v>29566</v>
      </c>
      <c r="N56" s="135"/>
      <c r="O56" s="135"/>
      <c r="P56" s="135">
        <f>'将来負担比率（分子）の構造'!M$51</f>
        <v>29683</v>
      </c>
    </row>
    <row r="57" spans="1:16" x14ac:dyDescent="0.15">
      <c r="A57" s="135" t="s">
        <v>35</v>
      </c>
      <c r="B57" s="135"/>
      <c r="C57" s="135"/>
      <c r="D57" s="135">
        <f>'将来負担比率（分子）の構造'!I$50</f>
        <v>4753</v>
      </c>
      <c r="E57" s="135"/>
      <c r="F57" s="135"/>
      <c r="G57" s="135">
        <f>'将来負担比率（分子）の構造'!J$50</f>
        <v>5037</v>
      </c>
      <c r="H57" s="135"/>
      <c r="I57" s="135"/>
      <c r="J57" s="135">
        <f>'将来負担比率（分子）の構造'!K$50</f>
        <v>5481</v>
      </c>
      <c r="K57" s="135"/>
      <c r="L57" s="135"/>
      <c r="M57" s="135">
        <f>'将来負担比率（分子）の構造'!L$50</f>
        <v>5635</v>
      </c>
      <c r="N57" s="135"/>
      <c r="O57" s="135"/>
      <c r="P57" s="135">
        <f>'将来負担比率（分子）の構造'!M$50</f>
        <v>4669</v>
      </c>
    </row>
    <row r="58" spans="1:16" x14ac:dyDescent="0.15">
      <c r="A58" s="135" t="s">
        <v>34</v>
      </c>
      <c r="B58" s="135"/>
      <c r="C58" s="135"/>
      <c r="D58" s="135">
        <f>'将来負担比率（分子）の構造'!I$49</f>
        <v>1444</v>
      </c>
      <c r="E58" s="135"/>
      <c r="F58" s="135"/>
      <c r="G58" s="135">
        <f>'将来負担比率（分子）の構造'!J$49</f>
        <v>1859</v>
      </c>
      <c r="H58" s="135"/>
      <c r="I58" s="135"/>
      <c r="J58" s="135">
        <f>'将来負担比率（分子）の構造'!K$49</f>
        <v>2352</v>
      </c>
      <c r="K58" s="135"/>
      <c r="L58" s="135"/>
      <c r="M58" s="135">
        <f>'将来負担比率（分子）の構造'!L$49</f>
        <v>2608</v>
      </c>
      <c r="N58" s="135"/>
      <c r="O58" s="135"/>
      <c r="P58" s="135">
        <f>'将来負担比率（分子）の構造'!M$49</f>
        <v>3107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3599</v>
      </c>
      <c r="C62" s="135"/>
      <c r="D62" s="135"/>
      <c r="E62" s="135">
        <f>'将来負担比率（分子）の構造'!J$45</f>
        <v>3130</v>
      </c>
      <c r="F62" s="135"/>
      <c r="G62" s="135"/>
      <c r="H62" s="135">
        <f>'将来負担比率（分子）の構造'!K$45</f>
        <v>2808</v>
      </c>
      <c r="I62" s="135"/>
      <c r="J62" s="135"/>
      <c r="K62" s="135">
        <f>'将来負担比率（分子）の構造'!L$45</f>
        <v>2502</v>
      </c>
      <c r="L62" s="135"/>
      <c r="M62" s="135"/>
      <c r="N62" s="135">
        <f>'将来負担比率（分子）の構造'!M$45</f>
        <v>2215</v>
      </c>
      <c r="O62" s="135"/>
      <c r="P62" s="135"/>
    </row>
    <row r="63" spans="1:16" x14ac:dyDescent="0.15">
      <c r="A63" s="135" t="s">
        <v>28</v>
      </c>
      <c r="B63" s="135">
        <f>'将来負担比率（分子）の構造'!I$44</f>
        <v>929</v>
      </c>
      <c r="C63" s="135"/>
      <c r="D63" s="135"/>
      <c r="E63" s="135">
        <f>'将来負担比率（分子）の構造'!J$44</f>
        <v>800</v>
      </c>
      <c r="F63" s="135"/>
      <c r="G63" s="135"/>
      <c r="H63" s="135">
        <f>'将来負担比率（分子）の構造'!K$44</f>
        <v>707</v>
      </c>
      <c r="I63" s="135"/>
      <c r="J63" s="135"/>
      <c r="K63" s="135">
        <f>'将来負担比率（分子）の構造'!L$44</f>
        <v>819</v>
      </c>
      <c r="L63" s="135"/>
      <c r="M63" s="135"/>
      <c r="N63" s="135">
        <f>'将来負担比率（分子）の構造'!M$44</f>
        <v>762</v>
      </c>
      <c r="O63" s="135"/>
      <c r="P63" s="135"/>
    </row>
    <row r="64" spans="1:16" x14ac:dyDescent="0.15">
      <c r="A64" s="135" t="s">
        <v>27</v>
      </c>
      <c r="B64" s="135">
        <f>'将来負担比率（分子）の構造'!I$43</f>
        <v>8160</v>
      </c>
      <c r="C64" s="135"/>
      <c r="D64" s="135"/>
      <c r="E64" s="135">
        <f>'将来負担比率（分子）の構造'!J$43</f>
        <v>8185</v>
      </c>
      <c r="F64" s="135"/>
      <c r="G64" s="135"/>
      <c r="H64" s="135">
        <f>'将来負担比率（分子）の構造'!K$43</f>
        <v>8206</v>
      </c>
      <c r="I64" s="135"/>
      <c r="J64" s="135"/>
      <c r="K64" s="135">
        <f>'将来負担比率（分子）の構造'!L$43</f>
        <v>10523</v>
      </c>
      <c r="L64" s="135"/>
      <c r="M64" s="135"/>
      <c r="N64" s="135">
        <f>'将来負担比率（分子）の構造'!M$43</f>
        <v>6013</v>
      </c>
      <c r="O64" s="135"/>
      <c r="P64" s="135"/>
    </row>
    <row r="65" spans="1:16" x14ac:dyDescent="0.15">
      <c r="A65" s="135" t="s">
        <v>26</v>
      </c>
      <c r="B65" s="135">
        <f>'将来負担比率（分子）の構造'!I$42</f>
        <v>2910</v>
      </c>
      <c r="C65" s="135"/>
      <c r="D65" s="135"/>
      <c r="E65" s="135">
        <f>'将来負担比率（分子）の構造'!J$42</f>
        <v>3307</v>
      </c>
      <c r="F65" s="135"/>
      <c r="G65" s="135"/>
      <c r="H65" s="135">
        <f>'将来負担比率（分子）の構造'!K$42</f>
        <v>3484</v>
      </c>
      <c r="I65" s="135"/>
      <c r="J65" s="135"/>
      <c r="K65" s="135">
        <f>'将来負担比率（分子）の構造'!L$42</f>
        <v>3474</v>
      </c>
      <c r="L65" s="135"/>
      <c r="M65" s="135"/>
      <c r="N65" s="135">
        <f>'将来負担比率（分子）の構造'!M$42</f>
        <v>3132</v>
      </c>
      <c r="O65" s="135"/>
      <c r="P65" s="135"/>
    </row>
    <row r="66" spans="1:16" x14ac:dyDescent="0.15">
      <c r="A66" s="135" t="s">
        <v>25</v>
      </c>
      <c r="B66" s="135">
        <f>'将来負担比率（分子）の構造'!I$41</f>
        <v>32991</v>
      </c>
      <c r="C66" s="135"/>
      <c r="D66" s="135"/>
      <c r="E66" s="135">
        <f>'将来負担比率（分子）の構造'!J$41</f>
        <v>34633</v>
      </c>
      <c r="F66" s="135"/>
      <c r="G66" s="135"/>
      <c r="H66" s="135">
        <f>'将来負担比率（分子）の構造'!K$41</f>
        <v>34878</v>
      </c>
      <c r="I66" s="135"/>
      <c r="J66" s="135"/>
      <c r="K66" s="135">
        <f>'将来負担比率（分子）の構造'!L$41</f>
        <v>34425</v>
      </c>
      <c r="L66" s="135"/>
      <c r="M66" s="135"/>
      <c r="N66" s="135">
        <f>'将来負担比率（分子）の構造'!M$41</f>
        <v>35076</v>
      </c>
      <c r="O66" s="135"/>
      <c r="P66" s="135"/>
    </row>
    <row r="67" spans="1:16" x14ac:dyDescent="0.15">
      <c r="A67" s="135" t="s">
        <v>63</v>
      </c>
      <c r="B67" s="135" t="e">
        <f>NA()</f>
        <v>#N/A</v>
      </c>
      <c r="C67" s="135">
        <f>IF(ISNUMBER('将来負担比率（分子）の構造'!I$52), IF('将来負担比率（分子）の構造'!I$52 &lt; 0, 0, '将来負担比率（分子）の構造'!I$52), NA())</f>
        <v>13200</v>
      </c>
      <c r="D67" s="135" t="e">
        <f>NA()</f>
        <v>#N/A</v>
      </c>
      <c r="E67" s="135" t="e">
        <f>NA()</f>
        <v>#N/A</v>
      </c>
      <c r="F67" s="135">
        <f>IF(ISNUMBER('将来負担比率（分子）の構造'!J$52), IF('将来負担比率（分子）の構造'!J$52 &lt; 0, 0, '将来負担比率（分子）の構造'!J$52), NA())</f>
        <v>13866</v>
      </c>
      <c r="G67" s="135" t="e">
        <f>NA()</f>
        <v>#N/A</v>
      </c>
      <c r="H67" s="135" t="e">
        <f>NA()</f>
        <v>#N/A</v>
      </c>
      <c r="I67" s="135">
        <f>IF(ISNUMBER('将来負担比率（分子）の構造'!K$52), IF('将来負担比率（分子）の構造'!K$52 &lt; 0, 0, '将来負担比率（分子）の構造'!K$52), NA())</f>
        <v>12593</v>
      </c>
      <c r="J67" s="135" t="e">
        <f>NA()</f>
        <v>#N/A</v>
      </c>
      <c r="K67" s="135" t="e">
        <f>NA()</f>
        <v>#N/A</v>
      </c>
      <c r="L67" s="135">
        <f>IF(ISNUMBER('将来負担比率（分子）の構造'!L$52), IF('将来負担比率（分子）の構造'!L$52 &lt; 0, 0, '将来負担比率（分子）の構造'!L$52), NA())</f>
        <v>13935</v>
      </c>
      <c r="M67" s="135" t="e">
        <f>NA()</f>
        <v>#N/A</v>
      </c>
      <c r="N67" s="135" t="e">
        <f>NA()</f>
        <v>#N/A</v>
      </c>
      <c r="O67" s="135">
        <f>IF(ISNUMBER('将来負担比率（分子）の構造'!M$52), IF('将来負担比率（分子）の構造'!M$52 &lt; 0, 0, '将来負担比率（分子）の構造'!M$52), NA())</f>
        <v>9740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8675689</v>
      </c>
      <c r="S5" s="639"/>
      <c r="T5" s="639"/>
      <c r="U5" s="639"/>
      <c r="V5" s="639"/>
      <c r="W5" s="639"/>
      <c r="X5" s="639"/>
      <c r="Y5" s="686"/>
      <c r="Z5" s="699">
        <v>32.5</v>
      </c>
      <c r="AA5" s="699"/>
      <c r="AB5" s="699"/>
      <c r="AC5" s="699"/>
      <c r="AD5" s="700">
        <v>8074407</v>
      </c>
      <c r="AE5" s="700"/>
      <c r="AF5" s="700"/>
      <c r="AG5" s="700"/>
      <c r="AH5" s="700"/>
      <c r="AI5" s="700"/>
      <c r="AJ5" s="700"/>
      <c r="AK5" s="700"/>
      <c r="AL5" s="687">
        <v>56</v>
      </c>
      <c r="AM5" s="656"/>
      <c r="AN5" s="656"/>
      <c r="AO5" s="688"/>
      <c r="AP5" s="673" t="s">
        <v>206</v>
      </c>
      <c r="AQ5" s="674"/>
      <c r="AR5" s="674"/>
      <c r="AS5" s="674"/>
      <c r="AT5" s="674"/>
      <c r="AU5" s="674"/>
      <c r="AV5" s="674"/>
      <c r="AW5" s="674"/>
      <c r="AX5" s="674"/>
      <c r="AY5" s="674"/>
      <c r="AZ5" s="674"/>
      <c r="BA5" s="674"/>
      <c r="BB5" s="674"/>
      <c r="BC5" s="674"/>
      <c r="BD5" s="674"/>
      <c r="BE5" s="674"/>
      <c r="BF5" s="675"/>
      <c r="BG5" s="588">
        <v>8074407</v>
      </c>
      <c r="BH5" s="589"/>
      <c r="BI5" s="589"/>
      <c r="BJ5" s="589"/>
      <c r="BK5" s="589"/>
      <c r="BL5" s="589"/>
      <c r="BM5" s="589"/>
      <c r="BN5" s="590"/>
      <c r="BO5" s="641">
        <v>93.1</v>
      </c>
      <c r="BP5" s="641"/>
      <c r="BQ5" s="641"/>
      <c r="BR5" s="641"/>
      <c r="BS5" s="642">
        <v>90857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148192</v>
      </c>
      <c r="S6" s="589"/>
      <c r="T6" s="589"/>
      <c r="U6" s="589"/>
      <c r="V6" s="589"/>
      <c r="W6" s="589"/>
      <c r="X6" s="589"/>
      <c r="Y6" s="590"/>
      <c r="Z6" s="641">
        <v>0.6</v>
      </c>
      <c r="AA6" s="641"/>
      <c r="AB6" s="641"/>
      <c r="AC6" s="641"/>
      <c r="AD6" s="642">
        <v>148192</v>
      </c>
      <c r="AE6" s="642"/>
      <c r="AF6" s="642"/>
      <c r="AG6" s="642"/>
      <c r="AH6" s="642"/>
      <c r="AI6" s="642"/>
      <c r="AJ6" s="642"/>
      <c r="AK6" s="642"/>
      <c r="AL6" s="611">
        <v>1</v>
      </c>
      <c r="AM6" s="643"/>
      <c r="AN6" s="643"/>
      <c r="AO6" s="644"/>
      <c r="AP6" s="585" t="s">
        <v>211</v>
      </c>
      <c r="AQ6" s="586"/>
      <c r="AR6" s="586"/>
      <c r="AS6" s="586"/>
      <c r="AT6" s="586"/>
      <c r="AU6" s="586"/>
      <c r="AV6" s="586"/>
      <c r="AW6" s="586"/>
      <c r="AX6" s="586"/>
      <c r="AY6" s="586"/>
      <c r="AZ6" s="586"/>
      <c r="BA6" s="586"/>
      <c r="BB6" s="586"/>
      <c r="BC6" s="586"/>
      <c r="BD6" s="586"/>
      <c r="BE6" s="586"/>
      <c r="BF6" s="587"/>
      <c r="BG6" s="588">
        <v>8074407</v>
      </c>
      <c r="BH6" s="589"/>
      <c r="BI6" s="589"/>
      <c r="BJ6" s="589"/>
      <c r="BK6" s="589"/>
      <c r="BL6" s="589"/>
      <c r="BM6" s="589"/>
      <c r="BN6" s="590"/>
      <c r="BO6" s="641">
        <v>93.1</v>
      </c>
      <c r="BP6" s="641"/>
      <c r="BQ6" s="641"/>
      <c r="BR6" s="641"/>
      <c r="BS6" s="642">
        <v>90857</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274928</v>
      </c>
      <c r="CS6" s="589"/>
      <c r="CT6" s="589"/>
      <c r="CU6" s="589"/>
      <c r="CV6" s="589"/>
      <c r="CW6" s="589"/>
      <c r="CX6" s="589"/>
      <c r="CY6" s="590"/>
      <c r="CZ6" s="641">
        <v>1</v>
      </c>
      <c r="DA6" s="641"/>
      <c r="DB6" s="641"/>
      <c r="DC6" s="641"/>
      <c r="DD6" s="594">
        <v>7949</v>
      </c>
      <c r="DE6" s="589"/>
      <c r="DF6" s="589"/>
      <c r="DG6" s="589"/>
      <c r="DH6" s="589"/>
      <c r="DI6" s="589"/>
      <c r="DJ6" s="589"/>
      <c r="DK6" s="589"/>
      <c r="DL6" s="589"/>
      <c r="DM6" s="589"/>
      <c r="DN6" s="589"/>
      <c r="DO6" s="589"/>
      <c r="DP6" s="590"/>
      <c r="DQ6" s="594">
        <v>267220</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25625</v>
      </c>
      <c r="S7" s="589"/>
      <c r="T7" s="589"/>
      <c r="U7" s="589"/>
      <c r="V7" s="589"/>
      <c r="W7" s="589"/>
      <c r="X7" s="589"/>
      <c r="Y7" s="590"/>
      <c r="Z7" s="641">
        <v>0.1</v>
      </c>
      <c r="AA7" s="641"/>
      <c r="AB7" s="641"/>
      <c r="AC7" s="641"/>
      <c r="AD7" s="642">
        <v>25625</v>
      </c>
      <c r="AE7" s="642"/>
      <c r="AF7" s="642"/>
      <c r="AG7" s="642"/>
      <c r="AH7" s="642"/>
      <c r="AI7" s="642"/>
      <c r="AJ7" s="642"/>
      <c r="AK7" s="642"/>
      <c r="AL7" s="611">
        <v>0.2</v>
      </c>
      <c r="AM7" s="643"/>
      <c r="AN7" s="643"/>
      <c r="AO7" s="644"/>
      <c r="AP7" s="585" t="s">
        <v>214</v>
      </c>
      <c r="AQ7" s="586"/>
      <c r="AR7" s="586"/>
      <c r="AS7" s="586"/>
      <c r="AT7" s="586"/>
      <c r="AU7" s="586"/>
      <c r="AV7" s="586"/>
      <c r="AW7" s="586"/>
      <c r="AX7" s="586"/>
      <c r="AY7" s="586"/>
      <c r="AZ7" s="586"/>
      <c r="BA7" s="586"/>
      <c r="BB7" s="586"/>
      <c r="BC7" s="586"/>
      <c r="BD7" s="586"/>
      <c r="BE7" s="586"/>
      <c r="BF7" s="587"/>
      <c r="BG7" s="588">
        <v>4056490</v>
      </c>
      <c r="BH7" s="589"/>
      <c r="BI7" s="589"/>
      <c r="BJ7" s="589"/>
      <c r="BK7" s="589"/>
      <c r="BL7" s="589"/>
      <c r="BM7" s="589"/>
      <c r="BN7" s="590"/>
      <c r="BO7" s="641">
        <v>46.8</v>
      </c>
      <c r="BP7" s="641"/>
      <c r="BQ7" s="641"/>
      <c r="BR7" s="641"/>
      <c r="BS7" s="642">
        <v>90857</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3761295</v>
      </c>
      <c r="CS7" s="589"/>
      <c r="CT7" s="589"/>
      <c r="CU7" s="589"/>
      <c r="CV7" s="589"/>
      <c r="CW7" s="589"/>
      <c r="CX7" s="589"/>
      <c r="CY7" s="590"/>
      <c r="CZ7" s="641">
        <v>14.1</v>
      </c>
      <c r="DA7" s="641"/>
      <c r="DB7" s="641"/>
      <c r="DC7" s="641"/>
      <c r="DD7" s="594">
        <v>202157</v>
      </c>
      <c r="DE7" s="589"/>
      <c r="DF7" s="589"/>
      <c r="DG7" s="589"/>
      <c r="DH7" s="589"/>
      <c r="DI7" s="589"/>
      <c r="DJ7" s="589"/>
      <c r="DK7" s="589"/>
      <c r="DL7" s="589"/>
      <c r="DM7" s="589"/>
      <c r="DN7" s="589"/>
      <c r="DO7" s="589"/>
      <c r="DP7" s="590"/>
      <c r="DQ7" s="594">
        <v>2814521</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75914</v>
      </c>
      <c r="S8" s="589"/>
      <c r="T8" s="589"/>
      <c r="U8" s="589"/>
      <c r="V8" s="589"/>
      <c r="W8" s="589"/>
      <c r="X8" s="589"/>
      <c r="Y8" s="590"/>
      <c r="Z8" s="641">
        <v>0.3</v>
      </c>
      <c r="AA8" s="641"/>
      <c r="AB8" s="641"/>
      <c r="AC8" s="641"/>
      <c r="AD8" s="642">
        <v>75914</v>
      </c>
      <c r="AE8" s="642"/>
      <c r="AF8" s="642"/>
      <c r="AG8" s="642"/>
      <c r="AH8" s="642"/>
      <c r="AI8" s="642"/>
      <c r="AJ8" s="642"/>
      <c r="AK8" s="642"/>
      <c r="AL8" s="611">
        <v>0.5</v>
      </c>
      <c r="AM8" s="643"/>
      <c r="AN8" s="643"/>
      <c r="AO8" s="644"/>
      <c r="AP8" s="585" t="s">
        <v>217</v>
      </c>
      <c r="AQ8" s="586"/>
      <c r="AR8" s="586"/>
      <c r="AS8" s="586"/>
      <c r="AT8" s="586"/>
      <c r="AU8" s="586"/>
      <c r="AV8" s="586"/>
      <c r="AW8" s="586"/>
      <c r="AX8" s="586"/>
      <c r="AY8" s="586"/>
      <c r="AZ8" s="586"/>
      <c r="BA8" s="586"/>
      <c r="BB8" s="586"/>
      <c r="BC8" s="586"/>
      <c r="BD8" s="586"/>
      <c r="BE8" s="586"/>
      <c r="BF8" s="587"/>
      <c r="BG8" s="588">
        <v>125770</v>
      </c>
      <c r="BH8" s="589"/>
      <c r="BI8" s="589"/>
      <c r="BJ8" s="589"/>
      <c r="BK8" s="589"/>
      <c r="BL8" s="589"/>
      <c r="BM8" s="589"/>
      <c r="BN8" s="590"/>
      <c r="BO8" s="641">
        <v>1.4</v>
      </c>
      <c r="BP8" s="641"/>
      <c r="BQ8" s="641"/>
      <c r="BR8" s="641"/>
      <c r="BS8" s="594" t="s">
        <v>109</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10690830</v>
      </c>
      <c r="CS8" s="589"/>
      <c r="CT8" s="589"/>
      <c r="CU8" s="589"/>
      <c r="CV8" s="589"/>
      <c r="CW8" s="589"/>
      <c r="CX8" s="589"/>
      <c r="CY8" s="590"/>
      <c r="CZ8" s="641">
        <v>40.200000000000003</v>
      </c>
      <c r="DA8" s="641"/>
      <c r="DB8" s="641"/>
      <c r="DC8" s="641"/>
      <c r="DD8" s="594">
        <v>257211</v>
      </c>
      <c r="DE8" s="589"/>
      <c r="DF8" s="589"/>
      <c r="DG8" s="589"/>
      <c r="DH8" s="589"/>
      <c r="DI8" s="589"/>
      <c r="DJ8" s="589"/>
      <c r="DK8" s="589"/>
      <c r="DL8" s="589"/>
      <c r="DM8" s="589"/>
      <c r="DN8" s="589"/>
      <c r="DO8" s="589"/>
      <c r="DP8" s="590"/>
      <c r="DQ8" s="594">
        <v>5228698</v>
      </c>
      <c r="DR8" s="589"/>
      <c r="DS8" s="589"/>
      <c r="DT8" s="589"/>
      <c r="DU8" s="589"/>
      <c r="DV8" s="589"/>
      <c r="DW8" s="589"/>
      <c r="DX8" s="589"/>
      <c r="DY8" s="589"/>
      <c r="DZ8" s="589"/>
      <c r="EA8" s="589"/>
      <c r="EB8" s="589"/>
      <c r="EC8" s="624"/>
    </row>
    <row r="9" spans="2:143" ht="11.25" customHeight="1" x14ac:dyDescent="0.15">
      <c r="B9" s="585" t="s">
        <v>219</v>
      </c>
      <c r="C9" s="586"/>
      <c r="D9" s="586"/>
      <c r="E9" s="586"/>
      <c r="F9" s="586"/>
      <c r="G9" s="586"/>
      <c r="H9" s="586"/>
      <c r="I9" s="586"/>
      <c r="J9" s="586"/>
      <c r="K9" s="586"/>
      <c r="L9" s="586"/>
      <c r="M9" s="586"/>
      <c r="N9" s="586"/>
      <c r="O9" s="586"/>
      <c r="P9" s="586"/>
      <c r="Q9" s="587"/>
      <c r="R9" s="588">
        <v>73426</v>
      </c>
      <c r="S9" s="589"/>
      <c r="T9" s="589"/>
      <c r="U9" s="589"/>
      <c r="V9" s="589"/>
      <c r="W9" s="589"/>
      <c r="X9" s="589"/>
      <c r="Y9" s="590"/>
      <c r="Z9" s="641">
        <v>0.3</v>
      </c>
      <c r="AA9" s="641"/>
      <c r="AB9" s="641"/>
      <c r="AC9" s="641"/>
      <c r="AD9" s="642">
        <v>73426</v>
      </c>
      <c r="AE9" s="642"/>
      <c r="AF9" s="642"/>
      <c r="AG9" s="642"/>
      <c r="AH9" s="642"/>
      <c r="AI9" s="642"/>
      <c r="AJ9" s="642"/>
      <c r="AK9" s="642"/>
      <c r="AL9" s="611">
        <v>0.5</v>
      </c>
      <c r="AM9" s="643"/>
      <c r="AN9" s="643"/>
      <c r="AO9" s="644"/>
      <c r="AP9" s="585" t="s">
        <v>220</v>
      </c>
      <c r="AQ9" s="586"/>
      <c r="AR9" s="586"/>
      <c r="AS9" s="586"/>
      <c r="AT9" s="586"/>
      <c r="AU9" s="586"/>
      <c r="AV9" s="586"/>
      <c r="AW9" s="586"/>
      <c r="AX9" s="586"/>
      <c r="AY9" s="586"/>
      <c r="AZ9" s="586"/>
      <c r="BA9" s="586"/>
      <c r="BB9" s="586"/>
      <c r="BC9" s="586"/>
      <c r="BD9" s="586"/>
      <c r="BE9" s="586"/>
      <c r="BF9" s="587"/>
      <c r="BG9" s="588">
        <v>3418035</v>
      </c>
      <c r="BH9" s="589"/>
      <c r="BI9" s="589"/>
      <c r="BJ9" s="589"/>
      <c r="BK9" s="589"/>
      <c r="BL9" s="589"/>
      <c r="BM9" s="589"/>
      <c r="BN9" s="590"/>
      <c r="BO9" s="641">
        <v>39.4</v>
      </c>
      <c r="BP9" s="641"/>
      <c r="BQ9" s="641"/>
      <c r="BR9" s="641"/>
      <c r="BS9" s="594" t="s">
        <v>109</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1587540</v>
      </c>
      <c r="CS9" s="589"/>
      <c r="CT9" s="589"/>
      <c r="CU9" s="589"/>
      <c r="CV9" s="589"/>
      <c r="CW9" s="589"/>
      <c r="CX9" s="589"/>
      <c r="CY9" s="590"/>
      <c r="CZ9" s="641">
        <v>6</v>
      </c>
      <c r="DA9" s="641"/>
      <c r="DB9" s="641"/>
      <c r="DC9" s="641"/>
      <c r="DD9" s="594" t="s">
        <v>109</v>
      </c>
      <c r="DE9" s="589"/>
      <c r="DF9" s="589"/>
      <c r="DG9" s="589"/>
      <c r="DH9" s="589"/>
      <c r="DI9" s="589"/>
      <c r="DJ9" s="589"/>
      <c r="DK9" s="589"/>
      <c r="DL9" s="589"/>
      <c r="DM9" s="589"/>
      <c r="DN9" s="589"/>
      <c r="DO9" s="589"/>
      <c r="DP9" s="590"/>
      <c r="DQ9" s="594">
        <v>1558171</v>
      </c>
      <c r="DR9" s="589"/>
      <c r="DS9" s="589"/>
      <c r="DT9" s="589"/>
      <c r="DU9" s="589"/>
      <c r="DV9" s="589"/>
      <c r="DW9" s="589"/>
      <c r="DX9" s="589"/>
      <c r="DY9" s="589"/>
      <c r="DZ9" s="589"/>
      <c r="EA9" s="589"/>
      <c r="EB9" s="589"/>
      <c r="EC9" s="624"/>
    </row>
    <row r="10" spans="2:143" ht="11.25" customHeight="1" x14ac:dyDescent="0.15">
      <c r="B10" s="585" t="s">
        <v>222</v>
      </c>
      <c r="C10" s="586"/>
      <c r="D10" s="586"/>
      <c r="E10" s="586"/>
      <c r="F10" s="586"/>
      <c r="G10" s="586"/>
      <c r="H10" s="586"/>
      <c r="I10" s="586"/>
      <c r="J10" s="586"/>
      <c r="K10" s="586"/>
      <c r="L10" s="586"/>
      <c r="M10" s="586"/>
      <c r="N10" s="586"/>
      <c r="O10" s="586"/>
      <c r="P10" s="586"/>
      <c r="Q10" s="587"/>
      <c r="R10" s="588">
        <v>1432864</v>
      </c>
      <c r="S10" s="589"/>
      <c r="T10" s="589"/>
      <c r="U10" s="589"/>
      <c r="V10" s="589"/>
      <c r="W10" s="589"/>
      <c r="X10" s="589"/>
      <c r="Y10" s="590"/>
      <c r="Z10" s="641">
        <v>5.4</v>
      </c>
      <c r="AA10" s="641"/>
      <c r="AB10" s="641"/>
      <c r="AC10" s="641"/>
      <c r="AD10" s="642">
        <v>1432864</v>
      </c>
      <c r="AE10" s="642"/>
      <c r="AF10" s="642"/>
      <c r="AG10" s="642"/>
      <c r="AH10" s="642"/>
      <c r="AI10" s="642"/>
      <c r="AJ10" s="642"/>
      <c r="AK10" s="642"/>
      <c r="AL10" s="611">
        <v>9.9</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159098</v>
      </c>
      <c r="BH10" s="589"/>
      <c r="BI10" s="589"/>
      <c r="BJ10" s="589"/>
      <c r="BK10" s="589"/>
      <c r="BL10" s="589"/>
      <c r="BM10" s="589"/>
      <c r="BN10" s="590"/>
      <c r="BO10" s="641">
        <v>1.8</v>
      </c>
      <c r="BP10" s="641"/>
      <c r="BQ10" s="641"/>
      <c r="BR10" s="641"/>
      <c r="BS10" s="594">
        <v>26222</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57202</v>
      </c>
      <c r="CS10" s="589"/>
      <c r="CT10" s="589"/>
      <c r="CU10" s="589"/>
      <c r="CV10" s="589"/>
      <c r="CW10" s="589"/>
      <c r="CX10" s="589"/>
      <c r="CY10" s="590"/>
      <c r="CZ10" s="641">
        <v>0.2</v>
      </c>
      <c r="DA10" s="641"/>
      <c r="DB10" s="641"/>
      <c r="DC10" s="641"/>
      <c r="DD10" s="594">
        <v>22394</v>
      </c>
      <c r="DE10" s="589"/>
      <c r="DF10" s="589"/>
      <c r="DG10" s="589"/>
      <c r="DH10" s="589"/>
      <c r="DI10" s="589"/>
      <c r="DJ10" s="589"/>
      <c r="DK10" s="589"/>
      <c r="DL10" s="589"/>
      <c r="DM10" s="589"/>
      <c r="DN10" s="589"/>
      <c r="DO10" s="589"/>
      <c r="DP10" s="590"/>
      <c r="DQ10" s="594">
        <v>29584</v>
      </c>
      <c r="DR10" s="589"/>
      <c r="DS10" s="589"/>
      <c r="DT10" s="589"/>
      <c r="DU10" s="589"/>
      <c r="DV10" s="589"/>
      <c r="DW10" s="589"/>
      <c r="DX10" s="589"/>
      <c r="DY10" s="589"/>
      <c r="DZ10" s="589"/>
      <c r="EA10" s="589"/>
      <c r="EB10" s="589"/>
      <c r="EC10" s="624"/>
    </row>
    <row r="11" spans="2:143" ht="11.25" customHeight="1" x14ac:dyDescent="0.15">
      <c r="B11" s="585" t="s">
        <v>225</v>
      </c>
      <c r="C11" s="586"/>
      <c r="D11" s="586"/>
      <c r="E11" s="586"/>
      <c r="F11" s="586"/>
      <c r="G11" s="586"/>
      <c r="H11" s="586"/>
      <c r="I11" s="586"/>
      <c r="J11" s="586"/>
      <c r="K11" s="586"/>
      <c r="L11" s="586"/>
      <c r="M11" s="586"/>
      <c r="N11" s="586"/>
      <c r="O11" s="586"/>
      <c r="P11" s="586"/>
      <c r="Q11" s="587"/>
      <c r="R11" s="588">
        <v>43567</v>
      </c>
      <c r="S11" s="589"/>
      <c r="T11" s="589"/>
      <c r="U11" s="589"/>
      <c r="V11" s="589"/>
      <c r="W11" s="589"/>
      <c r="X11" s="589"/>
      <c r="Y11" s="590"/>
      <c r="Z11" s="641">
        <v>0.2</v>
      </c>
      <c r="AA11" s="641"/>
      <c r="AB11" s="641"/>
      <c r="AC11" s="641"/>
      <c r="AD11" s="642">
        <v>43567</v>
      </c>
      <c r="AE11" s="642"/>
      <c r="AF11" s="642"/>
      <c r="AG11" s="642"/>
      <c r="AH11" s="642"/>
      <c r="AI11" s="642"/>
      <c r="AJ11" s="642"/>
      <c r="AK11" s="642"/>
      <c r="AL11" s="611">
        <v>0.3</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353587</v>
      </c>
      <c r="BH11" s="589"/>
      <c r="BI11" s="589"/>
      <c r="BJ11" s="589"/>
      <c r="BK11" s="589"/>
      <c r="BL11" s="589"/>
      <c r="BM11" s="589"/>
      <c r="BN11" s="590"/>
      <c r="BO11" s="641">
        <v>4.0999999999999996</v>
      </c>
      <c r="BP11" s="641"/>
      <c r="BQ11" s="641"/>
      <c r="BR11" s="641"/>
      <c r="BS11" s="594">
        <v>64635</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94327</v>
      </c>
      <c r="CS11" s="589"/>
      <c r="CT11" s="589"/>
      <c r="CU11" s="589"/>
      <c r="CV11" s="589"/>
      <c r="CW11" s="589"/>
      <c r="CX11" s="589"/>
      <c r="CY11" s="590"/>
      <c r="CZ11" s="641">
        <v>0.4</v>
      </c>
      <c r="DA11" s="641"/>
      <c r="DB11" s="641"/>
      <c r="DC11" s="641"/>
      <c r="DD11" s="594">
        <v>12914</v>
      </c>
      <c r="DE11" s="589"/>
      <c r="DF11" s="589"/>
      <c r="DG11" s="589"/>
      <c r="DH11" s="589"/>
      <c r="DI11" s="589"/>
      <c r="DJ11" s="589"/>
      <c r="DK11" s="589"/>
      <c r="DL11" s="589"/>
      <c r="DM11" s="589"/>
      <c r="DN11" s="589"/>
      <c r="DO11" s="589"/>
      <c r="DP11" s="590"/>
      <c r="DQ11" s="594">
        <v>76238</v>
      </c>
      <c r="DR11" s="589"/>
      <c r="DS11" s="589"/>
      <c r="DT11" s="589"/>
      <c r="DU11" s="589"/>
      <c r="DV11" s="589"/>
      <c r="DW11" s="589"/>
      <c r="DX11" s="589"/>
      <c r="DY11" s="589"/>
      <c r="DZ11" s="589"/>
      <c r="EA11" s="589"/>
      <c r="EB11" s="589"/>
      <c r="EC11" s="624"/>
    </row>
    <row r="12" spans="2:143" ht="11.25" customHeight="1" x14ac:dyDescent="0.15">
      <c r="B12" s="585" t="s">
        <v>228</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3357977</v>
      </c>
      <c r="BH12" s="589"/>
      <c r="BI12" s="589"/>
      <c r="BJ12" s="589"/>
      <c r="BK12" s="589"/>
      <c r="BL12" s="589"/>
      <c r="BM12" s="589"/>
      <c r="BN12" s="590"/>
      <c r="BO12" s="641">
        <v>38.700000000000003</v>
      </c>
      <c r="BP12" s="641"/>
      <c r="BQ12" s="641"/>
      <c r="BR12" s="641"/>
      <c r="BS12" s="594" t="s">
        <v>109</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587411</v>
      </c>
      <c r="CS12" s="589"/>
      <c r="CT12" s="589"/>
      <c r="CU12" s="589"/>
      <c r="CV12" s="589"/>
      <c r="CW12" s="589"/>
      <c r="CX12" s="589"/>
      <c r="CY12" s="590"/>
      <c r="CZ12" s="641">
        <v>2.2000000000000002</v>
      </c>
      <c r="DA12" s="641"/>
      <c r="DB12" s="641"/>
      <c r="DC12" s="641"/>
      <c r="DD12" s="594" t="s">
        <v>109</v>
      </c>
      <c r="DE12" s="589"/>
      <c r="DF12" s="589"/>
      <c r="DG12" s="589"/>
      <c r="DH12" s="589"/>
      <c r="DI12" s="589"/>
      <c r="DJ12" s="589"/>
      <c r="DK12" s="589"/>
      <c r="DL12" s="589"/>
      <c r="DM12" s="589"/>
      <c r="DN12" s="589"/>
      <c r="DO12" s="589"/>
      <c r="DP12" s="590"/>
      <c r="DQ12" s="594">
        <v>307215</v>
      </c>
      <c r="DR12" s="589"/>
      <c r="DS12" s="589"/>
      <c r="DT12" s="589"/>
      <c r="DU12" s="589"/>
      <c r="DV12" s="589"/>
      <c r="DW12" s="589"/>
      <c r="DX12" s="589"/>
      <c r="DY12" s="589"/>
      <c r="DZ12" s="589"/>
      <c r="EA12" s="589"/>
      <c r="EB12" s="589"/>
      <c r="EC12" s="624"/>
    </row>
    <row r="13" spans="2:143" ht="11.25" customHeight="1" x14ac:dyDescent="0.15">
      <c r="B13" s="585" t="s">
        <v>231</v>
      </c>
      <c r="C13" s="586"/>
      <c r="D13" s="586"/>
      <c r="E13" s="586"/>
      <c r="F13" s="586"/>
      <c r="G13" s="586"/>
      <c r="H13" s="586"/>
      <c r="I13" s="586"/>
      <c r="J13" s="586"/>
      <c r="K13" s="586"/>
      <c r="L13" s="586"/>
      <c r="M13" s="586"/>
      <c r="N13" s="586"/>
      <c r="O13" s="586"/>
      <c r="P13" s="586"/>
      <c r="Q13" s="587"/>
      <c r="R13" s="588">
        <v>43548</v>
      </c>
      <c r="S13" s="589"/>
      <c r="T13" s="589"/>
      <c r="U13" s="589"/>
      <c r="V13" s="589"/>
      <c r="W13" s="589"/>
      <c r="X13" s="589"/>
      <c r="Y13" s="590"/>
      <c r="Z13" s="641">
        <v>0.2</v>
      </c>
      <c r="AA13" s="641"/>
      <c r="AB13" s="641"/>
      <c r="AC13" s="641"/>
      <c r="AD13" s="642">
        <v>43548</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3347420</v>
      </c>
      <c r="BH13" s="589"/>
      <c r="BI13" s="589"/>
      <c r="BJ13" s="589"/>
      <c r="BK13" s="589"/>
      <c r="BL13" s="589"/>
      <c r="BM13" s="589"/>
      <c r="BN13" s="590"/>
      <c r="BO13" s="641">
        <v>38.6</v>
      </c>
      <c r="BP13" s="641"/>
      <c r="BQ13" s="641"/>
      <c r="BR13" s="641"/>
      <c r="BS13" s="594" t="s">
        <v>109</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3087088</v>
      </c>
      <c r="CS13" s="589"/>
      <c r="CT13" s="589"/>
      <c r="CU13" s="589"/>
      <c r="CV13" s="589"/>
      <c r="CW13" s="589"/>
      <c r="CX13" s="589"/>
      <c r="CY13" s="590"/>
      <c r="CZ13" s="641">
        <v>11.6</v>
      </c>
      <c r="DA13" s="641"/>
      <c r="DB13" s="641"/>
      <c r="DC13" s="641"/>
      <c r="DD13" s="594">
        <v>1586875</v>
      </c>
      <c r="DE13" s="589"/>
      <c r="DF13" s="589"/>
      <c r="DG13" s="589"/>
      <c r="DH13" s="589"/>
      <c r="DI13" s="589"/>
      <c r="DJ13" s="589"/>
      <c r="DK13" s="589"/>
      <c r="DL13" s="589"/>
      <c r="DM13" s="589"/>
      <c r="DN13" s="589"/>
      <c r="DO13" s="589"/>
      <c r="DP13" s="590"/>
      <c r="DQ13" s="594">
        <v>1895930</v>
      </c>
      <c r="DR13" s="589"/>
      <c r="DS13" s="589"/>
      <c r="DT13" s="589"/>
      <c r="DU13" s="589"/>
      <c r="DV13" s="589"/>
      <c r="DW13" s="589"/>
      <c r="DX13" s="589"/>
      <c r="DY13" s="589"/>
      <c r="DZ13" s="589"/>
      <c r="EA13" s="589"/>
      <c r="EB13" s="589"/>
      <c r="EC13" s="624"/>
    </row>
    <row r="14" spans="2:143" ht="11.25" customHeight="1" x14ac:dyDescent="0.15">
      <c r="B14" s="585" t="s">
        <v>234</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112228</v>
      </c>
      <c r="BH14" s="589"/>
      <c r="BI14" s="589"/>
      <c r="BJ14" s="589"/>
      <c r="BK14" s="589"/>
      <c r="BL14" s="589"/>
      <c r="BM14" s="589"/>
      <c r="BN14" s="590"/>
      <c r="BO14" s="641">
        <v>1.3</v>
      </c>
      <c r="BP14" s="641"/>
      <c r="BQ14" s="641"/>
      <c r="BR14" s="641"/>
      <c r="BS14" s="594" t="s">
        <v>109</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867071</v>
      </c>
      <c r="CS14" s="589"/>
      <c r="CT14" s="589"/>
      <c r="CU14" s="589"/>
      <c r="CV14" s="589"/>
      <c r="CW14" s="589"/>
      <c r="CX14" s="589"/>
      <c r="CY14" s="590"/>
      <c r="CZ14" s="641">
        <v>3.3</v>
      </c>
      <c r="DA14" s="641"/>
      <c r="DB14" s="641"/>
      <c r="DC14" s="641"/>
      <c r="DD14" s="594">
        <v>79824</v>
      </c>
      <c r="DE14" s="589"/>
      <c r="DF14" s="589"/>
      <c r="DG14" s="589"/>
      <c r="DH14" s="589"/>
      <c r="DI14" s="589"/>
      <c r="DJ14" s="589"/>
      <c r="DK14" s="589"/>
      <c r="DL14" s="589"/>
      <c r="DM14" s="589"/>
      <c r="DN14" s="589"/>
      <c r="DO14" s="589"/>
      <c r="DP14" s="590"/>
      <c r="DQ14" s="594">
        <v>780669</v>
      </c>
      <c r="DR14" s="589"/>
      <c r="DS14" s="589"/>
      <c r="DT14" s="589"/>
      <c r="DU14" s="589"/>
      <c r="DV14" s="589"/>
      <c r="DW14" s="589"/>
      <c r="DX14" s="589"/>
      <c r="DY14" s="589"/>
      <c r="DZ14" s="589"/>
      <c r="EA14" s="589"/>
      <c r="EB14" s="589"/>
      <c r="EC14" s="624"/>
    </row>
    <row r="15" spans="2:143" ht="11.25" customHeight="1" x14ac:dyDescent="0.15">
      <c r="B15" s="585" t="s">
        <v>237</v>
      </c>
      <c r="C15" s="586"/>
      <c r="D15" s="586"/>
      <c r="E15" s="586"/>
      <c r="F15" s="586"/>
      <c r="G15" s="586"/>
      <c r="H15" s="586"/>
      <c r="I15" s="586"/>
      <c r="J15" s="586"/>
      <c r="K15" s="586"/>
      <c r="L15" s="586"/>
      <c r="M15" s="586"/>
      <c r="N15" s="586"/>
      <c r="O15" s="586"/>
      <c r="P15" s="586"/>
      <c r="Q15" s="587"/>
      <c r="R15" s="588">
        <v>47502</v>
      </c>
      <c r="S15" s="589"/>
      <c r="T15" s="589"/>
      <c r="U15" s="589"/>
      <c r="V15" s="589"/>
      <c r="W15" s="589"/>
      <c r="X15" s="589"/>
      <c r="Y15" s="590"/>
      <c r="Z15" s="641">
        <v>0.2</v>
      </c>
      <c r="AA15" s="641"/>
      <c r="AB15" s="641"/>
      <c r="AC15" s="641"/>
      <c r="AD15" s="642">
        <v>47502</v>
      </c>
      <c r="AE15" s="642"/>
      <c r="AF15" s="642"/>
      <c r="AG15" s="642"/>
      <c r="AH15" s="642"/>
      <c r="AI15" s="642"/>
      <c r="AJ15" s="642"/>
      <c r="AK15" s="642"/>
      <c r="AL15" s="611">
        <v>0.3</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547712</v>
      </c>
      <c r="BH15" s="589"/>
      <c r="BI15" s="589"/>
      <c r="BJ15" s="589"/>
      <c r="BK15" s="589"/>
      <c r="BL15" s="589"/>
      <c r="BM15" s="589"/>
      <c r="BN15" s="590"/>
      <c r="BO15" s="641">
        <v>6.3</v>
      </c>
      <c r="BP15" s="641"/>
      <c r="BQ15" s="641"/>
      <c r="BR15" s="641"/>
      <c r="BS15" s="594" t="s">
        <v>109</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2657791</v>
      </c>
      <c r="CS15" s="589"/>
      <c r="CT15" s="589"/>
      <c r="CU15" s="589"/>
      <c r="CV15" s="589"/>
      <c r="CW15" s="589"/>
      <c r="CX15" s="589"/>
      <c r="CY15" s="590"/>
      <c r="CZ15" s="641">
        <v>10</v>
      </c>
      <c r="DA15" s="641"/>
      <c r="DB15" s="641"/>
      <c r="DC15" s="641"/>
      <c r="DD15" s="594">
        <v>716479</v>
      </c>
      <c r="DE15" s="589"/>
      <c r="DF15" s="589"/>
      <c r="DG15" s="589"/>
      <c r="DH15" s="589"/>
      <c r="DI15" s="589"/>
      <c r="DJ15" s="589"/>
      <c r="DK15" s="589"/>
      <c r="DL15" s="589"/>
      <c r="DM15" s="589"/>
      <c r="DN15" s="589"/>
      <c r="DO15" s="589"/>
      <c r="DP15" s="590"/>
      <c r="DQ15" s="594">
        <v>1497531</v>
      </c>
      <c r="DR15" s="589"/>
      <c r="DS15" s="589"/>
      <c r="DT15" s="589"/>
      <c r="DU15" s="589"/>
      <c r="DV15" s="589"/>
      <c r="DW15" s="589"/>
      <c r="DX15" s="589"/>
      <c r="DY15" s="589"/>
      <c r="DZ15" s="589"/>
      <c r="EA15" s="589"/>
      <c r="EB15" s="589"/>
      <c r="EC15" s="624"/>
    </row>
    <row r="16" spans="2:143" ht="11.25" customHeight="1" x14ac:dyDescent="0.15">
      <c r="B16" s="585" t="s">
        <v>240</v>
      </c>
      <c r="C16" s="586"/>
      <c r="D16" s="586"/>
      <c r="E16" s="586"/>
      <c r="F16" s="586"/>
      <c r="G16" s="586"/>
      <c r="H16" s="586"/>
      <c r="I16" s="586"/>
      <c r="J16" s="586"/>
      <c r="K16" s="586"/>
      <c r="L16" s="586"/>
      <c r="M16" s="586"/>
      <c r="N16" s="586"/>
      <c r="O16" s="586"/>
      <c r="P16" s="586"/>
      <c r="Q16" s="587"/>
      <c r="R16" s="588">
        <v>4578481</v>
      </c>
      <c r="S16" s="589"/>
      <c r="T16" s="589"/>
      <c r="U16" s="589"/>
      <c r="V16" s="589"/>
      <c r="W16" s="589"/>
      <c r="X16" s="589"/>
      <c r="Y16" s="590"/>
      <c r="Z16" s="641">
        <v>17.2</v>
      </c>
      <c r="AA16" s="641"/>
      <c r="AB16" s="641"/>
      <c r="AC16" s="641"/>
      <c r="AD16" s="642">
        <v>4272221</v>
      </c>
      <c r="AE16" s="642"/>
      <c r="AF16" s="642"/>
      <c r="AG16" s="642"/>
      <c r="AH16" s="642"/>
      <c r="AI16" s="642"/>
      <c r="AJ16" s="642"/>
      <c r="AK16" s="642"/>
      <c r="AL16" s="611">
        <v>29.7</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x14ac:dyDescent="0.15">
      <c r="B17" s="585" t="s">
        <v>243</v>
      </c>
      <c r="C17" s="586"/>
      <c r="D17" s="586"/>
      <c r="E17" s="586"/>
      <c r="F17" s="586"/>
      <c r="G17" s="586"/>
      <c r="H17" s="586"/>
      <c r="I17" s="586"/>
      <c r="J17" s="586"/>
      <c r="K17" s="586"/>
      <c r="L17" s="586"/>
      <c r="M17" s="586"/>
      <c r="N17" s="586"/>
      <c r="O17" s="586"/>
      <c r="P17" s="586"/>
      <c r="Q17" s="587"/>
      <c r="R17" s="588">
        <v>4272221</v>
      </c>
      <c r="S17" s="589"/>
      <c r="T17" s="589"/>
      <c r="U17" s="589"/>
      <c r="V17" s="589"/>
      <c r="W17" s="589"/>
      <c r="X17" s="589"/>
      <c r="Y17" s="590"/>
      <c r="Z17" s="641">
        <v>16</v>
      </c>
      <c r="AA17" s="641"/>
      <c r="AB17" s="641"/>
      <c r="AC17" s="641"/>
      <c r="AD17" s="642">
        <v>4272221</v>
      </c>
      <c r="AE17" s="642"/>
      <c r="AF17" s="642"/>
      <c r="AG17" s="642"/>
      <c r="AH17" s="642"/>
      <c r="AI17" s="642"/>
      <c r="AJ17" s="642"/>
      <c r="AK17" s="642"/>
      <c r="AL17" s="611">
        <v>29.7</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2885297</v>
      </c>
      <c r="CS17" s="589"/>
      <c r="CT17" s="589"/>
      <c r="CU17" s="589"/>
      <c r="CV17" s="589"/>
      <c r="CW17" s="589"/>
      <c r="CX17" s="589"/>
      <c r="CY17" s="590"/>
      <c r="CZ17" s="641">
        <v>10.8</v>
      </c>
      <c r="DA17" s="641"/>
      <c r="DB17" s="641"/>
      <c r="DC17" s="641"/>
      <c r="DD17" s="594" t="s">
        <v>109</v>
      </c>
      <c r="DE17" s="589"/>
      <c r="DF17" s="589"/>
      <c r="DG17" s="589"/>
      <c r="DH17" s="589"/>
      <c r="DI17" s="589"/>
      <c r="DJ17" s="589"/>
      <c r="DK17" s="589"/>
      <c r="DL17" s="589"/>
      <c r="DM17" s="589"/>
      <c r="DN17" s="589"/>
      <c r="DO17" s="589"/>
      <c r="DP17" s="590"/>
      <c r="DQ17" s="594">
        <v>2876947</v>
      </c>
      <c r="DR17" s="589"/>
      <c r="DS17" s="589"/>
      <c r="DT17" s="589"/>
      <c r="DU17" s="589"/>
      <c r="DV17" s="589"/>
      <c r="DW17" s="589"/>
      <c r="DX17" s="589"/>
      <c r="DY17" s="589"/>
      <c r="DZ17" s="589"/>
      <c r="EA17" s="589"/>
      <c r="EB17" s="589"/>
      <c r="EC17" s="624"/>
    </row>
    <row r="18" spans="2:133" ht="11.25" customHeight="1" x14ac:dyDescent="0.15">
      <c r="B18" s="585" t="s">
        <v>246</v>
      </c>
      <c r="C18" s="586"/>
      <c r="D18" s="586"/>
      <c r="E18" s="586"/>
      <c r="F18" s="586"/>
      <c r="G18" s="586"/>
      <c r="H18" s="586"/>
      <c r="I18" s="586"/>
      <c r="J18" s="586"/>
      <c r="K18" s="586"/>
      <c r="L18" s="586"/>
      <c r="M18" s="586"/>
      <c r="N18" s="586"/>
      <c r="O18" s="586"/>
      <c r="P18" s="586"/>
      <c r="Q18" s="587"/>
      <c r="R18" s="588">
        <v>306259</v>
      </c>
      <c r="S18" s="589"/>
      <c r="T18" s="589"/>
      <c r="U18" s="589"/>
      <c r="V18" s="589"/>
      <c r="W18" s="589"/>
      <c r="X18" s="589"/>
      <c r="Y18" s="590"/>
      <c r="Z18" s="641">
        <v>1.1000000000000001</v>
      </c>
      <c r="AA18" s="641"/>
      <c r="AB18" s="641"/>
      <c r="AC18" s="641"/>
      <c r="AD18" s="642" t="s">
        <v>109</v>
      </c>
      <c r="AE18" s="642"/>
      <c r="AF18" s="642"/>
      <c r="AG18" s="642"/>
      <c r="AH18" s="642"/>
      <c r="AI18" s="642"/>
      <c r="AJ18" s="642"/>
      <c r="AK18" s="642"/>
      <c r="AL18" s="611" t="s">
        <v>109</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v>53027</v>
      </c>
      <c r="CS18" s="589"/>
      <c r="CT18" s="589"/>
      <c r="CU18" s="589"/>
      <c r="CV18" s="589"/>
      <c r="CW18" s="589"/>
      <c r="CX18" s="589"/>
      <c r="CY18" s="590"/>
      <c r="CZ18" s="641">
        <v>0.2</v>
      </c>
      <c r="DA18" s="641"/>
      <c r="DB18" s="641"/>
      <c r="DC18" s="641"/>
      <c r="DD18" s="594">
        <v>53027</v>
      </c>
      <c r="DE18" s="589"/>
      <c r="DF18" s="589"/>
      <c r="DG18" s="589"/>
      <c r="DH18" s="589"/>
      <c r="DI18" s="589"/>
      <c r="DJ18" s="589"/>
      <c r="DK18" s="589"/>
      <c r="DL18" s="589"/>
      <c r="DM18" s="589"/>
      <c r="DN18" s="589"/>
      <c r="DO18" s="589"/>
      <c r="DP18" s="590"/>
      <c r="DQ18" s="594">
        <v>53027</v>
      </c>
      <c r="DR18" s="589"/>
      <c r="DS18" s="589"/>
      <c r="DT18" s="589"/>
      <c r="DU18" s="589"/>
      <c r="DV18" s="589"/>
      <c r="DW18" s="589"/>
      <c r="DX18" s="589"/>
      <c r="DY18" s="589"/>
      <c r="DZ18" s="589"/>
      <c r="EA18" s="589"/>
      <c r="EB18" s="589"/>
      <c r="EC18" s="624"/>
    </row>
    <row r="19" spans="2:133" ht="11.25" customHeight="1" x14ac:dyDescent="0.15">
      <c r="B19" s="585" t="s">
        <v>249</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601282</v>
      </c>
      <c r="BH19" s="589"/>
      <c r="BI19" s="589"/>
      <c r="BJ19" s="589"/>
      <c r="BK19" s="589"/>
      <c r="BL19" s="589"/>
      <c r="BM19" s="589"/>
      <c r="BN19" s="590"/>
      <c r="BO19" s="641">
        <v>6.9</v>
      </c>
      <c r="BP19" s="641"/>
      <c r="BQ19" s="641"/>
      <c r="BR19" s="641"/>
      <c r="BS19" s="594" t="s">
        <v>109</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252</v>
      </c>
      <c r="C20" s="586"/>
      <c r="D20" s="586"/>
      <c r="E20" s="586"/>
      <c r="F20" s="586"/>
      <c r="G20" s="586"/>
      <c r="H20" s="586"/>
      <c r="I20" s="586"/>
      <c r="J20" s="586"/>
      <c r="K20" s="586"/>
      <c r="L20" s="586"/>
      <c r="M20" s="586"/>
      <c r="N20" s="586"/>
      <c r="O20" s="586"/>
      <c r="P20" s="586"/>
      <c r="Q20" s="587"/>
      <c r="R20" s="588">
        <v>15144808</v>
      </c>
      <c r="S20" s="589"/>
      <c r="T20" s="589"/>
      <c r="U20" s="589"/>
      <c r="V20" s="589"/>
      <c r="W20" s="589"/>
      <c r="X20" s="589"/>
      <c r="Y20" s="590"/>
      <c r="Z20" s="641">
        <v>56.7</v>
      </c>
      <c r="AA20" s="641"/>
      <c r="AB20" s="641"/>
      <c r="AC20" s="641"/>
      <c r="AD20" s="642">
        <v>14237266</v>
      </c>
      <c r="AE20" s="642"/>
      <c r="AF20" s="642"/>
      <c r="AG20" s="642"/>
      <c r="AH20" s="642"/>
      <c r="AI20" s="642"/>
      <c r="AJ20" s="642"/>
      <c r="AK20" s="642"/>
      <c r="AL20" s="611">
        <v>98.8</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586340</v>
      </c>
      <c r="BH20" s="589"/>
      <c r="BI20" s="589"/>
      <c r="BJ20" s="589"/>
      <c r="BK20" s="589"/>
      <c r="BL20" s="589"/>
      <c r="BM20" s="589"/>
      <c r="BN20" s="590"/>
      <c r="BO20" s="641">
        <v>6.8</v>
      </c>
      <c r="BP20" s="641"/>
      <c r="BQ20" s="641"/>
      <c r="BR20" s="641"/>
      <c r="BS20" s="594" t="s">
        <v>109</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26603807</v>
      </c>
      <c r="CS20" s="589"/>
      <c r="CT20" s="589"/>
      <c r="CU20" s="589"/>
      <c r="CV20" s="589"/>
      <c r="CW20" s="589"/>
      <c r="CX20" s="589"/>
      <c r="CY20" s="590"/>
      <c r="CZ20" s="641">
        <v>100</v>
      </c>
      <c r="DA20" s="641"/>
      <c r="DB20" s="641"/>
      <c r="DC20" s="641"/>
      <c r="DD20" s="594">
        <v>2938830</v>
      </c>
      <c r="DE20" s="589"/>
      <c r="DF20" s="589"/>
      <c r="DG20" s="589"/>
      <c r="DH20" s="589"/>
      <c r="DI20" s="589"/>
      <c r="DJ20" s="589"/>
      <c r="DK20" s="589"/>
      <c r="DL20" s="589"/>
      <c r="DM20" s="589"/>
      <c r="DN20" s="589"/>
      <c r="DO20" s="589"/>
      <c r="DP20" s="590"/>
      <c r="DQ20" s="594">
        <v>17385751</v>
      </c>
      <c r="DR20" s="589"/>
      <c r="DS20" s="589"/>
      <c r="DT20" s="589"/>
      <c r="DU20" s="589"/>
      <c r="DV20" s="589"/>
      <c r="DW20" s="589"/>
      <c r="DX20" s="589"/>
      <c r="DY20" s="589"/>
      <c r="DZ20" s="589"/>
      <c r="EA20" s="589"/>
      <c r="EB20" s="589"/>
      <c r="EC20" s="624"/>
    </row>
    <row r="21" spans="2:133" ht="11.25" customHeight="1" x14ac:dyDescent="0.15">
      <c r="B21" s="585" t="s">
        <v>255</v>
      </c>
      <c r="C21" s="586"/>
      <c r="D21" s="586"/>
      <c r="E21" s="586"/>
      <c r="F21" s="586"/>
      <c r="G21" s="586"/>
      <c r="H21" s="586"/>
      <c r="I21" s="586"/>
      <c r="J21" s="586"/>
      <c r="K21" s="586"/>
      <c r="L21" s="586"/>
      <c r="M21" s="586"/>
      <c r="N21" s="586"/>
      <c r="O21" s="586"/>
      <c r="P21" s="586"/>
      <c r="Q21" s="587"/>
      <c r="R21" s="588">
        <v>11487</v>
      </c>
      <c r="S21" s="589"/>
      <c r="T21" s="589"/>
      <c r="U21" s="589"/>
      <c r="V21" s="589"/>
      <c r="W21" s="589"/>
      <c r="X21" s="589"/>
      <c r="Y21" s="590"/>
      <c r="Z21" s="641">
        <v>0</v>
      </c>
      <c r="AA21" s="641"/>
      <c r="AB21" s="641"/>
      <c r="AC21" s="641"/>
      <c r="AD21" s="642">
        <v>11487</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257</v>
      </c>
      <c r="C22" s="586"/>
      <c r="D22" s="586"/>
      <c r="E22" s="586"/>
      <c r="F22" s="586"/>
      <c r="G22" s="586"/>
      <c r="H22" s="586"/>
      <c r="I22" s="586"/>
      <c r="J22" s="586"/>
      <c r="K22" s="586"/>
      <c r="L22" s="586"/>
      <c r="M22" s="586"/>
      <c r="N22" s="586"/>
      <c r="O22" s="586"/>
      <c r="P22" s="586"/>
      <c r="Q22" s="587"/>
      <c r="R22" s="588">
        <v>259612</v>
      </c>
      <c r="S22" s="589"/>
      <c r="T22" s="589"/>
      <c r="U22" s="589"/>
      <c r="V22" s="589"/>
      <c r="W22" s="589"/>
      <c r="X22" s="589"/>
      <c r="Y22" s="590"/>
      <c r="Z22" s="641">
        <v>1</v>
      </c>
      <c r="AA22" s="641"/>
      <c r="AB22" s="641"/>
      <c r="AC22" s="641"/>
      <c r="AD22" s="642" t="s">
        <v>109</v>
      </c>
      <c r="AE22" s="642"/>
      <c r="AF22" s="642"/>
      <c r="AG22" s="642"/>
      <c r="AH22" s="642"/>
      <c r="AI22" s="642"/>
      <c r="AJ22" s="642"/>
      <c r="AK22" s="642"/>
      <c r="AL22" s="611" t="s">
        <v>109</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260</v>
      </c>
      <c r="C23" s="586"/>
      <c r="D23" s="586"/>
      <c r="E23" s="586"/>
      <c r="F23" s="586"/>
      <c r="G23" s="586"/>
      <c r="H23" s="586"/>
      <c r="I23" s="586"/>
      <c r="J23" s="586"/>
      <c r="K23" s="586"/>
      <c r="L23" s="586"/>
      <c r="M23" s="586"/>
      <c r="N23" s="586"/>
      <c r="O23" s="586"/>
      <c r="P23" s="586"/>
      <c r="Q23" s="587"/>
      <c r="R23" s="588">
        <v>505277</v>
      </c>
      <c r="S23" s="589"/>
      <c r="T23" s="589"/>
      <c r="U23" s="589"/>
      <c r="V23" s="589"/>
      <c r="W23" s="589"/>
      <c r="X23" s="589"/>
      <c r="Y23" s="590"/>
      <c r="Z23" s="641">
        <v>1.9</v>
      </c>
      <c r="AA23" s="641"/>
      <c r="AB23" s="641"/>
      <c r="AC23" s="641"/>
      <c r="AD23" s="642">
        <v>141395</v>
      </c>
      <c r="AE23" s="642"/>
      <c r="AF23" s="642"/>
      <c r="AG23" s="642"/>
      <c r="AH23" s="642"/>
      <c r="AI23" s="642"/>
      <c r="AJ23" s="642"/>
      <c r="AK23" s="642"/>
      <c r="AL23" s="611">
        <v>1</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v>586340</v>
      </c>
      <c r="BH23" s="589"/>
      <c r="BI23" s="589"/>
      <c r="BJ23" s="589"/>
      <c r="BK23" s="589"/>
      <c r="BL23" s="589"/>
      <c r="BM23" s="589"/>
      <c r="BN23" s="590"/>
      <c r="BO23" s="641">
        <v>6.8</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x14ac:dyDescent="0.15">
      <c r="B24" s="585" t="s">
        <v>267</v>
      </c>
      <c r="C24" s="586"/>
      <c r="D24" s="586"/>
      <c r="E24" s="586"/>
      <c r="F24" s="586"/>
      <c r="G24" s="586"/>
      <c r="H24" s="586"/>
      <c r="I24" s="586"/>
      <c r="J24" s="586"/>
      <c r="K24" s="586"/>
      <c r="L24" s="586"/>
      <c r="M24" s="586"/>
      <c r="N24" s="586"/>
      <c r="O24" s="586"/>
      <c r="P24" s="586"/>
      <c r="Q24" s="587"/>
      <c r="R24" s="588">
        <v>37816</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14151804</v>
      </c>
      <c r="CS24" s="639"/>
      <c r="CT24" s="639"/>
      <c r="CU24" s="639"/>
      <c r="CV24" s="639"/>
      <c r="CW24" s="639"/>
      <c r="CX24" s="639"/>
      <c r="CY24" s="686"/>
      <c r="CZ24" s="690">
        <v>53.2</v>
      </c>
      <c r="DA24" s="691"/>
      <c r="DB24" s="691"/>
      <c r="DC24" s="692"/>
      <c r="DD24" s="685">
        <v>9197361</v>
      </c>
      <c r="DE24" s="639"/>
      <c r="DF24" s="639"/>
      <c r="DG24" s="639"/>
      <c r="DH24" s="639"/>
      <c r="DI24" s="639"/>
      <c r="DJ24" s="639"/>
      <c r="DK24" s="686"/>
      <c r="DL24" s="685">
        <v>9123537</v>
      </c>
      <c r="DM24" s="639"/>
      <c r="DN24" s="639"/>
      <c r="DO24" s="639"/>
      <c r="DP24" s="639"/>
      <c r="DQ24" s="639"/>
      <c r="DR24" s="639"/>
      <c r="DS24" s="639"/>
      <c r="DT24" s="639"/>
      <c r="DU24" s="639"/>
      <c r="DV24" s="686"/>
      <c r="DW24" s="687">
        <v>58.5</v>
      </c>
      <c r="DX24" s="656"/>
      <c r="DY24" s="656"/>
      <c r="DZ24" s="656"/>
      <c r="EA24" s="656"/>
      <c r="EB24" s="656"/>
      <c r="EC24" s="688"/>
    </row>
    <row r="25" spans="2:133" ht="11.25" customHeight="1" x14ac:dyDescent="0.15">
      <c r="B25" s="585" t="s">
        <v>270</v>
      </c>
      <c r="C25" s="586"/>
      <c r="D25" s="586"/>
      <c r="E25" s="586"/>
      <c r="F25" s="586"/>
      <c r="G25" s="586"/>
      <c r="H25" s="586"/>
      <c r="I25" s="586"/>
      <c r="J25" s="586"/>
      <c r="K25" s="586"/>
      <c r="L25" s="586"/>
      <c r="M25" s="586"/>
      <c r="N25" s="586"/>
      <c r="O25" s="586"/>
      <c r="P25" s="586"/>
      <c r="Q25" s="587"/>
      <c r="R25" s="588">
        <v>3858228</v>
      </c>
      <c r="S25" s="589"/>
      <c r="T25" s="589"/>
      <c r="U25" s="589"/>
      <c r="V25" s="589"/>
      <c r="W25" s="589"/>
      <c r="X25" s="589"/>
      <c r="Y25" s="590"/>
      <c r="Z25" s="641">
        <v>14.5</v>
      </c>
      <c r="AA25" s="641"/>
      <c r="AB25" s="641"/>
      <c r="AC25" s="641"/>
      <c r="AD25" s="642" t="s">
        <v>109</v>
      </c>
      <c r="AE25" s="642"/>
      <c r="AF25" s="642"/>
      <c r="AG25" s="642"/>
      <c r="AH25" s="642"/>
      <c r="AI25" s="642"/>
      <c r="AJ25" s="642"/>
      <c r="AK25" s="642"/>
      <c r="AL25" s="611" t="s">
        <v>109</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v>14942</v>
      </c>
      <c r="BH25" s="589"/>
      <c r="BI25" s="589"/>
      <c r="BJ25" s="589"/>
      <c r="BK25" s="589"/>
      <c r="BL25" s="589"/>
      <c r="BM25" s="589"/>
      <c r="BN25" s="590"/>
      <c r="BO25" s="641">
        <v>0.2</v>
      </c>
      <c r="BP25" s="641"/>
      <c r="BQ25" s="641"/>
      <c r="BR25" s="641"/>
      <c r="BS25" s="594" t="s">
        <v>109</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4668512</v>
      </c>
      <c r="CS25" s="607"/>
      <c r="CT25" s="607"/>
      <c r="CU25" s="607"/>
      <c r="CV25" s="607"/>
      <c r="CW25" s="607"/>
      <c r="CX25" s="607"/>
      <c r="CY25" s="608"/>
      <c r="CZ25" s="591">
        <v>17.5</v>
      </c>
      <c r="DA25" s="609"/>
      <c r="DB25" s="609"/>
      <c r="DC25" s="610"/>
      <c r="DD25" s="594">
        <v>4029064</v>
      </c>
      <c r="DE25" s="607"/>
      <c r="DF25" s="607"/>
      <c r="DG25" s="607"/>
      <c r="DH25" s="607"/>
      <c r="DI25" s="607"/>
      <c r="DJ25" s="607"/>
      <c r="DK25" s="608"/>
      <c r="DL25" s="594">
        <v>3974577</v>
      </c>
      <c r="DM25" s="607"/>
      <c r="DN25" s="607"/>
      <c r="DO25" s="607"/>
      <c r="DP25" s="607"/>
      <c r="DQ25" s="607"/>
      <c r="DR25" s="607"/>
      <c r="DS25" s="607"/>
      <c r="DT25" s="607"/>
      <c r="DU25" s="607"/>
      <c r="DV25" s="608"/>
      <c r="DW25" s="611">
        <v>25.5</v>
      </c>
      <c r="DX25" s="612"/>
      <c r="DY25" s="612"/>
      <c r="DZ25" s="612"/>
      <c r="EA25" s="612"/>
      <c r="EB25" s="612"/>
      <c r="EC25" s="613"/>
    </row>
    <row r="26" spans="2:133" ht="11.25" customHeight="1" x14ac:dyDescent="0.15">
      <c r="B26" s="679" t="s">
        <v>273</v>
      </c>
      <c r="C26" s="680"/>
      <c r="D26" s="680"/>
      <c r="E26" s="680"/>
      <c r="F26" s="680"/>
      <c r="G26" s="680"/>
      <c r="H26" s="680"/>
      <c r="I26" s="680"/>
      <c r="J26" s="680"/>
      <c r="K26" s="680"/>
      <c r="L26" s="680"/>
      <c r="M26" s="680"/>
      <c r="N26" s="680"/>
      <c r="O26" s="680"/>
      <c r="P26" s="680"/>
      <c r="Q26" s="681"/>
      <c r="R26" s="588">
        <v>9177</v>
      </c>
      <c r="S26" s="589"/>
      <c r="T26" s="589"/>
      <c r="U26" s="589"/>
      <c r="V26" s="589"/>
      <c r="W26" s="589"/>
      <c r="X26" s="589"/>
      <c r="Y26" s="590"/>
      <c r="Z26" s="641">
        <v>0</v>
      </c>
      <c r="AA26" s="641"/>
      <c r="AB26" s="641"/>
      <c r="AC26" s="641"/>
      <c r="AD26" s="642">
        <v>9177</v>
      </c>
      <c r="AE26" s="642"/>
      <c r="AF26" s="642"/>
      <c r="AG26" s="642"/>
      <c r="AH26" s="642"/>
      <c r="AI26" s="642"/>
      <c r="AJ26" s="642"/>
      <c r="AK26" s="642"/>
      <c r="AL26" s="611">
        <v>0.1</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2557855</v>
      </c>
      <c r="CS26" s="589"/>
      <c r="CT26" s="589"/>
      <c r="CU26" s="589"/>
      <c r="CV26" s="589"/>
      <c r="CW26" s="589"/>
      <c r="CX26" s="589"/>
      <c r="CY26" s="590"/>
      <c r="CZ26" s="591">
        <v>9.6</v>
      </c>
      <c r="DA26" s="609"/>
      <c r="DB26" s="609"/>
      <c r="DC26" s="610"/>
      <c r="DD26" s="594">
        <v>2371258</v>
      </c>
      <c r="DE26" s="589"/>
      <c r="DF26" s="589"/>
      <c r="DG26" s="589"/>
      <c r="DH26" s="589"/>
      <c r="DI26" s="589"/>
      <c r="DJ26" s="589"/>
      <c r="DK26" s="590"/>
      <c r="DL26" s="594" t="s">
        <v>276</v>
      </c>
      <c r="DM26" s="589"/>
      <c r="DN26" s="589"/>
      <c r="DO26" s="589"/>
      <c r="DP26" s="589"/>
      <c r="DQ26" s="589"/>
      <c r="DR26" s="589"/>
      <c r="DS26" s="589"/>
      <c r="DT26" s="589"/>
      <c r="DU26" s="589"/>
      <c r="DV26" s="590"/>
      <c r="DW26" s="611" t="s">
        <v>276</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1882210</v>
      </c>
      <c r="S27" s="589"/>
      <c r="T27" s="589"/>
      <c r="U27" s="589"/>
      <c r="V27" s="589"/>
      <c r="W27" s="589"/>
      <c r="X27" s="589"/>
      <c r="Y27" s="590"/>
      <c r="Z27" s="641">
        <v>7.1</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8675689</v>
      </c>
      <c r="BH27" s="589"/>
      <c r="BI27" s="589"/>
      <c r="BJ27" s="589"/>
      <c r="BK27" s="589"/>
      <c r="BL27" s="589"/>
      <c r="BM27" s="589"/>
      <c r="BN27" s="590"/>
      <c r="BO27" s="641">
        <v>100</v>
      </c>
      <c r="BP27" s="641"/>
      <c r="BQ27" s="641"/>
      <c r="BR27" s="641"/>
      <c r="BS27" s="594">
        <v>90857</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6597995</v>
      </c>
      <c r="CS27" s="607"/>
      <c r="CT27" s="607"/>
      <c r="CU27" s="607"/>
      <c r="CV27" s="607"/>
      <c r="CW27" s="607"/>
      <c r="CX27" s="607"/>
      <c r="CY27" s="608"/>
      <c r="CZ27" s="591">
        <v>24.8</v>
      </c>
      <c r="DA27" s="609"/>
      <c r="DB27" s="609"/>
      <c r="DC27" s="610"/>
      <c r="DD27" s="594">
        <v>2291350</v>
      </c>
      <c r="DE27" s="607"/>
      <c r="DF27" s="607"/>
      <c r="DG27" s="607"/>
      <c r="DH27" s="607"/>
      <c r="DI27" s="607"/>
      <c r="DJ27" s="607"/>
      <c r="DK27" s="608"/>
      <c r="DL27" s="594">
        <v>2272575</v>
      </c>
      <c r="DM27" s="607"/>
      <c r="DN27" s="607"/>
      <c r="DO27" s="607"/>
      <c r="DP27" s="607"/>
      <c r="DQ27" s="607"/>
      <c r="DR27" s="607"/>
      <c r="DS27" s="607"/>
      <c r="DT27" s="607"/>
      <c r="DU27" s="607"/>
      <c r="DV27" s="608"/>
      <c r="DW27" s="611">
        <v>14.6</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115639</v>
      </c>
      <c r="S28" s="589"/>
      <c r="T28" s="589"/>
      <c r="U28" s="589"/>
      <c r="V28" s="589"/>
      <c r="W28" s="589"/>
      <c r="X28" s="589"/>
      <c r="Y28" s="590"/>
      <c r="Z28" s="641">
        <v>0.4</v>
      </c>
      <c r="AA28" s="641"/>
      <c r="AB28" s="641"/>
      <c r="AC28" s="641"/>
      <c r="AD28" s="642">
        <v>7028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2885297</v>
      </c>
      <c r="CS28" s="589"/>
      <c r="CT28" s="589"/>
      <c r="CU28" s="589"/>
      <c r="CV28" s="589"/>
      <c r="CW28" s="589"/>
      <c r="CX28" s="589"/>
      <c r="CY28" s="590"/>
      <c r="CZ28" s="591">
        <v>10.8</v>
      </c>
      <c r="DA28" s="609"/>
      <c r="DB28" s="609"/>
      <c r="DC28" s="610"/>
      <c r="DD28" s="594">
        <v>2876947</v>
      </c>
      <c r="DE28" s="589"/>
      <c r="DF28" s="589"/>
      <c r="DG28" s="589"/>
      <c r="DH28" s="589"/>
      <c r="DI28" s="589"/>
      <c r="DJ28" s="589"/>
      <c r="DK28" s="590"/>
      <c r="DL28" s="594">
        <v>2876385</v>
      </c>
      <c r="DM28" s="589"/>
      <c r="DN28" s="589"/>
      <c r="DO28" s="589"/>
      <c r="DP28" s="589"/>
      <c r="DQ28" s="589"/>
      <c r="DR28" s="589"/>
      <c r="DS28" s="589"/>
      <c r="DT28" s="589"/>
      <c r="DU28" s="589"/>
      <c r="DV28" s="590"/>
      <c r="DW28" s="611">
        <v>18.399999999999999</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131601</v>
      </c>
      <c r="S29" s="589"/>
      <c r="T29" s="589"/>
      <c r="U29" s="589"/>
      <c r="V29" s="589"/>
      <c r="W29" s="589"/>
      <c r="X29" s="589"/>
      <c r="Y29" s="590"/>
      <c r="Z29" s="641">
        <v>0.5</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2884967</v>
      </c>
      <c r="CS29" s="607"/>
      <c r="CT29" s="607"/>
      <c r="CU29" s="607"/>
      <c r="CV29" s="607"/>
      <c r="CW29" s="607"/>
      <c r="CX29" s="607"/>
      <c r="CY29" s="608"/>
      <c r="CZ29" s="591">
        <v>10.8</v>
      </c>
      <c r="DA29" s="609"/>
      <c r="DB29" s="609"/>
      <c r="DC29" s="610"/>
      <c r="DD29" s="594">
        <v>2876617</v>
      </c>
      <c r="DE29" s="607"/>
      <c r="DF29" s="607"/>
      <c r="DG29" s="607"/>
      <c r="DH29" s="607"/>
      <c r="DI29" s="607"/>
      <c r="DJ29" s="607"/>
      <c r="DK29" s="608"/>
      <c r="DL29" s="594">
        <v>2876055</v>
      </c>
      <c r="DM29" s="607"/>
      <c r="DN29" s="607"/>
      <c r="DO29" s="607"/>
      <c r="DP29" s="607"/>
      <c r="DQ29" s="607"/>
      <c r="DR29" s="607"/>
      <c r="DS29" s="607"/>
      <c r="DT29" s="607"/>
      <c r="DU29" s="607"/>
      <c r="DV29" s="608"/>
      <c r="DW29" s="611">
        <v>18.399999999999999</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817385</v>
      </c>
      <c r="S30" s="589"/>
      <c r="T30" s="589"/>
      <c r="U30" s="589"/>
      <c r="V30" s="589"/>
      <c r="W30" s="589"/>
      <c r="X30" s="589"/>
      <c r="Y30" s="590"/>
      <c r="Z30" s="641">
        <v>3.1</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98.8</v>
      </c>
      <c r="BH30" s="655"/>
      <c r="BI30" s="655"/>
      <c r="BJ30" s="655"/>
      <c r="BK30" s="655"/>
      <c r="BL30" s="655"/>
      <c r="BM30" s="656">
        <v>95.5</v>
      </c>
      <c r="BN30" s="655"/>
      <c r="BO30" s="655"/>
      <c r="BP30" s="655"/>
      <c r="BQ30" s="657"/>
      <c r="BR30" s="654">
        <v>98.8</v>
      </c>
      <c r="BS30" s="655"/>
      <c r="BT30" s="655"/>
      <c r="BU30" s="655"/>
      <c r="BV30" s="655"/>
      <c r="BW30" s="655"/>
      <c r="BX30" s="656">
        <v>95.2</v>
      </c>
      <c r="BY30" s="655"/>
      <c r="BZ30" s="655"/>
      <c r="CA30" s="655"/>
      <c r="CB30" s="657"/>
      <c r="CD30" s="660"/>
      <c r="CE30" s="661"/>
      <c r="CF30" s="625" t="s">
        <v>290</v>
      </c>
      <c r="CG30" s="622"/>
      <c r="CH30" s="622"/>
      <c r="CI30" s="622"/>
      <c r="CJ30" s="622"/>
      <c r="CK30" s="622"/>
      <c r="CL30" s="622"/>
      <c r="CM30" s="622"/>
      <c r="CN30" s="622"/>
      <c r="CO30" s="622"/>
      <c r="CP30" s="622"/>
      <c r="CQ30" s="623"/>
      <c r="CR30" s="588">
        <v>2452650</v>
      </c>
      <c r="CS30" s="589"/>
      <c r="CT30" s="589"/>
      <c r="CU30" s="589"/>
      <c r="CV30" s="589"/>
      <c r="CW30" s="589"/>
      <c r="CX30" s="589"/>
      <c r="CY30" s="590"/>
      <c r="CZ30" s="591">
        <v>9.1999999999999993</v>
      </c>
      <c r="DA30" s="609"/>
      <c r="DB30" s="609"/>
      <c r="DC30" s="610"/>
      <c r="DD30" s="594">
        <v>2445150</v>
      </c>
      <c r="DE30" s="589"/>
      <c r="DF30" s="589"/>
      <c r="DG30" s="589"/>
      <c r="DH30" s="589"/>
      <c r="DI30" s="589"/>
      <c r="DJ30" s="589"/>
      <c r="DK30" s="590"/>
      <c r="DL30" s="594">
        <v>2445150</v>
      </c>
      <c r="DM30" s="589"/>
      <c r="DN30" s="589"/>
      <c r="DO30" s="589"/>
      <c r="DP30" s="589"/>
      <c r="DQ30" s="589"/>
      <c r="DR30" s="589"/>
      <c r="DS30" s="589"/>
      <c r="DT30" s="589"/>
      <c r="DU30" s="589"/>
      <c r="DV30" s="590"/>
      <c r="DW30" s="611">
        <v>15.7</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58608</v>
      </c>
      <c r="S31" s="589"/>
      <c r="T31" s="589"/>
      <c r="U31" s="589"/>
      <c r="V31" s="589"/>
      <c r="W31" s="589"/>
      <c r="X31" s="589"/>
      <c r="Y31" s="590"/>
      <c r="Z31" s="641">
        <v>0.2</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95.3</v>
      </c>
      <c r="BN31" s="653"/>
      <c r="BO31" s="653"/>
      <c r="BP31" s="653"/>
      <c r="BQ31" s="617"/>
      <c r="BR31" s="652">
        <v>98.8</v>
      </c>
      <c r="BS31" s="607"/>
      <c r="BT31" s="607"/>
      <c r="BU31" s="607"/>
      <c r="BV31" s="607"/>
      <c r="BW31" s="607"/>
      <c r="BX31" s="643">
        <v>95</v>
      </c>
      <c r="BY31" s="653"/>
      <c r="BZ31" s="653"/>
      <c r="CA31" s="653"/>
      <c r="CB31" s="617"/>
      <c r="CD31" s="660"/>
      <c r="CE31" s="661"/>
      <c r="CF31" s="625" t="s">
        <v>294</v>
      </c>
      <c r="CG31" s="622"/>
      <c r="CH31" s="622"/>
      <c r="CI31" s="622"/>
      <c r="CJ31" s="622"/>
      <c r="CK31" s="622"/>
      <c r="CL31" s="622"/>
      <c r="CM31" s="622"/>
      <c r="CN31" s="622"/>
      <c r="CO31" s="622"/>
      <c r="CP31" s="622"/>
      <c r="CQ31" s="623"/>
      <c r="CR31" s="588">
        <v>432317</v>
      </c>
      <c r="CS31" s="607"/>
      <c r="CT31" s="607"/>
      <c r="CU31" s="607"/>
      <c r="CV31" s="607"/>
      <c r="CW31" s="607"/>
      <c r="CX31" s="607"/>
      <c r="CY31" s="608"/>
      <c r="CZ31" s="591">
        <v>1.6</v>
      </c>
      <c r="DA31" s="609"/>
      <c r="DB31" s="609"/>
      <c r="DC31" s="610"/>
      <c r="DD31" s="594">
        <v>431467</v>
      </c>
      <c r="DE31" s="607"/>
      <c r="DF31" s="607"/>
      <c r="DG31" s="607"/>
      <c r="DH31" s="607"/>
      <c r="DI31" s="607"/>
      <c r="DJ31" s="607"/>
      <c r="DK31" s="608"/>
      <c r="DL31" s="594">
        <v>430905</v>
      </c>
      <c r="DM31" s="607"/>
      <c r="DN31" s="607"/>
      <c r="DO31" s="607"/>
      <c r="DP31" s="607"/>
      <c r="DQ31" s="607"/>
      <c r="DR31" s="607"/>
      <c r="DS31" s="607"/>
      <c r="DT31" s="607"/>
      <c r="DU31" s="607"/>
      <c r="DV31" s="608"/>
      <c r="DW31" s="611">
        <v>2.8</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759473</v>
      </c>
      <c r="S32" s="589"/>
      <c r="T32" s="589"/>
      <c r="U32" s="589"/>
      <c r="V32" s="589"/>
      <c r="W32" s="589"/>
      <c r="X32" s="589"/>
      <c r="Y32" s="590"/>
      <c r="Z32" s="641">
        <v>2.8</v>
      </c>
      <c r="AA32" s="641"/>
      <c r="AB32" s="641"/>
      <c r="AC32" s="641"/>
      <c r="AD32" s="642">
        <v>306</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98.7</v>
      </c>
      <c r="BH32" s="573"/>
      <c r="BI32" s="573"/>
      <c r="BJ32" s="573"/>
      <c r="BK32" s="573"/>
      <c r="BL32" s="573"/>
      <c r="BM32" s="636">
        <v>95.1</v>
      </c>
      <c r="BN32" s="573"/>
      <c r="BO32" s="573"/>
      <c r="BP32" s="573"/>
      <c r="BQ32" s="630"/>
      <c r="BR32" s="651">
        <v>98.7</v>
      </c>
      <c r="BS32" s="573"/>
      <c r="BT32" s="573"/>
      <c r="BU32" s="573"/>
      <c r="BV32" s="573"/>
      <c r="BW32" s="573"/>
      <c r="BX32" s="636">
        <v>94.8</v>
      </c>
      <c r="BY32" s="573"/>
      <c r="BZ32" s="573"/>
      <c r="CA32" s="573"/>
      <c r="CB32" s="630"/>
      <c r="CD32" s="662"/>
      <c r="CE32" s="663"/>
      <c r="CF32" s="625" t="s">
        <v>297</v>
      </c>
      <c r="CG32" s="622"/>
      <c r="CH32" s="622"/>
      <c r="CI32" s="622"/>
      <c r="CJ32" s="622"/>
      <c r="CK32" s="622"/>
      <c r="CL32" s="622"/>
      <c r="CM32" s="622"/>
      <c r="CN32" s="622"/>
      <c r="CO32" s="622"/>
      <c r="CP32" s="622"/>
      <c r="CQ32" s="623"/>
      <c r="CR32" s="588">
        <v>330</v>
      </c>
      <c r="CS32" s="589"/>
      <c r="CT32" s="589"/>
      <c r="CU32" s="589"/>
      <c r="CV32" s="589"/>
      <c r="CW32" s="589"/>
      <c r="CX32" s="589"/>
      <c r="CY32" s="590"/>
      <c r="CZ32" s="591">
        <v>0</v>
      </c>
      <c r="DA32" s="609"/>
      <c r="DB32" s="609"/>
      <c r="DC32" s="610"/>
      <c r="DD32" s="594">
        <v>330</v>
      </c>
      <c r="DE32" s="589"/>
      <c r="DF32" s="589"/>
      <c r="DG32" s="589"/>
      <c r="DH32" s="589"/>
      <c r="DI32" s="589"/>
      <c r="DJ32" s="589"/>
      <c r="DK32" s="590"/>
      <c r="DL32" s="594">
        <v>330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3104044</v>
      </c>
      <c r="S33" s="589"/>
      <c r="T33" s="589"/>
      <c r="U33" s="589"/>
      <c r="V33" s="589"/>
      <c r="W33" s="589"/>
      <c r="X33" s="589"/>
      <c r="Y33" s="590"/>
      <c r="Z33" s="641">
        <v>11.6</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9513173</v>
      </c>
      <c r="CS33" s="607"/>
      <c r="CT33" s="607"/>
      <c r="CU33" s="607"/>
      <c r="CV33" s="607"/>
      <c r="CW33" s="607"/>
      <c r="CX33" s="607"/>
      <c r="CY33" s="608"/>
      <c r="CZ33" s="591">
        <v>35.799999999999997</v>
      </c>
      <c r="DA33" s="609"/>
      <c r="DB33" s="609"/>
      <c r="DC33" s="610"/>
      <c r="DD33" s="594">
        <v>7421698</v>
      </c>
      <c r="DE33" s="607"/>
      <c r="DF33" s="607"/>
      <c r="DG33" s="607"/>
      <c r="DH33" s="607"/>
      <c r="DI33" s="607"/>
      <c r="DJ33" s="607"/>
      <c r="DK33" s="608"/>
      <c r="DL33" s="594">
        <v>6017085</v>
      </c>
      <c r="DM33" s="607"/>
      <c r="DN33" s="607"/>
      <c r="DO33" s="607"/>
      <c r="DP33" s="607"/>
      <c r="DQ33" s="607"/>
      <c r="DR33" s="607"/>
      <c r="DS33" s="607"/>
      <c r="DT33" s="607"/>
      <c r="DU33" s="607"/>
      <c r="DV33" s="608"/>
      <c r="DW33" s="611">
        <v>38.6</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3515379</v>
      </c>
      <c r="CS34" s="589"/>
      <c r="CT34" s="589"/>
      <c r="CU34" s="589"/>
      <c r="CV34" s="589"/>
      <c r="CW34" s="589"/>
      <c r="CX34" s="589"/>
      <c r="CY34" s="590"/>
      <c r="CZ34" s="591">
        <v>13.2</v>
      </c>
      <c r="DA34" s="609"/>
      <c r="DB34" s="609"/>
      <c r="DC34" s="610"/>
      <c r="DD34" s="594">
        <v>2540336</v>
      </c>
      <c r="DE34" s="589"/>
      <c r="DF34" s="589"/>
      <c r="DG34" s="589"/>
      <c r="DH34" s="589"/>
      <c r="DI34" s="589"/>
      <c r="DJ34" s="589"/>
      <c r="DK34" s="590"/>
      <c r="DL34" s="594">
        <v>2285515</v>
      </c>
      <c r="DM34" s="589"/>
      <c r="DN34" s="589"/>
      <c r="DO34" s="589"/>
      <c r="DP34" s="589"/>
      <c r="DQ34" s="589"/>
      <c r="DR34" s="589"/>
      <c r="DS34" s="589"/>
      <c r="DT34" s="589"/>
      <c r="DU34" s="589"/>
      <c r="DV34" s="590"/>
      <c r="DW34" s="611">
        <v>14.6</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1199144</v>
      </c>
      <c r="S35" s="589"/>
      <c r="T35" s="589"/>
      <c r="U35" s="589"/>
      <c r="V35" s="589"/>
      <c r="W35" s="589"/>
      <c r="X35" s="589"/>
      <c r="Y35" s="590"/>
      <c r="Z35" s="641">
        <v>4.5</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2903955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3115</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146332</v>
      </c>
      <c r="CS35" s="607"/>
      <c r="CT35" s="607"/>
      <c r="CU35" s="607"/>
      <c r="CV35" s="607"/>
      <c r="CW35" s="607"/>
      <c r="CX35" s="607"/>
      <c r="CY35" s="608"/>
      <c r="CZ35" s="591">
        <v>0.6</v>
      </c>
      <c r="DA35" s="609"/>
      <c r="DB35" s="609"/>
      <c r="DC35" s="610"/>
      <c r="DD35" s="594">
        <v>122330</v>
      </c>
      <c r="DE35" s="607"/>
      <c r="DF35" s="607"/>
      <c r="DG35" s="607"/>
      <c r="DH35" s="607"/>
      <c r="DI35" s="607"/>
      <c r="DJ35" s="607"/>
      <c r="DK35" s="608"/>
      <c r="DL35" s="594">
        <v>122322</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26695365</v>
      </c>
      <c r="S36" s="629"/>
      <c r="T36" s="629"/>
      <c r="U36" s="629"/>
      <c r="V36" s="629"/>
      <c r="W36" s="629"/>
      <c r="X36" s="629"/>
      <c r="Y36" s="632"/>
      <c r="Z36" s="633">
        <v>100</v>
      </c>
      <c r="AA36" s="633"/>
      <c r="AB36" s="633"/>
      <c r="AC36" s="633"/>
      <c r="AD36" s="634">
        <v>14406659</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600000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-32296</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2737668</v>
      </c>
      <c r="CS36" s="589"/>
      <c r="CT36" s="589"/>
      <c r="CU36" s="589"/>
      <c r="CV36" s="589"/>
      <c r="CW36" s="589"/>
      <c r="CX36" s="589"/>
      <c r="CY36" s="590"/>
      <c r="CZ36" s="591">
        <v>10.3</v>
      </c>
      <c r="DA36" s="609"/>
      <c r="DB36" s="609"/>
      <c r="DC36" s="610"/>
      <c r="DD36" s="594">
        <v>2611168</v>
      </c>
      <c r="DE36" s="589"/>
      <c r="DF36" s="589"/>
      <c r="DG36" s="589"/>
      <c r="DH36" s="589"/>
      <c r="DI36" s="589"/>
      <c r="DJ36" s="589"/>
      <c r="DK36" s="590"/>
      <c r="DL36" s="594">
        <v>1952115</v>
      </c>
      <c r="DM36" s="589"/>
      <c r="DN36" s="589"/>
      <c r="DO36" s="589"/>
      <c r="DP36" s="589"/>
      <c r="DQ36" s="589"/>
      <c r="DR36" s="589"/>
      <c r="DS36" s="589"/>
      <c r="DT36" s="589"/>
      <c r="DU36" s="589"/>
      <c r="DV36" s="590"/>
      <c r="DW36" s="611">
        <v>12.5</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9098</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12697</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818035</v>
      </c>
      <c r="CS37" s="607"/>
      <c r="CT37" s="607"/>
      <c r="CU37" s="607"/>
      <c r="CV37" s="607"/>
      <c r="CW37" s="607"/>
      <c r="CX37" s="607"/>
      <c r="CY37" s="608"/>
      <c r="CZ37" s="591">
        <v>3.1</v>
      </c>
      <c r="DA37" s="609"/>
      <c r="DB37" s="609"/>
      <c r="DC37" s="610"/>
      <c r="DD37" s="594">
        <v>818035</v>
      </c>
      <c r="DE37" s="607"/>
      <c r="DF37" s="607"/>
      <c r="DG37" s="607"/>
      <c r="DH37" s="607"/>
      <c r="DI37" s="607"/>
      <c r="DJ37" s="607"/>
      <c r="DK37" s="608"/>
      <c r="DL37" s="594">
        <v>578672</v>
      </c>
      <c r="DM37" s="607"/>
      <c r="DN37" s="607"/>
      <c r="DO37" s="607"/>
      <c r="DP37" s="607"/>
      <c r="DQ37" s="607"/>
      <c r="DR37" s="607"/>
      <c r="DS37" s="607"/>
      <c r="DT37" s="607"/>
      <c r="DU37" s="607"/>
      <c r="DV37" s="608"/>
      <c r="DW37" s="611">
        <v>3.7</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2277</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21071</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2294857</v>
      </c>
      <c r="CS38" s="589"/>
      <c r="CT38" s="589"/>
      <c r="CU38" s="589"/>
      <c r="CV38" s="589"/>
      <c r="CW38" s="589"/>
      <c r="CX38" s="589"/>
      <c r="CY38" s="590"/>
      <c r="CZ38" s="591">
        <v>8.6</v>
      </c>
      <c r="DA38" s="609"/>
      <c r="DB38" s="609"/>
      <c r="DC38" s="610"/>
      <c r="DD38" s="594">
        <v>1787275</v>
      </c>
      <c r="DE38" s="589"/>
      <c r="DF38" s="589"/>
      <c r="DG38" s="589"/>
      <c r="DH38" s="589"/>
      <c r="DI38" s="589"/>
      <c r="DJ38" s="589"/>
      <c r="DK38" s="590"/>
      <c r="DL38" s="594">
        <v>1655563</v>
      </c>
      <c r="DM38" s="589"/>
      <c r="DN38" s="589"/>
      <c r="DO38" s="589"/>
      <c r="DP38" s="589"/>
      <c r="DQ38" s="589"/>
      <c r="DR38" s="589"/>
      <c r="DS38" s="589"/>
      <c r="DT38" s="589"/>
      <c r="DU38" s="589"/>
      <c r="DV38" s="590"/>
      <c r="DW38" s="611">
        <v>10.6</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93</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518146</v>
      </c>
      <c r="CS39" s="607"/>
      <c r="CT39" s="607"/>
      <c r="CU39" s="607"/>
      <c r="CV39" s="607"/>
      <c r="CW39" s="607"/>
      <c r="CX39" s="607"/>
      <c r="CY39" s="608"/>
      <c r="CZ39" s="591">
        <v>1.9</v>
      </c>
      <c r="DA39" s="609"/>
      <c r="DB39" s="609"/>
      <c r="DC39" s="610"/>
      <c r="DD39" s="594">
        <v>359019</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656428</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91</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300791</v>
      </c>
      <c r="CS40" s="589"/>
      <c r="CT40" s="589"/>
      <c r="CU40" s="589"/>
      <c r="CV40" s="589"/>
      <c r="CW40" s="589"/>
      <c r="CX40" s="589"/>
      <c r="CY40" s="590"/>
      <c r="CZ40" s="591">
        <v>1.1000000000000001</v>
      </c>
      <c r="DA40" s="609"/>
      <c r="DB40" s="609"/>
      <c r="DC40" s="610"/>
      <c r="DD40" s="594">
        <v>1570</v>
      </c>
      <c r="DE40" s="589"/>
      <c r="DF40" s="589"/>
      <c r="DG40" s="589"/>
      <c r="DH40" s="589"/>
      <c r="DI40" s="589"/>
      <c r="DJ40" s="589"/>
      <c r="DK40" s="590"/>
      <c r="DL40" s="594">
        <v>1570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1636152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338</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276</v>
      </c>
      <c r="CS41" s="607"/>
      <c r="CT41" s="607"/>
      <c r="CU41" s="607"/>
      <c r="CV41" s="607"/>
      <c r="CW41" s="607"/>
      <c r="CX41" s="607"/>
      <c r="CY41" s="608"/>
      <c r="CZ41" s="591" t="s">
        <v>276</v>
      </c>
      <c r="DA41" s="609"/>
      <c r="DB41" s="609"/>
      <c r="DC41" s="610"/>
      <c r="DD41" s="594" t="s">
        <v>276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2938830</v>
      </c>
      <c r="CS42" s="589"/>
      <c r="CT42" s="589"/>
      <c r="CU42" s="589"/>
      <c r="CV42" s="589"/>
      <c r="CW42" s="589"/>
      <c r="CX42" s="589"/>
      <c r="CY42" s="590"/>
      <c r="CZ42" s="591">
        <v>11</v>
      </c>
      <c r="DA42" s="592"/>
      <c r="DB42" s="592"/>
      <c r="DC42" s="593"/>
      <c r="DD42" s="594">
        <v>766692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80814</v>
      </c>
      <c r="CS43" s="607"/>
      <c r="CT43" s="607"/>
      <c r="CU43" s="607"/>
      <c r="CV43" s="607"/>
      <c r="CW43" s="607"/>
      <c r="CX43" s="607"/>
      <c r="CY43" s="608"/>
      <c r="CZ43" s="591">
        <v>0.3</v>
      </c>
      <c r="DA43" s="609"/>
      <c r="DB43" s="609"/>
      <c r="DC43" s="610"/>
      <c r="DD43" s="594">
        <v>67644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2938830</v>
      </c>
      <c r="CS44" s="589"/>
      <c r="CT44" s="589"/>
      <c r="CU44" s="589"/>
      <c r="CV44" s="589"/>
      <c r="CW44" s="589"/>
      <c r="CX44" s="589"/>
      <c r="CY44" s="590"/>
      <c r="CZ44" s="591">
        <v>11</v>
      </c>
      <c r="DA44" s="592"/>
      <c r="DB44" s="592"/>
      <c r="DC44" s="593"/>
      <c r="DD44" s="594">
        <v>766692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489983</v>
      </c>
      <c r="CS45" s="607"/>
      <c r="CT45" s="607"/>
      <c r="CU45" s="607"/>
      <c r="CV45" s="607"/>
      <c r="CW45" s="607"/>
      <c r="CX45" s="607"/>
      <c r="CY45" s="608"/>
      <c r="CZ45" s="591">
        <v>1.8</v>
      </c>
      <c r="DA45" s="609"/>
      <c r="DB45" s="609"/>
      <c r="DC45" s="610"/>
      <c r="DD45" s="594">
        <v>12732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2448847</v>
      </c>
      <c r="CS46" s="589"/>
      <c r="CT46" s="589"/>
      <c r="CU46" s="589"/>
      <c r="CV46" s="589"/>
      <c r="CW46" s="589"/>
      <c r="CX46" s="589"/>
      <c r="CY46" s="590"/>
      <c r="CZ46" s="591">
        <v>9.1999999999999993</v>
      </c>
      <c r="DA46" s="592"/>
      <c r="DB46" s="592"/>
      <c r="DC46" s="593"/>
      <c r="DD46" s="594">
        <v>753960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t="s">
        <v>109</v>
      </c>
      <c r="CS47" s="607"/>
      <c r="CT47" s="607"/>
      <c r="CU47" s="607"/>
      <c r="CV47" s="607"/>
      <c r="CW47" s="607"/>
      <c r="CX47" s="607"/>
      <c r="CY47" s="608"/>
      <c r="CZ47" s="591" t="s">
        <v>109</v>
      </c>
      <c r="DA47" s="609"/>
      <c r="DB47" s="609"/>
      <c r="DC47" s="610"/>
      <c r="DD47" s="594" t="s">
        <v>109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26603807</v>
      </c>
      <c r="CS49" s="573"/>
      <c r="CT49" s="573"/>
      <c r="CU49" s="573"/>
      <c r="CV49" s="573"/>
      <c r="CW49" s="573"/>
      <c r="CX49" s="573"/>
      <c r="CY49" s="574"/>
      <c r="CZ49" s="575">
        <v>100</v>
      </c>
      <c r="DA49" s="576"/>
      <c r="DB49" s="576"/>
      <c r="DC49" s="577"/>
      <c r="DD49" s="578">
        <v>17385751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340</v>
      </c>
      <c r="DK2" s="1108"/>
      <c r="DL2" s="1108"/>
      <c r="DM2" s="1108"/>
      <c r="DN2" s="1108"/>
      <c r="DO2" s="1109"/>
      <c r="DP2" s="200"/>
      <c r="DQ2" s="1107" t="s">
        <v>341</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342</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10"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5" t="s">
        <v>358</v>
      </c>
      <c r="DH5" s="1096"/>
      <c r="DI5" s="1096"/>
      <c r="DJ5" s="1096"/>
      <c r="DK5" s="1097"/>
      <c r="DL5" s="1095" t="s">
        <v>359</v>
      </c>
      <c r="DM5" s="1096"/>
      <c r="DN5" s="1096"/>
      <c r="DO5" s="1096"/>
      <c r="DP5" s="1097"/>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x14ac:dyDescent="0.15">
      <c r="A7" s="209">
        <v>1</v>
      </c>
      <c r="B7" s="1047" t="s">
        <v>539</v>
      </c>
      <c r="C7" s="1048"/>
      <c r="D7" s="1048"/>
      <c r="E7" s="1048"/>
      <c r="F7" s="1048"/>
      <c r="G7" s="1048"/>
      <c r="H7" s="1048"/>
      <c r="I7" s="1048"/>
      <c r="J7" s="1048"/>
      <c r="K7" s="1048"/>
      <c r="L7" s="1048"/>
      <c r="M7" s="1048"/>
      <c r="N7" s="1048"/>
      <c r="O7" s="1048"/>
      <c r="P7" s="1049"/>
      <c r="Q7" s="1101">
        <v>28829</v>
      </c>
      <c r="R7" s="1102"/>
      <c r="S7" s="1102"/>
      <c r="T7" s="1102"/>
      <c r="U7" s="1102"/>
      <c r="V7" s="1102">
        <v>28738</v>
      </c>
      <c r="W7" s="1102"/>
      <c r="X7" s="1102"/>
      <c r="Y7" s="1102"/>
      <c r="Z7" s="1102"/>
      <c r="AA7" s="1102">
        <v>92</v>
      </c>
      <c r="AB7" s="1102"/>
      <c r="AC7" s="1102"/>
      <c r="AD7" s="1102"/>
      <c r="AE7" s="1103"/>
      <c r="AF7" s="1104">
        <v>23</v>
      </c>
      <c r="AG7" s="1105"/>
      <c r="AH7" s="1105"/>
      <c r="AI7" s="1105"/>
      <c r="AJ7" s="1106"/>
      <c r="AK7" s="1088">
        <v>484</v>
      </c>
      <c r="AL7" s="1089"/>
      <c r="AM7" s="1089"/>
      <c r="AN7" s="1089"/>
      <c r="AO7" s="1089"/>
      <c r="AP7" s="1089">
        <v>35076</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534</v>
      </c>
      <c r="BT7" s="1093"/>
      <c r="BU7" s="1093"/>
      <c r="BV7" s="1093"/>
      <c r="BW7" s="1093"/>
      <c r="BX7" s="1093"/>
      <c r="BY7" s="1093"/>
      <c r="BZ7" s="1093"/>
      <c r="CA7" s="1093"/>
      <c r="CB7" s="1093"/>
      <c r="CC7" s="1093"/>
      <c r="CD7" s="1093"/>
      <c r="CE7" s="1093"/>
      <c r="CF7" s="1093"/>
      <c r="CG7" s="1094"/>
      <c r="CH7" s="1085">
        <v>7</v>
      </c>
      <c r="CI7" s="1086"/>
      <c r="CJ7" s="1086"/>
      <c r="CK7" s="1086"/>
      <c r="CL7" s="1087"/>
      <c r="CM7" s="1085">
        <v>174</v>
      </c>
      <c r="CN7" s="1086"/>
      <c r="CO7" s="1086"/>
      <c r="CP7" s="1086"/>
      <c r="CQ7" s="1087"/>
      <c r="CR7" s="1085">
        <v>30</v>
      </c>
      <c r="CS7" s="1086"/>
      <c r="CT7" s="1086"/>
      <c r="CU7" s="1086"/>
      <c r="CV7" s="1087"/>
      <c r="CW7" s="1085">
        <v>29</v>
      </c>
      <c r="CX7" s="1086"/>
      <c r="CY7" s="1086"/>
      <c r="CZ7" s="1086"/>
      <c r="DA7" s="1087"/>
      <c r="DB7" s="1085" t="s">
        <v>527</v>
      </c>
      <c r="DC7" s="1086"/>
      <c r="DD7" s="1086"/>
      <c r="DE7" s="1086"/>
      <c r="DF7" s="1087"/>
      <c r="DG7" s="1085" t="s">
        <v>527</v>
      </c>
      <c r="DH7" s="1086"/>
      <c r="DI7" s="1086"/>
      <c r="DJ7" s="1086"/>
      <c r="DK7" s="1087"/>
      <c r="DL7" s="1085" t="s">
        <v>527</v>
      </c>
      <c r="DM7" s="1086"/>
      <c r="DN7" s="1086"/>
      <c r="DO7" s="1086"/>
      <c r="DP7" s="1087"/>
      <c r="DQ7" s="1085" t="s">
        <v>527</v>
      </c>
      <c r="DR7" s="1086"/>
      <c r="DS7" s="1086"/>
      <c r="DT7" s="1086"/>
      <c r="DU7" s="1087"/>
      <c r="DV7" s="1112"/>
      <c r="DW7" s="1113"/>
      <c r="DX7" s="1113"/>
      <c r="DY7" s="1113"/>
      <c r="DZ7" s="1114"/>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535</v>
      </c>
      <c r="BT8" s="1011"/>
      <c r="BU8" s="1011"/>
      <c r="BV8" s="1011"/>
      <c r="BW8" s="1011"/>
      <c r="BX8" s="1011"/>
      <c r="BY8" s="1011"/>
      <c r="BZ8" s="1011"/>
      <c r="CA8" s="1011"/>
      <c r="CB8" s="1011"/>
      <c r="CC8" s="1011"/>
      <c r="CD8" s="1011"/>
      <c r="CE8" s="1011"/>
      <c r="CF8" s="1011"/>
      <c r="CG8" s="1012"/>
      <c r="CH8" s="985">
        <v>1</v>
      </c>
      <c r="CI8" s="986"/>
      <c r="CJ8" s="986"/>
      <c r="CK8" s="986"/>
      <c r="CL8" s="987"/>
      <c r="CM8" s="985">
        <v>88</v>
      </c>
      <c r="CN8" s="986"/>
      <c r="CO8" s="986"/>
      <c r="CP8" s="986"/>
      <c r="CQ8" s="987"/>
      <c r="CR8" s="985">
        <v>40</v>
      </c>
      <c r="CS8" s="986"/>
      <c r="CT8" s="986"/>
      <c r="CU8" s="986"/>
      <c r="CV8" s="987"/>
      <c r="CW8" s="985">
        <v>1</v>
      </c>
      <c r="CX8" s="986"/>
      <c r="CY8" s="986"/>
      <c r="CZ8" s="986"/>
      <c r="DA8" s="987"/>
      <c r="DB8" s="985">
        <v>5</v>
      </c>
      <c r="DC8" s="986"/>
      <c r="DD8" s="986"/>
      <c r="DE8" s="986"/>
      <c r="DF8" s="987"/>
      <c r="DG8" s="985" t="s">
        <v>527</v>
      </c>
      <c r="DH8" s="986"/>
      <c r="DI8" s="986"/>
      <c r="DJ8" s="986"/>
      <c r="DK8" s="987"/>
      <c r="DL8" s="985" t="s">
        <v>527</v>
      </c>
      <c r="DM8" s="986"/>
      <c r="DN8" s="986"/>
      <c r="DO8" s="986"/>
      <c r="DP8" s="987"/>
      <c r="DQ8" s="985" t="s">
        <v>527</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t="s">
        <v>536</v>
      </c>
      <c r="BT9" s="1011"/>
      <c r="BU9" s="1011"/>
      <c r="BV9" s="1011"/>
      <c r="BW9" s="1011"/>
      <c r="BX9" s="1011"/>
      <c r="BY9" s="1011"/>
      <c r="BZ9" s="1011"/>
      <c r="CA9" s="1011"/>
      <c r="CB9" s="1011"/>
      <c r="CC9" s="1011"/>
      <c r="CD9" s="1011"/>
      <c r="CE9" s="1011"/>
      <c r="CF9" s="1011"/>
      <c r="CG9" s="1012"/>
      <c r="CH9" s="985">
        <v>160</v>
      </c>
      <c r="CI9" s="986"/>
      <c r="CJ9" s="986"/>
      <c r="CK9" s="986"/>
      <c r="CL9" s="987"/>
      <c r="CM9" s="985">
        <v>436</v>
      </c>
      <c r="CN9" s="986"/>
      <c r="CO9" s="986"/>
      <c r="CP9" s="986"/>
      <c r="CQ9" s="987"/>
      <c r="CR9" s="985">
        <v>13</v>
      </c>
      <c r="CS9" s="986"/>
      <c r="CT9" s="986"/>
      <c r="CU9" s="986"/>
      <c r="CV9" s="987"/>
      <c r="CW9" s="985" t="s">
        <v>527</v>
      </c>
      <c r="CX9" s="986"/>
      <c r="CY9" s="986"/>
      <c r="CZ9" s="986"/>
      <c r="DA9" s="987"/>
      <c r="DB9" s="985" t="s">
        <v>527</v>
      </c>
      <c r="DC9" s="986"/>
      <c r="DD9" s="986"/>
      <c r="DE9" s="986"/>
      <c r="DF9" s="987"/>
      <c r="DG9" s="985" t="s">
        <v>527</v>
      </c>
      <c r="DH9" s="986"/>
      <c r="DI9" s="986"/>
      <c r="DJ9" s="986"/>
      <c r="DK9" s="987"/>
      <c r="DL9" s="985" t="s">
        <v>527</v>
      </c>
      <c r="DM9" s="986"/>
      <c r="DN9" s="986"/>
      <c r="DO9" s="986"/>
      <c r="DP9" s="987"/>
      <c r="DQ9" s="985" t="s">
        <v>527</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t="s">
        <v>537</v>
      </c>
      <c r="BS10" s="1010" t="s">
        <v>538</v>
      </c>
      <c r="BT10" s="1011"/>
      <c r="BU10" s="1011"/>
      <c r="BV10" s="1011"/>
      <c r="BW10" s="1011"/>
      <c r="BX10" s="1011"/>
      <c r="BY10" s="1011"/>
      <c r="BZ10" s="1011"/>
      <c r="CA10" s="1011"/>
      <c r="CB10" s="1011"/>
      <c r="CC10" s="1011"/>
      <c r="CD10" s="1011"/>
      <c r="CE10" s="1011"/>
      <c r="CF10" s="1011"/>
      <c r="CG10" s="1012"/>
      <c r="CH10" s="985">
        <v>2</v>
      </c>
      <c r="CI10" s="986"/>
      <c r="CJ10" s="986"/>
      <c r="CK10" s="986"/>
      <c r="CL10" s="987"/>
      <c r="CM10" s="985">
        <v>85</v>
      </c>
      <c r="CN10" s="986"/>
      <c r="CO10" s="986"/>
      <c r="CP10" s="986"/>
      <c r="CQ10" s="987"/>
      <c r="CR10" s="985">
        <v>1</v>
      </c>
      <c r="CS10" s="986"/>
      <c r="CT10" s="986"/>
      <c r="CU10" s="986"/>
      <c r="CV10" s="987"/>
      <c r="CW10" s="985" t="s">
        <v>527</v>
      </c>
      <c r="CX10" s="986"/>
      <c r="CY10" s="986"/>
      <c r="CZ10" s="986"/>
      <c r="DA10" s="987"/>
      <c r="DB10" s="985" t="s">
        <v>527</v>
      </c>
      <c r="DC10" s="986"/>
      <c r="DD10" s="986"/>
      <c r="DE10" s="986"/>
      <c r="DF10" s="987"/>
      <c r="DG10" s="985">
        <v>2368</v>
      </c>
      <c r="DH10" s="986"/>
      <c r="DI10" s="986"/>
      <c r="DJ10" s="986"/>
      <c r="DK10" s="987"/>
      <c r="DL10" s="985" t="s">
        <v>527</v>
      </c>
      <c r="DM10" s="986"/>
      <c r="DN10" s="986"/>
      <c r="DO10" s="986"/>
      <c r="DP10" s="987"/>
      <c r="DQ10" s="985" t="s">
        <v>527</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8"/>
      <c r="R22" s="1079"/>
      <c r="S22" s="1079"/>
      <c r="T22" s="1079"/>
      <c r="U22" s="1079"/>
      <c r="V22" s="1079"/>
      <c r="W22" s="1079"/>
      <c r="X22" s="1079"/>
      <c r="Y22" s="1079"/>
      <c r="Z22" s="1079"/>
      <c r="AA22" s="1079"/>
      <c r="AB22" s="1079"/>
      <c r="AC22" s="1079"/>
      <c r="AD22" s="1079"/>
      <c r="AE22" s="1080"/>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362</v>
      </c>
      <c r="B23" s="940" t="s">
        <v>363</v>
      </c>
      <c r="C23" s="941"/>
      <c r="D23" s="941"/>
      <c r="E23" s="941"/>
      <c r="F23" s="941"/>
      <c r="G23" s="941"/>
      <c r="H23" s="941"/>
      <c r="I23" s="941"/>
      <c r="J23" s="941"/>
      <c r="K23" s="941"/>
      <c r="L23" s="941"/>
      <c r="M23" s="941"/>
      <c r="N23" s="941"/>
      <c r="O23" s="941"/>
      <c r="P23" s="942"/>
      <c r="Q23" s="1065">
        <v>26695</v>
      </c>
      <c r="R23" s="1066"/>
      <c r="S23" s="1066"/>
      <c r="T23" s="1066"/>
      <c r="U23" s="1066"/>
      <c r="V23" s="1066">
        <v>26604</v>
      </c>
      <c r="W23" s="1066"/>
      <c r="X23" s="1066"/>
      <c r="Y23" s="1066"/>
      <c r="Z23" s="1066"/>
      <c r="AA23" s="1066">
        <v>92</v>
      </c>
      <c r="AB23" s="1066"/>
      <c r="AC23" s="1066"/>
      <c r="AD23" s="1066"/>
      <c r="AE23" s="1067"/>
      <c r="AF23" s="1068">
        <v>23</v>
      </c>
      <c r="AG23" s="1066"/>
      <c r="AH23" s="1066"/>
      <c r="AI23" s="1066"/>
      <c r="AJ23" s="1069"/>
      <c r="AK23" s="1070"/>
      <c r="AL23" s="1071"/>
      <c r="AM23" s="1071"/>
      <c r="AN23" s="1071"/>
      <c r="AO23" s="1071"/>
      <c r="AP23" s="1066">
        <v>35076</v>
      </c>
      <c r="AQ23" s="1066"/>
      <c r="AR23" s="1066"/>
      <c r="AS23" s="1066"/>
      <c r="AT23" s="1066"/>
      <c r="AU23" s="1072"/>
      <c r="AV23" s="1072"/>
      <c r="AW23" s="1072"/>
      <c r="AX23" s="1072"/>
      <c r="AY23" s="1073"/>
      <c r="AZ23" s="1062" t="s">
        <v>118</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1" t="s">
        <v>364</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60" t="s">
        <v>365</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6" t="s">
        <v>369</v>
      </c>
      <c r="AG26" s="1004"/>
      <c r="AH26" s="1004"/>
      <c r="AI26" s="1004"/>
      <c r="AJ26" s="1057"/>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7" t="s">
        <v>540</v>
      </c>
      <c r="C28" s="1048"/>
      <c r="D28" s="1048"/>
      <c r="E28" s="1048"/>
      <c r="F28" s="1048"/>
      <c r="G28" s="1048"/>
      <c r="H28" s="1048"/>
      <c r="I28" s="1048"/>
      <c r="J28" s="1048"/>
      <c r="K28" s="1048"/>
      <c r="L28" s="1048"/>
      <c r="M28" s="1048"/>
      <c r="N28" s="1048"/>
      <c r="O28" s="1048"/>
      <c r="P28" s="1049"/>
      <c r="Q28" s="1050">
        <v>11050</v>
      </c>
      <c r="R28" s="1051"/>
      <c r="S28" s="1051"/>
      <c r="T28" s="1051"/>
      <c r="U28" s="1051"/>
      <c r="V28" s="1051">
        <v>11047</v>
      </c>
      <c r="W28" s="1051"/>
      <c r="X28" s="1051"/>
      <c r="Y28" s="1051"/>
      <c r="Z28" s="1051"/>
      <c r="AA28" s="1051">
        <v>3</v>
      </c>
      <c r="AB28" s="1051"/>
      <c r="AC28" s="1051"/>
      <c r="AD28" s="1051"/>
      <c r="AE28" s="1052"/>
      <c r="AF28" s="1053">
        <v>3</v>
      </c>
      <c r="AG28" s="1051"/>
      <c r="AH28" s="1051"/>
      <c r="AI28" s="1051"/>
      <c r="AJ28" s="1054"/>
      <c r="AK28" s="1055">
        <v>612</v>
      </c>
      <c r="AL28" s="1042"/>
      <c r="AM28" s="1042"/>
      <c r="AN28" s="1042"/>
      <c r="AO28" s="1042"/>
      <c r="AP28" s="1042" t="s">
        <v>541</v>
      </c>
      <c r="AQ28" s="1042"/>
      <c r="AR28" s="1042"/>
      <c r="AS28" s="1042"/>
      <c r="AT28" s="1042"/>
      <c r="AU28" s="1042" t="s">
        <v>541</v>
      </c>
      <c r="AV28" s="1042"/>
      <c r="AW28" s="1042"/>
      <c r="AX28" s="1042"/>
      <c r="AY28" s="1042"/>
      <c r="AZ28" s="1043" t="s">
        <v>541</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542</v>
      </c>
      <c r="C29" s="1028"/>
      <c r="D29" s="1028"/>
      <c r="E29" s="1028"/>
      <c r="F29" s="1028"/>
      <c r="G29" s="1028"/>
      <c r="H29" s="1028"/>
      <c r="I29" s="1028"/>
      <c r="J29" s="1028"/>
      <c r="K29" s="1028"/>
      <c r="L29" s="1028"/>
      <c r="M29" s="1028"/>
      <c r="N29" s="1028"/>
      <c r="O29" s="1028"/>
      <c r="P29" s="1029"/>
      <c r="Q29" s="1039">
        <v>5451</v>
      </c>
      <c r="R29" s="1040"/>
      <c r="S29" s="1040"/>
      <c r="T29" s="1040"/>
      <c r="U29" s="1040"/>
      <c r="V29" s="1040">
        <v>5247</v>
      </c>
      <c r="W29" s="1040"/>
      <c r="X29" s="1040"/>
      <c r="Y29" s="1040"/>
      <c r="Z29" s="1040"/>
      <c r="AA29" s="1040">
        <v>203</v>
      </c>
      <c r="AB29" s="1040"/>
      <c r="AC29" s="1040"/>
      <c r="AD29" s="1040"/>
      <c r="AE29" s="1041"/>
      <c r="AF29" s="1033">
        <v>203</v>
      </c>
      <c r="AG29" s="1034"/>
      <c r="AH29" s="1034"/>
      <c r="AI29" s="1034"/>
      <c r="AJ29" s="1035"/>
      <c r="AK29" s="976">
        <v>706</v>
      </c>
      <c r="AL29" s="967"/>
      <c r="AM29" s="967"/>
      <c r="AN29" s="967"/>
      <c r="AO29" s="967"/>
      <c r="AP29" s="967" t="s">
        <v>541</v>
      </c>
      <c r="AQ29" s="967"/>
      <c r="AR29" s="967"/>
      <c r="AS29" s="967"/>
      <c r="AT29" s="967"/>
      <c r="AU29" s="967" t="s">
        <v>541</v>
      </c>
      <c r="AV29" s="967"/>
      <c r="AW29" s="967"/>
      <c r="AX29" s="967"/>
      <c r="AY29" s="967"/>
      <c r="AZ29" s="1038" t="s">
        <v>541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543</v>
      </c>
      <c r="C30" s="1028"/>
      <c r="D30" s="1028"/>
      <c r="E30" s="1028"/>
      <c r="F30" s="1028"/>
      <c r="G30" s="1028"/>
      <c r="H30" s="1028"/>
      <c r="I30" s="1028"/>
      <c r="J30" s="1028"/>
      <c r="K30" s="1028"/>
      <c r="L30" s="1028"/>
      <c r="M30" s="1028"/>
      <c r="N30" s="1028"/>
      <c r="O30" s="1028"/>
      <c r="P30" s="1029"/>
      <c r="Q30" s="1039">
        <v>948</v>
      </c>
      <c r="R30" s="1040"/>
      <c r="S30" s="1040"/>
      <c r="T30" s="1040"/>
      <c r="U30" s="1040"/>
      <c r="V30" s="1040">
        <v>927</v>
      </c>
      <c r="W30" s="1040"/>
      <c r="X30" s="1040"/>
      <c r="Y30" s="1040"/>
      <c r="Z30" s="1040"/>
      <c r="AA30" s="1040">
        <v>21</v>
      </c>
      <c r="AB30" s="1040"/>
      <c r="AC30" s="1040"/>
      <c r="AD30" s="1040"/>
      <c r="AE30" s="1041"/>
      <c r="AF30" s="1033">
        <v>21</v>
      </c>
      <c r="AG30" s="1034"/>
      <c r="AH30" s="1034"/>
      <c r="AI30" s="1034"/>
      <c r="AJ30" s="1035"/>
      <c r="AK30" s="976">
        <v>149</v>
      </c>
      <c r="AL30" s="967"/>
      <c r="AM30" s="967"/>
      <c r="AN30" s="967"/>
      <c r="AO30" s="967"/>
      <c r="AP30" s="967" t="s">
        <v>541</v>
      </c>
      <c r="AQ30" s="967"/>
      <c r="AR30" s="967"/>
      <c r="AS30" s="967"/>
      <c r="AT30" s="967"/>
      <c r="AU30" s="967" t="s">
        <v>541</v>
      </c>
      <c r="AV30" s="967"/>
      <c r="AW30" s="967"/>
      <c r="AX30" s="967"/>
      <c r="AY30" s="967"/>
      <c r="AZ30" s="1038" t="s">
        <v>541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544</v>
      </c>
      <c r="C31" s="1028"/>
      <c r="D31" s="1028"/>
      <c r="E31" s="1028"/>
      <c r="F31" s="1028"/>
      <c r="G31" s="1028"/>
      <c r="H31" s="1028"/>
      <c r="I31" s="1028"/>
      <c r="J31" s="1028"/>
      <c r="K31" s="1028"/>
      <c r="L31" s="1028"/>
      <c r="M31" s="1028"/>
      <c r="N31" s="1028"/>
      <c r="O31" s="1028"/>
      <c r="P31" s="1029"/>
      <c r="Q31" s="1039">
        <v>1371</v>
      </c>
      <c r="R31" s="1040"/>
      <c r="S31" s="1040"/>
      <c r="T31" s="1040"/>
      <c r="U31" s="1040"/>
      <c r="V31" s="1040">
        <v>1270</v>
      </c>
      <c r="W31" s="1040"/>
      <c r="X31" s="1040"/>
      <c r="Y31" s="1040"/>
      <c r="Z31" s="1040"/>
      <c r="AA31" s="1040">
        <v>101</v>
      </c>
      <c r="AB31" s="1040"/>
      <c r="AC31" s="1040"/>
      <c r="AD31" s="1040"/>
      <c r="AE31" s="1041"/>
      <c r="AF31" s="1033">
        <v>503</v>
      </c>
      <c r="AG31" s="1034"/>
      <c r="AH31" s="1034"/>
      <c r="AI31" s="1034"/>
      <c r="AJ31" s="1035"/>
      <c r="AK31" s="976">
        <v>9</v>
      </c>
      <c r="AL31" s="967"/>
      <c r="AM31" s="967"/>
      <c r="AN31" s="967"/>
      <c r="AO31" s="967"/>
      <c r="AP31" s="967">
        <v>4413</v>
      </c>
      <c r="AQ31" s="967"/>
      <c r="AR31" s="967"/>
      <c r="AS31" s="967"/>
      <c r="AT31" s="967"/>
      <c r="AU31" s="967" t="s">
        <v>545</v>
      </c>
      <c r="AV31" s="967"/>
      <c r="AW31" s="967"/>
      <c r="AX31" s="967"/>
      <c r="AY31" s="967"/>
      <c r="AZ31" s="1038" t="s">
        <v>545</v>
      </c>
      <c r="BA31" s="1038"/>
      <c r="BB31" s="1038"/>
      <c r="BC31" s="1038"/>
      <c r="BD31" s="1038"/>
      <c r="BE31" s="1022" t="s">
        <v>546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547</v>
      </c>
      <c r="C32" s="1028"/>
      <c r="D32" s="1028"/>
      <c r="E32" s="1028"/>
      <c r="F32" s="1028"/>
      <c r="G32" s="1028"/>
      <c r="H32" s="1028"/>
      <c r="I32" s="1028"/>
      <c r="J32" s="1028"/>
      <c r="K32" s="1028"/>
      <c r="L32" s="1028"/>
      <c r="M32" s="1028"/>
      <c r="N32" s="1028"/>
      <c r="O32" s="1028"/>
      <c r="P32" s="1029"/>
      <c r="Q32" s="1039">
        <v>1982</v>
      </c>
      <c r="R32" s="1040"/>
      <c r="S32" s="1040"/>
      <c r="T32" s="1040"/>
      <c r="U32" s="1040"/>
      <c r="V32" s="1040">
        <v>1894</v>
      </c>
      <c r="W32" s="1040"/>
      <c r="X32" s="1040"/>
      <c r="Y32" s="1040"/>
      <c r="Z32" s="1040"/>
      <c r="AA32" s="1040">
        <v>87</v>
      </c>
      <c r="AB32" s="1040"/>
      <c r="AC32" s="1040"/>
      <c r="AD32" s="1040"/>
      <c r="AE32" s="1041"/>
      <c r="AF32" s="1033" t="s">
        <v>109</v>
      </c>
      <c r="AG32" s="1034"/>
      <c r="AH32" s="1034"/>
      <c r="AI32" s="1034"/>
      <c r="AJ32" s="1035"/>
      <c r="AK32" s="976">
        <v>700</v>
      </c>
      <c r="AL32" s="967"/>
      <c r="AM32" s="967"/>
      <c r="AN32" s="967"/>
      <c r="AO32" s="967"/>
      <c r="AP32" s="967">
        <v>24346</v>
      </c>
      <c r="AQ32" s="967"/>
      <c r="AR32" s="967"/>
      <c r="AS32" s="967"/>
      <c r="AT32" s="967"/>
      <c r="AU32" s="967">
        <v>6013</v>
      </c>
      <c r="AV32" s="967"/>
      <c r="AW32" s="967"/>
      <c r="AX32" s="967"/>
      <c r="AY32" s="967"/>
      <c r="AZ32" s="1038" t="s">
        <v>545</v>
      </c>
      <c r="BA32" s="1038"/>
      <c r="BB32" s="1038"/>
      <c r="BC32" s="1038"/>
      <c r="BD32" s="1038"/>
      <c r="BE32" s="1022" t="s">
        <v>546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548</v>
      </c>
      <c r="C33" s="1028"/>
      <c r="D33" s="1028"/>
      <c r="E33" s="1028"/>
      <c r="F33" s="1028"/>
      <c r="G33" s="1028"/>
      <c r="H33" s="1028"/>
      <c r="I33" s="1028"/>
      <c r="J33" s="1028"/>
      <c r="K33" s="1028"/>
      <c r="L33" s="1028"/>
      <c r="M33" s="1028"/>
      <c r="N33" s="1028"/>
      <c r="O33" s="1028"/>
      <c r="P33" s="1029"/>
      <c r="Q33" s="1039">
        <v>4617</v>
      </c>
      <c r="R33" s="1040"/>
      <c r="S33" s="1040"/>
      <c r="T33" s="1040"/>
      <c r="U33" s="1040"/>
      <c r="V33" s="1040">
        <v>4608</v>
      </c>
      <c r="W33" s="1040"/>
      <c r="X33" s="1040"/>
      <c r="Y33" s="1040"/>
      <c r="Z33" s="1040"/>
      <c r="AA33" s="1040">
        <v>9</v>
      </c>
      <c r="AB33" s="1040"/>
      <c r="AC33" s="1040"/>
      <c r="AD33" s="1040"/>
      <c r="AE33" s="1041"/>
      <c r="AF33" s="1033" t="s">
        <v>109</v>
      </c>
      <c r="AG33" s="1034"/>
      <c r="AH33" s="1034"/>
      <c r="AI33" s="1034"/>
      <c r="AJ33" s="1035"/>
      <c r="AK33" s="976">
        <v>2</v>
      </c>
      <c r="AL33" s="967"/>
      <c r="AM33" s="967"/>
      <c r="AN33" s="967"/>
      <c r="AO33" s="967"/>
      <c r="AP33" s="967" t="s">
        <v>545</v>
      </c>
      <c r="AQ33" s="967"/>
      <c r="AR33" s="967"/>
      <c r="AS33" s="967"/>
      <c r="AT33" s="967"/>
      <c r="AU33" s="967" t="s">
        <v>545</v>
      </c>
      <c r="AV33" s="967"/>
      <c r="AW33" s="967"/>
      <c r="AX33" s="967"/>
      <c r="AY33" s="967"/>
      <c r="AZ33" s="1038" t="s">
        <v>545</v>
      </c>
      <c r="BA33" s="1038"/>
      <c r="BB33" s="1038"/>
      <c r="BC33" s="1038"/>
      <c r="BD33" s="1038"/>
      <c r="BE33" s="1022" t="s">
        <v>549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362</v>
      </c>
      <c r="B63" s="940" t="s">
        <v>376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730</v>
      </c>
      <c r="AG63" s="955"/>
      <c r="AH63" s="955"/>
      <c r="AI63" s="955"/>
      <c r="AJ63" s="1020"/>
      <c r="AK63" s="1021"/>
      <c r="AL63" s="959"/>
      <c r="AM63" s="959"/>
      <c r="AN63" s="959"/>
      <c r="AO63" s="959"/>
      <c r="AP63" s="955">
        <v>28759</v>
      </c>
      <c r="AQ63" s="955"/>
      <c r="AR63" s="955"/>
      <c r="AS63" s="955"/>
      <c r="AT63" s="955"/>
      <c r="AU63" s="955">
        <v>6013</v>
      </c>
      <c r="AV63" s="955"/>
      <c r="AW63" s="955"/>
      <c r="AX63" s="955"/>
      <c r="AY63" s="955"/>
      <c r="AZ63" s="1015"/>
      <c r="BA63" s="1015"/>
      <c r="BB63" s="1015"/>
      <c r="BC63" s="1015"/>
      <c r="BD63" s="1015"/>
      <c r="BE63" s="956"/>
      <c r="BF63" s="956"/>
      <c r="BG63" s="956"/>
      <c r="BH63" s="956"/>
      <c r="BI63" s="957"/>
      <c r="BJ63" s="1016" t="s">
        <v>118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378</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379</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528</v>
      </c>
      <c r="C68" s="982"/>
      <c r="D68" s="982"/>
      <c r="E68" s="982"/>
      <c r="F68" s="982"/>
      <c r="G68" s="982"/>
      <c r="H68" s="982"/>
      <c r="I68" s="982"/>
      <c r="J68" s="982"/>
      <c r="K68" s="982"/>
      <c r="L68" s="982"/>
      <c r="M68" s="982"/>
      <c r="N68" s="982"/>
      <c r="O68" s="982"/>
      <c r="P68" s="983"/>
      <c r="Q68" s="984">
        <v>4538</v>
      </c>
      <c r="R68" s="978"/>
      <c r="S68" s="978"/>
      <c r="T68" s="978"/>
      <c r="U68" s="978"/>
      <c r="V68" s="978">
        <v>4433</v>
      </c>
      <c r="W68" s="978"/>
      <c r="X68" s="978"/>
      <c r="Y68" s="978"/>
      <c r="Z68" s="978"/>
      <c r="AA68" s="978">
        <v>105</v>
      </c>
      <c r="AB68" s="978"/>
      <c r="AC68" s="978"/>
      <c r="AD68" s="978"/>
      <c r="AE68" s="978"/>
      <c r="AF68" s="978">
        <v>105</v>
      </c>
      <c r="AG68" s="978"/>
      <c r="AH68" s="978"/>
      <c r="AI68" s="978"/>
      <c r="AJ68" s="978"/>
      <c r="AK68" s="978">
        <v>37</v>
      </c>
      <c r="AL68" s="978"/>
      <c r="AM68" s="978"/>
      <c r="AN68" s="978"/>
      <c r="AO68" s="978"/>
      <c r="AP68" s="978">
        <v>3429</v>
      </c>
      <c r="AQ68" s="978"/>
      <c r="AR68" s="978"/>
      <c r="AS68" s="978"/>
      <c r="AT68" s="978"/>
      <c r="AU68" s="978">
        <v>762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529</v>
      </c>
      <c r="C69" s="971"/>
      <c r="D69" s="971"/>
      <c r="E69" s="971"/>
      <c r="F69" s="971"/>
      <c r="G69" s="971"/>
      <c r="H69" s="971"/>
      <c r="I69" s="971"/>
      <c r="J69" s="971"/>
      <c r="K69" s="971"/>
      <c r="L69" s="971"/>
      <c r="M69" s="971"/>
      <c r="N69" s="971"/>
      <c r="O69" s="971"/>
      <c r="P69" s="972"/>
      <c r="Q69" s="973">
        <v>2420</v>
      </c>
      <c r="R69" s="967"/>
      <c r="S69" s="967"/>
      <c r="T69" s="967"/>
      <c r="U69" s="967"/>
      <c r="V69" s="967">
        <v>2371</v>
      </c>
      <c r="W69" s="967"/>
      <c r="X69" s="967"/>
      <c r="Y69" s="967"/>
      <c r="Z69" s="967"/>
      <c r="AA69" s="967">
        <v>50</v>
      </c>
      <c r="AB69" s="967"/>
      <c r="AC69" s="967"/>
      <c r="AD69" s="967"/>
      <c r="AE69" s="967"/>
      <c r="AF69" s="967">
        <v>50</v>
      </c>
      <c r="AG69" s="967"/>
      <c r="AH69" s="967"/>
      <c r="AI69" s="967"/>
      <c r="AJ69" s="967"/>
      <c r="AK69" s="967">
        <v>15</v>
      </c>
      <c r="AL69" s="967"/>
      <c r="AM69" s="967"/>
      <c r="AN69" s="967"/>
      <c r="AO69" s="967"/>
      <c r="AP69" s="967" t="s">
        <v>541</v>
      </c>
      <c r="AQ69" s="967"/>
      <c r="AR69" s="967"/>
      <c r="AS69" s="967"/>
      <c r="AT69" s="967"/>
      <c r="AU69" s="967" t="s">
        <v>541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530</v>
      </c>
      <c r="C70" s="971"/>
      <c r="D70" s="971"/>
      <c r="E70" s="971"/>
      <c r="F70" s="971"/>
      <c r="G70" s="971"/>
      <c r="H70" s="971"/>
      <c r="I70" s="971"/>
      <c r="J70" s="971"/>
      <c r="K70" s="971"/>
      <c r="L70" s="971"/>
      <c r="M70" s="971"/>
      <c r="N70" s="971"/>
      <c r="O70" s="971"/>
      <c r="P70" s="972"/>
      <c r="Q70" s="973">
        <v>336761</v>
      </c>
      <c r="R70" s="967"/>
      <c r="S70" s="967"/>
      <c r="T70" s="967"/>
      <c r="U70" s="967"/>
      <c r="V70" s="967">
        <v>321618</v>
      </c>
      <c r="W70" s="967"/>
      <c r="X70" s="967"/>
      <c r="Y70" s="967"/>
      <c r="Z70" s="967"/>
      <c r="AA70" s="967">
        <v>15143</v>
      </c>
      <c r="AB70" s="967"/>
      <c r="AC70" s="967"/>
      <c r="AD70" s="967"/>
      <c r="AE70" s="967"/>
      <c r="AF70" s="967">
        <v>15143</v>
      </c>
      <c r="AG70" s="967"/>
      <c r="AH70" s="967"/>
      <c r="AI70" s="967"/>
      <c r="AJ70" s="967"/>
      <c r="AK70" s="967">
        <v>1625</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531</v>
      </c>
      <c r="C71" s="971"/>
      <c r="D71" s="971"/>
      <c r="E71" s="971"/>
      <c r="F71" s="971"/>
      <c r="G71" s="971"/>
      <c r="H71" s="971"/>
      <c r="I71" s="971"/>
      <c r="J71" s="971"/>
      <c r="K71" s="971"/>
      <c r="L71" s="971"/>
      <c r="M71" s="971"/>
      <c r="N71" s="971"/>
      <c r="O71" s="971"/>
      <c r="P71" s="972"/>
      <c r="Q71" s="973">
        <v>12</v>
      </c>
      <c r="R71" s="967"/>
      <c r="S71" s="967"/>
      <c r="T71" s="967"/>
      <c r="U71" s="967"/>
      <c r="V71" s="967">
        <v>9</v>
      </c>
      <c r="W71" s="967"/>
      <c r="X71" s="967"/>
      <c r="Y71" s="967"/>
      <c r="Z71" s="967"/>
      <c r="AA71" s="967">
        <v>3</v>
      </c>
      <c r="AB71" s="967"/>
      <c r="AC71" s="967"/>
      <c r="AD71" s="967"/>
      <c r="AE71" s="967"/>
      <c r="AF71" s="967">
        <v>3</v>
      </c>
      <c r="AG71" s="967"/>
      <c r="AH71" s="967"/>
      <c r="AI71" s="967"/>
      <c r="AJ71" s="967"/>
      <c r="AK71" s="967" t="s">
        <v>541</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532</v>
      </c>
      <c r="C72" s="971"/>
      <c r="D72" s="971"/>
      <c r="E72" s="971"/>
      <c r="F72" s="971"/>
      <c r="G72" s="971"/>
      <c r="H72" s="971"/>
      <c r="I72" s="971"/>
      <c r="J72" s="971"/>
      <c r="K72" s="971"/>
      <c r="L72" s="971"/>
      <c r="M72" s="971"/>
      <c r="N72" s="971"/>
      <c r="O72" s="971"/>
      <c r="P72" s="972"/>
      <c r="Q72" s="973">
        <v>120</v>
      </c>
      <c r="R72" s="967"/>
      <c r="S72" s="967"/>
      <c r="T72" s="967"/>
      <c r="U72" s="967"/>
      <c r="V72" s="967">
        <v>107</v>
      </c>
      <c r="W72" s="967"/>
      <c r="X72" s="967"/>
      <c r="Y72" s="967"/>
      <c r="Z72" s="967"/>
      <c r="AA72" s="967">
        <v>13</v>
      </c>
      <c r="AB72" s="967"/>
      <c r="AC72" s="967"/>
      <c r="AD72" s="967"/>
      <c r="AE72" s="967"/>
      <c r="AF72" s="967">
        <v>13</v>
      </c>
      <c r="AG72" s="967"/>
      <c r="AH72" s="967"/>
      <c r="AI72" s="967"/>
      <c r="AJ72" s="967"/>
      <c r="AK72" s="967">
        <v>11</v>
      </c>
      <c r="AL72" s="967"/>
      <c r="AM72" s="967"/>
      <c r="AN72" s="967"/>
      <c r="AO72" s="967"/>
      <c r="AP72" s="967" t="s">
        <v>541</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533</v>
      </c>
      <c r="C73" s="971"/>
      <c r="D73" s="971"/>
      <c r="E73" s="971"/>
      <c r="F73" s="971"/>
      <c r="G73" s="971"/>
      <c r="H73" s="971"/>
      <c r="I73" s="971"/>
      <c r="J73" s="971"/>
      <c r="K73" s="971"/>
      <c r="L73" s="971"/>
      <c r="M73" s="971"/>
      <c r="N73" s="971"/>
      <c r="O73" s="971"/>
      <c r="P73" s="972"/>
      <c r="Q73" s="973">
        <v>2416</v>
      </c>
      <c r="R73" s="967"/>
      <c r="S73" s="967"/>
      <c r="T73" s="967"/>
      <c r="U73" s="967"/>
      <c r="V73" s="967">
        <v>2416</v>
      </c>
      <c r="W73" s="967"/>
      <c r="X73" s="967"/>
      <c r="Y73" s="967"/>
      <c r="Z73" s="967"/>
      <c r="AA73" s="967">
        <v>0</v>
      </c>
      <c r="AB73" s="967"/>
      <c r="AC73" s="967"/>
      <c r="AD73" s="967"/>
      <c r="AE73" s="967"/>
      <c r="AF73" s="967">
        <v>0</v>
      </c>
      <c r="AG73" s="967"/>
      <c r="AH73" s="967"/>
      <c r="AI73" s="967"/>
      <c r="AJ73" s="967"/>
      <c r="AK73" s="967" t="s">
        <v>541</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362</v>
      </c>
      <c r="B88" s="940" t="s">
        <v>380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15314</v>
      </c>
      <c r="AG88" s="955"/>
      <c r="AH88" s="955"/>
      <c r="AI88" s="955"/>
      <c r="AJ88" s="955"/>
      <c r="AK88" s="959"/>
      <c r="AL88" s="959"/>
      <c r="AM88" s="959"/>
      <c r="AN88" s="959"/>
      <c r="AO88" s="959"/>
      <c r="AP88" s="955">
        <v>3429</v>
      </c>
      <c r="AQ88" s="955"/>
      <c r="AR88" s="955"/>
      <c r="AS88" s="955"/>
      <c r="AT88" s="955"/>
      <c r="AU88" s="955">
        <v>762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84</v>
      </c>
      <c r="CS102" s="947"/>
      <c r="CT102" s="947"/>
      <c r="CU102" s="947"/>
      <c r="CV102" s="948"/>
      <c r="CW102" s="946">
        <v>30</v>
      </c>
      <c r="CX102" s="947"/>
      <c r="CY102" s="947"/>
      <c r="CZ102" s="947"/>
      <c r="DA102" s="948"/>
      <c r="DB102" s="946">
        <v>5</v>
      </c>
      <c r="DC102" s="947"/>
      <c r="DD102" s="947"/>
      <c r="DE102" s="947"/>
      <c r="DF102" s="948"/>
      <c r="DG102" s="946">
        <v>2368</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386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387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388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389</v>
      </c>
      <c r="AB109" s="888"/>
      <c r="AC109" s="888"/>
      <c r="AD109" s="888"/>
      <c r="AE109" s="889"/>
      <c r="AF109" s="890" t="s">
        <v>284</v>
      </c>
      <c r="AG109" s="888"/>
      <c r="AH109" s="888"/>
      <c r="AI109" s="888"/>
      <c r="AJ109" s="889"/>
      <c r="AK109" s="890" t="s">
        <v>283</v>
      </c>
      <c r="AL109" s="888"/>
      <c r="AM109" s="888"/>
      <c r="AN109" s="888"/>
      <c r="AO109" s="889"/>
      <c r="AP109" s="890" t="s">
        <v>390</v>
      </c>
      <c r="AQ109" s="888"/>
      <c r="AR109" s="888"/>
      <c r="AS109" s="888"/>
      <c r="AT109" s="919"/>
      <c r="AU109" s="887" t="s">
        <v>388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389</v>
      </c>
      <c r="BR109" s="888"/>
      <c r="BS109" s="888"/>
      <c r="BT109" s="888"/>
      <c r="BU109" s="889"/>
      <c r="BV109" s="890" t="s">
        <v>284</v>
      </c>
      <c r="BW109" s="888"/>
      <c r="BX109" s="888"/>
      <c r="BY109" s="888"/>
      <c r="BZ109" s="889"/>
      <c r="CA109" s="890" t="s">
        <v>283</v>
      </c>
      <c r="CB109" s="888"/>
      <c r="CC109" s="888"/>
      <c r="CD109" s="888"/>
      <c r="CE109" s="889"/>
      <c r="CF109" s="928" t="s">
        <v>390</v>
      </c>
      <c r="CG109" s="928"/>
      <c r="CH109" s="928"/>
      <c r="CI109" s="928"/>
      <c r="CJ109" s="928"/>
      <c r="CK109" s="890" t="s">
        <v>391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389</v>
      </c>
      <c r="DH109" s="888"/>
      <c r="DI109" s="888"/>
      <c r="DJ109" s="888"/>
      <c r="DK109" s="889"/>
      <c r="DL109" s="890" t="s">
        <v>284</v>
      </c>
      <c r="DM109" s="888"/>
      <c r="DN109" s="888"/>
      <c r="DO109" s="888"/>
      <c r="DP109" s="889"/>
      <c r="DQ109" s="890" t="s">
        <v>283</v>
      </c>
      <c r="DR109" s="888"/>
      <c r="DS109" s="888"/>
      <c r="DT109" s="888"/>
      <c r="DU109" s="889"/>
      <c r="DV109" s="890" t="s">
        <v>390</v>
      </c>
      <c r="DW109" s="888"/>
      <c r="DX109" s="888"/>
      <c r="DY109" s="888"/>
      <c r="DZ109" s="919"/>
    </row>
    <row r="110" spans="1:131" s="197" customFormat="1" ht="26.25" customHeight="1" x14ac:dyDescent="0.15">
      <c r="A110" s="757" t="s">
        <v>392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3161212</v>
      </c>
      <c r="AB110" s="873"/>
      <c r="AC110" s="873"/>
      <c r="AD110" s="873"/>
      <c r="AE110" s="874"/>
      <c r="AF110" s="875">
        <v>3163852</v>
      </c>
      <c r="AG110" s="873"/>
      <c r="AH110" s="873"/>
      <c r="AI110" s="873"/>
      <c r="AJ110" s="874"/>
      <c r="AK110" s="875">
        <v>2884967</v>
      </c>
      <c r="AL110" s="873"/>
      <c r="AM110" s="873"/>
      <c r="AN110" s="873"/>
      <c r="AO110" s="874"/>
      <c r="AP110" s="876">
        <v>22.2</v>
      </c>
      <c r="AQ110" s="877"/>
      <c r="AR110" s="877"/>
      <c r="AS110" s="877"/>
      <c r="AT110" s="878"/>
      <c r="AU110" s="920" t="s">
        <v>61</v>
      </c>
      <c r="AV110" s="921"/>
      <c r="AW110" s="921"/>
      <c r="AX110" s="921"/>
      <c r="AY110" s="922"/>
      <c r="AZ110" s="816" t="s">
        <v>393</v>
      </c>
      <c r="BA110" s="758"/>
      <c r="BB110" s="758"/>
      <c r="BC110" s="758"/>
      <c r="BD110" s="758"/>
      <c r="BE110" s="758"/>
      <c r="BF110" s="758"/>
      <c r="BG110" s="758"/>
      <c r="BH110" s="758"/>
      <c r="BI110" s="758"/>
      <c r="BJ110" s="758"/>
      <c r="BK110" s="758"/>
      <c r="BL110" s="758"/>
      <c r="BM110" s="758"/>
      <c r="BN110" s="758"/>
      <c r="BO110" s="758"/>
      <c r="BP110" s="759"/>
      <c r="BQ110" s="799">
        <v>34877912</v>
      </c>
      <c r="BR110" s="800"/>
      <c r="BS110" s="800"/>
      <c r="BT110" s="800"/>
      <c r="BU110" s="800"/>
      <c r="BV110" s="800">
        <v>34424819</v>
      </c>
      <c r="BW110" s="800"/>
      <c r="BX110" s="800"/>
      <c r="BY110" s="800"/>
      <c r="BZ110" s="800"/>
      <c r="CA110" s="800">
        <v>35076213</v>
      </c>
      <c r="CB110" s="800"/>
      <c r="CC110" s="800"/>
      <c r="CD110" s="800"/>
      <c r="CE110" s="800"/>
      <c r="CF110" s="861">
        <v>270</v>
      </c>
      <c r="CG110" s="862"/>
      <c r="CH110" s="862"/>
      <c r="CI110" s="862"/>
      <c r="CJ110" s="862"/>
      <c r="CK110" s="916" t="s">
        <v>394</v>
      </c>
      <c r="CL110" s="864"/>
      <c r="CM110" s="869" t="s">
        <v>395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396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397</v>
      </c>
      <c r="BA111" s="768"/>
      <c r="BB111" s="768"/>
      <c r="BC111" s="768"/>
      <c r="BD111" s="768"/>
      <c r="BE111" s="768"/>
      <c r="BF111" s="768"/>
      <c r="BG111" s="768"/>
      <c r="BH111" s="768"/>
      <c r="BI111" s="768"/>
      <c r="BJ111" s="768"/>
      <c r="BK111" s="768"/>
      <c r="BL111" s="768"/>
      <c r="BM111" s="768"/>
      <c r="BN111" s="768"/>
      <c r="BO111" s="768"/>
      <c r="BP111" s="769"/>
      <c r="BQ111" s="770">
        <v>3484490</v>
      </c>
      <c r="BR111" s="771"/>
      <c r="BS111" s="771"/>
      <c r="BT111" s="771"/>
      <c r="BU111" s="771"/>
      <c r="BV111" s="771">
        <v>3474207</v>
      </c>
      <c r="BW111" s="771"/>
      <c r="BX111" s="771"/>
      <c r="BY111" s="771"/>
      <c r="BZ111" s="771"/>
      <c r="CA111" s="771">
        <v>3132365</v>
      </c>
      <c r="CB111" s="771"/>
      <c r="CC111" s="771"/>
      <c r="CD111" s="771"/>
      <c r="CE111" s="771"/>
      <c r="CF111" s="848">
        <v>24.1</v>
      </c>
      <c r="CG111" s="849"/>
      <c r="CH111" s="849"/>
      <c r="CI111" s="849"/>
      <c r="CJ111" s="849"/>
      <c r="CK111" s="917"/>
      <c r="CL111" s="866"/>
      <c r="CM111" s="803" t="s">
        <v>398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399</v>
      </c>
      <c r="DH111" s="771"/>
      <c r="DI111" s="771"/>
      <c r="DJ111" s="771"/>
      <c r="DK111" s="771"/>
      <c r="DL111" s="771" t="s">
        <v>399</v>
      </c>
      <c r="DM111" s="771"/>
      <c r="DN111" s="771"/>
      <c r="DO111" s="771"/>
      <c r="DP111" s="771"/>
      <c r="DQ111" s="771" t="s">
        <v>399</v>
      </c>
      <c r="DR111" s="771"/>
      <c r="DS111" s="771"/>
      <c r="DT111" s="771"/>
      <c r="DU111" s="771"/>
      <c r="DV111" s="823" t="s">
        <v>399</v>
      </c>
      <c r="DW111" s="823"/>
      <c r="DX111" s="823"/>
      <c r="DY111" s="823"/>
      <c r="DZ111" s="824"/>
    </row>
    <row r="112" spans="1:131" s="197" customFormat="1" ht="26.25" customHeight="1" x14ac:dyDescent="0.15">
      <c r="A112" s="902" t="s">
        <v>400</v>
      </c>
      <c r="B112" s="903"/>
      <c r="C112" s="768" t="s">
        <v>401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399</v>
      </c>
      <c r="AB112" s="784"/>
      <c r="AC112" s="784"/>
      <c r="AD112" s="784"/>
      <c r="AE112" s="785"/>
      <c r="AF112" s="786" t="s">
        <v>399</v>
      </c>
      <c r="AG112" s="784"/>
      <c r="AH112" s="784"/>
      <c r="AI112" s="784"/>
      <c r="AJ112" s="785"/>
      <c r="AK112" s="786" t="s">
        <v>399</v>
      </c>
      <c r="AL112" s="784"/>
      <c r="AM112" s="784"/>
      <c r="AN112" s="784"/>
      <c r="AO112" s="785"/>
      <c r="AP112" s="754" t="s">
        <v>399</v>
      </c>
      <c r="AQ112" s="755"/>
      <c r="AR112" s="755"/>
      <c r="AS112" s="755"/>
      <c r="AT112" s="756"/>
      <c r="AU112" s="923"/>
      <c r="AV112" s="924"/>
      <c r="AW112" s="924"/>
      <c r="AX112" s="924"/>
      <c r="AY112" s="925"/>
      <c r="AZ112" s="767" t="s">
        <v>402</v>
      </c>
      <c r="BA112" s="768"/>
      <c r="BB112" s="768"/>
      <c r="BC112" s="768"/>
      <c r="BD112" s="768"/>
      <c r="BE112" s="768"/>
      <c r="BF112" s="768"/>
      <c r="BG112" s="768"/>
      <c r="BH112" s="768"/>
      <c r="BI112" s="768"/>
      <c r="BJ112" s="768"/>
      <c r="BK112" s="768"/>
      <c r="BL112" s="768"/>
      <c r="BM112" s="768"/>
      <c r="BN112" s="768"/>
      <c r="BO112" s="768"/>
      <c r="BP112" s="769"/>
      <c r="BQ112" s="770">
        <v>8206465</v>
      </c>
      <c r="BR112" s="771"/>
      <c r="BS112" s="771"/>
      <c r="BT112" s="771"/>
      <c r="BU112" s="771"/>
      <c r="BV112" s="771">
        <v>10523091</v>
      </c>
      <c r="BW112" s="771"/>
      <c r="BX112" s="771"/>
      <c r="BY112" s="771"/>
      <c r="BZ112" s="771"/>
      <c r="CA112" s="771">
        <v>6013340</v>
      </c>
      <c r="CB112" s="771"/>
      <c r="CC112" s="771"/>
      <c r="CD112" s="771"/>
      <c r="CE112" s="771"/>
      <c r="CF112" s="848">
        <v>46.3</v>
      </c>
      <c r="CG112" s="849"/>
      <c r="CH112" s="849"/>
      <c r="CI112" s="849"/>
      <c r="CJ112" s="849"/>
      <c r="CK112" s="917"/>
      <c r="CL112" s="866"/>
      <c r="CM112" s="803" t="s">
        <v>403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399</v>
      </c>
      <c r="DH112" s="771"/>
      <c r="DI112" s="771"/>
      <c r="DJ112" s="771"/>
      <c r="DK112" s="771"/>
      <c r="DL112" s="771" t="s">
        <v>399</v>
      </c>
      <c r="DM112" s="771"/>
      <c r="DN112" s="771"/>
      <c r="DO112" s="771"/>
      <c r="DP112" s="771"/>
      <c r="DQ112" s="771" t="s">
        <v>399</v>
      </c>
      <c r="DR112" s="771"/>
      <c r="DS112" s="771"/>
      <c r="DT112" s="771"/>
      <c r="DU112" s="771"/>
      <c r="DV112" s="823" t="s">
        <v>399</v>
      </c>
      <c r="DW112" s="823"/>
      <c r="DX112" s="823"/>
      <c r="DY112" s="823"/>
      <c r="DZ112" s="824"/>
    </row>
    <row r="113" spans="1:130" s="197" customFormat="1" ht="26.25" customHeight="1" x14ac:dyDescent="0.15">
      <c r="A113" s="904"/>
      <c r="B113" s="905"/>
      <c r="C113" s="768" t="s">
        <v>404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583329</v>
      </c>
      <c r="AB113" s="909"/>
      <c r="AC113" s="909"/>
      <c r="AD113" s="909"/>
      <c r="AE113" s="910"/>
      <c r="AF113" s="911">
        <v>591626</v>
      </c>
      <c r="AG113" s="909"/>
      <c r="AH113" s="909"/>
      <c r="AI113" s="909"/>
      <c r="AJ113" s="910"/>
      <c r="AK113" s="911">
        <v>592431</v>
      </c>
      <c r="AL113" s="909"/>
      <c r="AM113" s="909"/>
      <c r="AN113" s="909"/>
      <c r="AO113" s="910"/>
      <c r="AP113" s="912">
        <v>4.5999999999999996</v>
      </c>
      <c r="AQ113" s="913"/>
      <c r="AR113" s="913"/>
      <c r="AS113" s="913"/>
      <c r="AT113" s="914"/>
      <c r="AU113" s="923"/>
      <c r="AV113" s="924"/>
      <c r="AW113" s="924"/>
      <c r="AX113" s="924"/>
      <c r="AY113" s="925"/>
      <c r="AZ113" s="767" t="s">
        <v>405</v>
      </c>
      <c r="BA113" s="768"/>
      <c r="BB113" s="768"/>
      <c r="BC113" s="768"/>
      <c r="BD113" s="768"/>
      <c r="BE113" s="768"/>
      <c r="BF113" s="768"/>
      <c r="BG113" s="768"/>
      <c r="BH113" s="768"/>
      <c r="BI113" s="768"/>
      <c r="BJ113" s="768"/>
      <c r="BK113" s="768"/>
      <c r="BL113" s="768"/>
      <c r="BM113" s="768"/>
      <c r="BN113" s="768"/>
      <c r="BO113" s="768"/>
      <c r="BP113" s="769"/>
      <c r="BQ113" s="770">
        <v>707435</v>
      </c>
      <c r="BR113" s="771"/>
      <c r="BS113" s="771"/>
      <c r="BT113" s="771"/>
      <c r="BU113" s="771"/>
      <c r="BV113" s="771">
        <v>819475</v>
      </c>
      <c r="BW113" s="771"/>
      <c r="BX113" s="771"/>
      <c r="BY113" s="771"/>
      <c r="BZ113" s="771"/>
      <c r="CA113" s="771">
        <v>762326</v>
      </c>
      <c r="CB113" s="771"/>
      <c r="CC113" s="771"/>
      <c r="CD113" s="771"/>
      <c r="CE113" s="771"/>
      <c r="CF113" s="848">
        <v>5.9</v>
      </c>
      <c r="CG113" s="849"/>
      <c r="CH113" s="849"/>
      <c r="CI113" s="849"/>
      <c r="CJ113" s="849"/>
      <c r="CK113" s="917"/>
      <c r="CL113" s="866"/>
      <c r="CM113" s="803" t="s">
        <v>406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399</v>
      </c>
      <c r="DH113" s="784"/>
      <c r="DI113" s="784"/>
      <c r="DJ113" s="784"/>
      <c r="DK113" s="785"/>
      <c r="DL113" s="786" t="s">
        <v>399</v>
      </c>
      <c r="DM113" s="784"/>
      <c r="DN113" s="784"/>
      <c r="DO113" s="784"/>
      <c r="DP113" s="785"/>
      <c r="DQ113" s="786" t="s">
        <v>399</v>
      </c>
      <c r="DR113" s="784"/>
      <c r="DS113" s="784"/>
      <c r="DT113" s="784"/>
      <c r="DU113" s="785"/>
      <c r="DV113" s="754" t="s">
        <v>399</v>
      </c>
      <c r="DW113" s="755"/>
      <c r="DX113" s="755"/>
      <c r="DY113" s="755"/>
      <c r="DZ113" s="756"/>
    </row>
    <row r="114" spans="1:130" s="197" customFormat="1" ht="26.25" customHeight="1" x14ac:dyDescent="0.15">
      <c r="A114" s="904"/>
      <c r="B114" s="905"/>
      <c r="C114" s="768" t="s">
        <v>407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153946</v>
      </c>
      <c r="AB114" s="784"/>
      <c r="AC114" s="784"/>
      <c r="AD114" s="784"/>
      <c r="AE114" s="785"/>
      <c r="AF114" s="786">
        <v>137481</v>
      </c>
      <c r="AG114" s="784"/>
      <c r="AH114" s="784"/>
      <c r="AI114" s="784"/>
      <c r="AJ114" s="785"/>
      <c r="AK114" s="786">
        <v>119490</v>
      </c>
      <c r="AL114" s="784"/>
      <c r="AM114" s="784"/>
      <c r="AN114" s="784"/>
      <c r="AO114" s="785"/>
      <c r="AP114" s="754">
        <v>0.9</v>
      </c>
      <c r="AQ114" s="755"/>
      <c r="AR114" s="755"/>
      <c r="AS114" s="755"/>
      <c r="AT114" s="756"/>
      <c r="AU114" s="923"/>
      <c r="AV114" s="924"/>
      <c r="AW114" s="924"/>
      <c r="AX114" s="924"/>
      <c r="AY114" s="925"/>
      <c r="AZ114" s="767" t="s">
        <v>408</v>
      </c>
      <c r="BA114" s="768"/>
      <c r="BB114" s="768"/>
      <c r="BC114" s="768"/>
      <c r="BD114" s="768"/>
      <c r="BE114" s="768"/>
      <c r="BF114" s="768"/>
      <c r="BG114" s="768"/>
      <c r="BH114" s="768"/>
      <c r="BI114" s="768"/>
      <c r="BJ114" s="768"/>
      <c r="BK114" s="768"/>
      <c r="BL114" s="768"/>
      <c r="BM114" s="768"/>
      <c r="BN114" s="768"/>
      <c r="BO114" s="768"/>
      <c r="BP114" s="769"/>
      <c r="BQ114" s="770">
        <v>2808240</v>
      </c>
      <c r="BR114" s="771"/>
      <c r="BS114" s="771"/>
      <c r="BT114" s="771"/>
      <c r="BU114" s="771"/>
      <c r="BV114" s="771">
        <v>2501782</v>
      </c>
      <c r="BW114" s="771"/>
      <c r="BX114" s="771"/>
      <c r="BY114" s="771"/>
      <c r="BZ114" s="771"/>
      <c r="CA114" s="771">
        <v>2215326</v>
      </c>
      <c r="CB114" s="771"/>
      <c r="CC114" s="771"/>
      <c r="CD114" s="771"/>
      <c r="CE114" s="771"/>
      <c r="CF114" s="848">
        <v>17.100000000000001</v>
      </c>
      <c r="CG114" s="849"/>
      <c r="CH114" s="849"/>
      <c r="CI114" s="849"/>
      <c r="CJ114" s="849"/>
      <c r="CK114" s="917"/>
      <c r="CL114" s="866"/>
      <c r="CM114" s="803" t="s">
        <v>409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399</v>
      </c>
      <c r="DH114" s="784"/>
      <c r="DI114" s="784"/>
      <c r="DJ114" s="784"/>
      <c r="DK114" s="785"/>
      <c r="DL114" s="786" t="s">
        <v>399</v>
      </c>
      <c r="DM114" s="784"/>
      <c r="DN114" s="784"/>
      <c r="DO114" s="784"/>
      <c r="DP114" s="785"/>
      <c r="DQ114" s="786" t="s">
        <v>399</v>
      </c>
      <c r="DR114" s="784"/>
      <c r="DS114" s="784"/>
      <c r="DT114" s="784"/>
      <c r="DU114" s="785"/>
      <c r="DV114" s="754" t="s">
        <v>399</v>
      </c>
      <c r="DW114" s="755"/>
      <c r="DX114" s="755"/>
      <c r="DY114" s="755"/>
      <c r="DZ114" s="756"/>
    </row>
    <row r="115" spans="1:130" s="197" customFormat="1" ht="26.25" customHeight="1" x14ac:dyDescent="0.15">
      <c r="A115" s="904"/>
      <c r="B115" s="905"/>
      <c r="C115" s="768" t="s">
        <v>410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75411</v>
      </c>
      <c r="AB115" s="909"/>
      <c r="AC115" s="909"/>
      <c r="AD115" s="909"/>
      <c r="AE115" s="910"/>
      <c r="AF115" s="911">
        <v>78352</v>
      </c>
      <c r="AG115" s="909"/>
      <c r="AH115" s="909"/>
      <c r="AI115" s="909"/>
      <c r="AJ115" s="910"/>
      <c r="AK115" s="911">
        <v>94316</v>
      </c>
      <c r="AL115" s="909"/>
      <c r="AM115" s="909"/>
      <c r="AN115" s="909"/>
      <c r="AO115" s="910"/>
      <c r="AP115" s="912">
        <v>0.7</v>
      </c>
      <c r="AQ115" s="913"/>
      <c r="AR115" s="913"/>
      <c r="AS115" s="913"/>
      <c r="AT115" s="914"/>
      <c r="AU115" s="923"/>
      <c r="AV115" s="924"/>
      <c r="AW115" s="924"/>
      <c r="AX115" s="924"/>
      <c r="AY115" s="925"/>
      <c r="AZ115" s="767" t="s">
        <v>411</v>
      </c>
      <c r="BA115" s="768"/>
      <c r="BB115" s="768"/>
      <c r="BC115" s="768"/>
      <c r="BD115" s="768"/>
      <c r="BE115" s="768"/>
      <c r="BF115" s="768"/>
      <c r="BG115" s="768"/>
      <c r="BH115" s="768"/>
      <c r="BI115" s="768"/>
      <c r="BJ115" s="768"/>
      <c r="BK115" s="768"/>
      <c r="BL115" s="768"/>
      <c r="BM115" s="768"/>
      <c r="BN115" s="768"/>
      <c r="BO115" s="768"/>
      <c r="BP115" s="769"/>
      <c r="BQ115" s="770" t="s">
        <v>399</v>
      </c>
      <c r="BR115" s="771"/>
      <c r="BS115" s="771"/>
      <c r="BT115" s="771"/>
      <c r="BU115" s="771"/>
      <c r="BV115" s="771" t="s">
        <v>399</v>
      </c>
      <c r="BW115" s="771"/>
      <c r="BX115" s="771"/>
      <c r="BY115" s="771"/>
      <c r="BZ115" s="771"/>
      <c r="CA115" s="771" t="s">
        <v>399</v>
      </c>
      <c r="CB115" s="771"/>
      <c r="CC115" s="771"/>
      <c r="CD115" s="771"/>
      <c r="CE115" s="771"/>
      <c r="CF115" s="848" t="s">
        <v>399</v>
      </c>
      <c r="CG115" s="849"/>
      <c r="CH115" s="849"/>
      <c r="CI115" s="849"/>
      <c r="CJ115" s="849"/>
      <c r="CK115" s="917"/>
      <c r="CL115" s="866"/>
      <c r="CM115" s="767" t="s">
        <v>412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2561906</v>
      </c>
      <c r="DH115" s="784"/>
      <c r="DI115" s="784"/>
      <c r="DJ115" s="784"/>
      <c r="DK115" s="785"/>
      <c r="DL115" s="786">
        <v>2622728</v>
      </c>
      <c r="DM115" s="784"/>
      <c r="DN115" s="784"/>
      <c r="DO115" s="784"/>
      <c r="DP115" s="785"/>
      <c r="DQ115" s="786">
        <v>2368116</v>
      </c>
      <c r="DR115" s="784"/>
      <c r="DS115" s="784"/>
      <c r="DT115" s="784"/>
      <c r="DU115" s="785"/>
      <c r="DV115" s="754">
        <v>18.2</v>
      </c>
      <c r="DW115" s="755"/>
      <c r="DX115" s="755"/>
      <c r="DY115" s="755"/>
      <c r="DZ115" s="756"/>
    </row>
    <row r="116" spans="1:130" s="197" customFormat="1" ht="26.25" customHeight="1" x14ac:dyDescent="0.15">
      <c r="A116" s="906"/>
      <c r="B116" s="907"/>
      <c r="C116" s="846" t="s">
        <v>413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25</v>
      </c>
      <c r="AB116" s="784"/>
      <c r="AC116" s="784"/>
      <c r="AD116" s="784"/>
      <c r="AE116" s="785"/>
      <c r="AF116" s="786" t="s">
        <v>399</v>
      </c>
      <c r="AG116" s="784"/>
      <c r="AH116" s="784"/>
      <c r="AI116" s="784"/>
      <c r="AJ116" s="785"/>
      <c r="AK116" s="786">
        <v>91</v>
      </c>
      <c r="AL116" s="784"/>
      <c r="AM116" s="784"/>
      <c r="AN116" s="784"/>
      <c r="AO116" s="785"/>
      <c r="AP116" s="754">
        <v>0</v>
      </c>
      <c r="AQ116" s="755"/>
      <c r="AR116" s="755"/>
      <c r="AS116" s="755"/>
      <c r="AT116" s="756"/>
      <c r="AU116" s="923"/>
      <c r="AV116" s="924"/>
      <c r="AW116" s="924"/>
      <c r="AX116" s="924"/>
      <c r="AY116" s="925"/>
      <c r="AZ116" s="767" t="s">
        <v>414</v>
      </c>
      <c r="BA116" s="768"/>
      <c r="BB116" s="768"/>
      <c r="BC116" s="768"/>
      <c r="BD116" s="768"/>
      <c r="BE116" s="768"/>
      <c r="BF116" s="768"/>
      <c r="BG116" s="768"/>
      <c r="BH116" s="768"/>
      <c r="BI116" s="768"/>
      <c r="BJ116" s="768"/>
      <c r="BK116" s="768"/>
      <c r="BL116" s="768"/>
      <c r="BM116" s="768"/>
      <c r="BN116" s="768"/>
      <c r="BO116" s="768"/>
      <c r="BP116" s="769"/>
      <c r="BQ116" s="770" t="s">
        <v>399</v>
      </c>
      <c r="BR116" s="771"/>
      <c r="BS116" s="771"/>
      <c r="BT116" s="771"/>
      <c r="BU116" s="771"/>
      <c r="BV116" s="771" t="s">
        <v>399</v>
      </c>
      <c r="BW116" s="771"/>
      <c r="BX116" s="771"/>
      <c r="BY116" s="771"/>
      <c r="BZ116" s="771"/>
      <c r="CA116" s="771" t="s">
        <v>399</v>
      </c>
      <c r="CB116" s="771"/>
      <c r="CC116" s="771"/>
      <c r="CD116" s="771"/>
      <c r="CE116" s="771"/>
      <c r="CF116" s="848" t="s">
        <v>399</v>
      </c>
      <c r="CG116" s="849"/>
      <c r="CH116" s="849"/>
      <c r="CI116" s="849"/>
      <c r="CJ116" s="849"/>
      <c r="CK116" s="917"/>
      <c r="CL116" s="866"/>
      <c r="CM116" s="803" t="s">
        <v>415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917196</v>
      </c>
      <c r="DH116" s="784"/>
      <c r="DI116" s="784"/>
      <c r="DJ116" s="784"/>
      <c r="DK116" s="785"/>
      <c r="DL116" s="786">
        <v>847159</v>
      </c>
      <c r="DM116" s="784"/>
      <c r="DN116" s="784"/>
      <c r="DO116" s="784"/>
      <c r="DP116" s="785"/>
      <c r="DQ116" s="786">
        <v>760997</v>
      </c>
      <c r="DR116" s="784"/>
      <c r="DS116" s="784"/>
      <c r="DT116" s="784"/>
      <c r="DU116" s="785"/>
      <c r="DV116" s="754">
        <v>5.9</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416</v>
      </c>
      <c r="Z117" s="889"/>
      <c r="AA117" s="894">
        <v>3973923</v>
      </c>
      <c r="AB117" s="895"/>
      <c r="AC117" s="895"/>
      <c r="AD117" s="895"/>
      <c r="AE117" s="896"/>
      <c r="AF117" s="898">
        <v>3971311</v>
      </c>
      <c r="AG117" s="895"/>
      <c r="AH117" s="895"/>
      <c r="AI117" s="895"/>
      <c r="AJ117" s="896"/>
      <c r="AK117" s="898">
        <v>3691295</v>
      </c>
      <c r="AL117" s="895"/>
      <c r="AM117" s="895"/>
      <c r="AN117" s="895"/>
      <c r="AO117" s="896"/>
      <c r="AP117" s="899"/>
      <c r="AQ117" s="900"/>
      <c r="AR117" s="900"/>
      <c r="AS117" s="900"/>
      <c r="AT117" s="901"/>
      <c r="AU117" s="923"/>
      <c r="AV117" s="924"/>
      <c r="AW117" s="924"/>
      <c r="AX117" s="924"/>
      <c r="AY117" s="925"/>
      <c r="AZ117" s="845" t="s">
        <v>417</v>
      </c>
      <c r="BA117" s="846"/>
      <c r="BB117" s="846"/>
      <c r="BC117" s="846"/>
      <c r="BD117" s="846"/>
      <c r="BE117" s="846"/>
      <c r="BF117" s="846"/>
      <c r="BG117" s="846"/>
      <c r="BH117" s="846"/>
      <c r="BI117" s="846"/>
      <c r="BJ117" s="846"/>
      <c r="BK117" s="846"/>
      <c r="BL117" s="846"/>
      <c r="BM117" s="846"/>
      <c r="BN117" s="846"/>
      <c r="BO117" s="846"/>
      <c r="BP117" s="847"/>
      <c r="BQ117" s="857" t="s">
        <v>418</v>
      </c>
      <c r="BR117" s="858"/>
      <c r="BS117" s="858"/>
      <c r="BT117" s="858"/>
      <c r="BU117" s="858"/>
      <c r="BV117" s="858" t="s">
        <v>418</v>
      </c>
      <c r="BW117" s="858"/>
      <c r="BX117" s="858"/>
      <c r="BY117" s="858"/>
      <c r="BZ117" s="858"/>
      <c r="CA117" s="858" t="s">
        <v>418</v>
      </c>
      <c r="CB117" s="858"/>
      <c r="CC117" s="858"/>
      <c r="CD117" s="858"/>
      <c r="CE117" s="858"/>
      <c r="CF117" s="848" t="s">
        <v>418</v>
      </c>
      <c r="CG117" s="849"/>
      <c r="CH117" s="849"/>
      <c r="CI117" s="849"/>
      <c r="CJ117" s="849"/>
      <c r="CK117" s="917"/>
      <c r="CL117" s="866"/>
      <c r="CM117" s="803" t="s">
        <v>419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418</v>
      </c>
      <c r="DH117" s="784"/>
      <c r="DI117" s="784"/>
      <c r="DJ117" s="784"/>
      <c r="DK117" s="785"/>
      <c r="DL117" s="786" t="s">
        <v>418</v>
      </c>
      <c r="DM117" s="784"/>
      <c r="DN117" s="784"/>
      <c r="DO117" s="784"/>
      <c r="DP117" s="785"/>
      <c r="DQ117" s="786" t="s">
        <v>418</v>
      </c>
      <c r="DR117" s="784"/>
      <c r="DS117" s="784"/>
      <c r="DT117" s="784"/>
      <c r="DU117" s="785"/>
      <c r="DV117" s="754" t="s">
        <v>418</v>
      </c>
      <c r="DW117" s="755"/>
      <c r="DX117" s="755"/>
      <c r="DY117" s="755"/>
      <c r="DZ117" s="756"/>
    </row>
    <row r="118" spans="1:130" s="197" customFormat="1" ht="26.25" customHeight="1" x14ac:dyDescent="0.15">
      <c r="A118" s="887" t="s">
        <v>391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389</v>
      </c>
      <c r="AB118" s="888"/>
      <c r="AC118" s="888"/>
      <c r="AD118" s="888"/>
      <c r="AE118" s="889"/>
      <c r="AF118" s="890" t="s">
        <v>284</v>
      </c>
      <c r="AG118" s="888"/>
      <c r="AH118" s="888"/>
      <c r="AI118" s="888"/>
      <c r="AJ118" s="889"/>
      <c r="AK118" s="890" t="s">
        <v>283</v>
      </c>
      <c r="AL118" s="888"/>
      <c r="AM118" s="888"/>
      <c r="AN118" s="888"/>
      <c r="AO118" s="889"/>
      <c r="AP118" s="891" t="s">
        <v>390</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420</v>
      </c>
      <c r="BP118" s="838"/>
      <c r="BQ118" s="857">
        <v>50084542</v>
      </c>
      <c r="BR118" s="858"/>
      <c r="BS118" s="858"/>
      <c r="BT118" s="858"/>
      <c r="BU118" s="858"/>
      <c r="BV118" s="858">
        <v>51743374</v>
      </c>
      <c r="BW118" s="858"/>
      <c r="BX118" s="858"/>
      <c r="BY118" s="858"/>
      <c r="BZ118" s="858"/>
      <c r="CA118" s="858">
        <v>47199570</v>
      </c>
      <c r="CB118" s="858"/>
      <c r="CC118" s="858"/>
      <c r="CD118" s="858"/>
      <c r="CE118" s="858"/>
      <c r="CF118" s="743"/>
      <c r="CG118" s="744"/>
      <c r="CH118" s="744"/>
      <c r="CI118" s="744"/>
      <c r="CJ118" s="841"/>
      <c r="CK118" s="917"/>
      <c r="CL118" s="866"/>
      <c r="CM118" s="803" t="s">
        <v>421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394</v>
      </c>
      <c r="B119" s="864"/>
      <c r="C119" s="869" t="s">
        <v>395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422</v>
      </c>
      <c r="AV119" s="880"/>
      <c r="AW119" s="880"/>
      <c r="AX119" s="880"/>
      <c r="AY119" s="881"/>
      <c r="AZ119" s="816" t="s">
        <v>423</v>
      </c>
      <c r="BA119" s="758"/>
      <c r="BB119" s="758"/>
      <c r="BC119" s="758"/>
      <c r="BD119" s="758"/>
      <c r="BE119" s="758"/>
      <c r="BF119" s="758"/>
      <c r="BG119" s="758"/>
      <c r="BH119" s="758"/>
      <c r="BI119" s="758"/>
      <c r="BJ119" s="758"/>
      <c r="BK119" s="758"/>
      <c r="BL119" s="758"/>
      <c r="BM119" s="758"/>
      <c r="BN119" s="758"/>
      <c r="BO119" s="758"/>
      <c r="BP119" s="759"/>
      <c r="BQ119" s="799">
        <v>2351634</v>
      </c>
      <c r="BR119" s="800"/>
      <c r="BS119" s="800"/>
      <c r="BT119" s="800"/>
      <c r="BU119" s="800"/>
      <c r="BV119" s="800">
        <v>2608256</v>
      </c>
      <c r="BW119" s="800"/>
      <c r="BX119" s="800"/>
      <c r="BY119" s="800"/>
      <c r="BZ119" s="800"/>
      <c r="CA119" s="800">
        <v>3107300</v>
      </c>
      <c r="CB119" s="800"/>
      <c r="CC119" s="800"/>
      <c r="CD119" s="800"/>
      <c r="CE119" s="800"/>
      <c r="CF119" s="861">
        <v>23.9</v>
      </c>
      <c r="CG119" s="862"/>
      <c r="CH119" s="862"/>
      <c r="CI119" s="862"/>
      <c r="CJ119" s="862"/>
      <c r="CK119" s="918"/>
      <c r="CL119" s="868"/>
      <c r="CM119" s="825" t="s">
        <v>424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5388</v>
      </c>
      <c r="DH119" s="717"/>
      <c r="DI119" s="717"/>
      <c r="DJ119" s="717"/>
      <c r="DK119" s="718"/>
      <c r="DL119" s="719">
        <v>4320</v>
      </c>
      <c r="DM119" s="717"/>
      <c r="DN119" s="717"/>
      <c r="DO119" s="717"/>
      <c r="DP119" s="718"/>
      <c r="DQ119" s="719">
        <v>3252</v>
      </c>
      <c r="DR119" s="717"/>
      <c r="DS119" s="717"/>
      <c r="DT119" s="717"/>
      <c r="DU119" s="718"/>
      <c r="DV119" s="807">
        <v>0</v>
      </c>
      <c r="DW119" s="808"/>
      <c r="DX119" s="808"/>
      <c r="DY119" s="808"/>
      <c r="DZ119" s="809"/>
    </row>
    <row r="120" spans="1:130" s="197" customFormat="1" ht="26.25" customHeight="1" x14ac:dyDescent="0.15">
      <c r="A120" s="865"/>
      <c r="B120" s="866"/>
      <c r="C120" s="803" t="s">
        <v>398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425</v>
      </c>
      <c r="BA120" s="768"/>
      <c r="BB120" s="768"/>
      <c r="BC120" s="768"/>
      <c r="BD120" s="768"/>
      <c r="BE120" s="768"/>
      <c r="BF120" s="768"/>
      <c r="BG120" s="768"/>
      <c r="BH120" s="768"/>
      <c r="BI120" s="768"/>
      <c r="BJ120" s="768"/>
      <c r="BK120" s="768"/>
      <c r="BL120" s="768"/>
      <c r="BM120" s="768"/>
      <c r="BN120" s="768"/>
      <c r="BO120" s="768"/>
      <c r="BP120" s="769"/>
      <c r="BQ120" s="770">
        <v>5481185</v>
      </c>
      <c r="BR120" s="771"/>
      <c r="BS120" s="771"/>
      <c r="BT120" s="771"/>
      <c r="BU120" s="771"/>
      <c r="BV120" s="771">
        <v>5635009</v>
      </c>
      <c r="BW120" s="771"/>
      <c r="BX120" s="771"/>
      <c r="BY120" s="771"/>
      <c r="BZ120" s="771"/>
      <c r="CA120" s="771">
        <v>4669292</v>
      </c>
      <c r="CB120" s="771"/>
      <c r="CC120" s="771"/>
      <c r="CD120" s="771"/>
      <c r="CE120" s="771"/>
      <c r="CF120" s="848">
        <v>35.9</v>
      </c>
      <c r="CG120" s="849"/>
      <c r="CH120" s="849"/>
      <c r="CI120" s="849"/>
      <c r="CJ120" s="849"/>
      <c r="CK120" s="850" t="s">
        <v>426</v>
      </c>
      <c r="CL120" s="810"/>
      <c r="CM120" s="810"/>
      <c r="CN120" s="810"/>
      <c r="CO120" s="811"/>
      <c r="CP120" s="854" t="s">
        <v>374</v>
      </c>
      <c r="CQ120" s="855"/>
      <c r="CR120" s="855"/>
      <c r="CS120" s="855"/>
      <c r="CT120" s="855"/>
      <c r="CU120" s="855"/>
      <c r="CV120" s="855"/>
      <c r="CW120" s="855"/>
      <c r="CX120" s="855"/>
      <c r="CY120" s="855"/>
      <c r="CZ120" s="855"/>
      <c r="DA120" s="855"/>
      <c r="DB120" s="855"/>
      <c r="DC120" s="855"/>
      <c r="DD120" s="855"/>
      <c r="DE120" s="855"/>
      <c r="DF120" s="856"/>
      <c r="DG120" s="799">
        <v>8206465</v>
      </c>
      <c r="DH120" s="800"/>
      <c r="DI120" s="800"/>
      <c r="DJ120" s="800"/>
      <c r="DK120" s="800"/>
      <c r="DL120" s="800">
        <v>10523091</v>
      </c>
      <c r="DM120" s="800"/>
      <c r="DN120" s="800"/>
      <c r="DO120" s="800"/>
      <c r="DP120" s="800"/>
      <c r="DQ120" s="800">
        <v>6013340</v>
      </c>
      <c r="DR120" s="800"/>
      <c r="DS120" s="800"/>
      <c r="DT120" s="800"/>
      <c r="DU120" s="800"/>
      <c r="DV120" s="801">
        <v>46.3</v>
      </c>
      <c r="DW120" s="801"/>
      <c r="DX120" s="801"/>
      <c r="DY120" s="801"/>
      <c r="DZ120" s="802"/>
    </row>
    <row r="121" spans="1:130" s="197" customFormat="1" ht="26.25" customHeight="1" x14ac:dyDescent="0.15">
      <c r="A121" s="865"/>
      <c r="B121" s="866"/>
      <c r="C121" s="842" t="s">
        <v>427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428</v>
      </c>
      <c r="BA121" s="846"/>
      <c r="BB121" s="846"/>
      <c r="BC121" s="846"/>
      <c r="BD121" s="846"/>
      <c r="BE121" s="846"/>
      <c r="BF121" s="846"/>
      <c r="BG121" s="846"/>
      <c r="BH121" s="846"/>
      <c r="BI121" s="846"/>
      <c r="BJ121" s="846"/>
      <c r="BK121" s="846"/>
      <c r="BL121" s="846"/>
      <c r="BM121" s="846"/>
      <c r="BN121" s="846"/>
      <c r="BO121" s="846"/>
      <c r="BP121" s="847"/>
      <c r="BQ121" s="857">
        <v>29658787</v>
      </c>
      <c r="BR121" s="858"/>
      <c r="BS121" s="858"/>
      <c r="BT121" s="858"/>
      <c r="BU121" s="858"/>
      <c r="BV121" s="858">
        <v>29565532</v>
      </c>
      <c r="BW121" s="858"/>
      <c r="BX121" s="858"/>
      <c r="BY121" s="858"/>
      <c r="BZ121" s="858"/>
      <c r="CA121" s="858">
        <v>29682735</v>
      </c>
      <c r="CB121" s="858"/>
      <c r="CC121" s="858"/>
      <c r="CD121" s="858"/>
      <c r="CE121" s="858"/>
      <c r="CF121" s="859">
        <v>228.5</v>
      </c>
      <c r="CG121" s="860"/>
      <c r="CH121" s="860"/>
      <c r="CI121" s="860"/>
      <c r="CJ121" s="860"/>
      <c r="CK121" s="851"/>
      <c r="CL121" s="812"/>
      <c r="CM121" s="812"/>
      <c r="CN121" s="812"/>
      <c r="CO121" s="813"/>
      <c r="CP121" s="828" t="s">
        <v>429</v>
      </c>
      <c r="CQ121" s="829"/>
      <c r="CR121" s="829"/>
      <c r="CS121" s="829"/>
      <c r="CT121" s="829"/>
      <c r="CU121" s="829"/>
      <c r="CV121" s="829"/>
      <c r="CW121" s="829"/>
      <c r="CX121" s="829"/>
      <c r="CY121" s="829"/>
      <c r="CZ121" s="829"/>
      <c r="DA121" s="829"/>
      <c r="DB121" s="829"/>
      <c r="DC121" s="829"/>
      <c r="DD121" s="829"/>
      <c r="DE121" s="829"/>
      <c r="DF121" s="830"/>
      <c r="DG121" s="770" t="s">
        <v>109</v>
      </c>
      <c r="DH121" s="771"/>
      <c r="DI121" s="771"/>
      <c r="DJ121" s="771"/>
      <c r="DK121" s="771"/>
      <c r="DL121" s="771" t="s">
        <v>109</v>
      </c>
      <c r="DM121" s="771"/>
      <c r="DN121" s="771"/>
      <c r="DO121" s="771"/>
      <c r="DP121" s="771"/>
      <c r="DQ121" s="771" t="s">
        <v>109</v>
      </c>
      <c r="DR121" s="771"/>
      <c r="DS121" s="771"/>
      <c r="DT121" s="771"/>
      <c r="DU121" s="771"/>
      <c r="DV121" s="823" t="s">
        <v>109</v>
      </c>
      <c r="DW121" s="823"/>
      <c r="DX121" s="823"/>
      <c r="DY121" s="823"/>
      <c r="DZ121" s="824"/>
    </row>
    <row r="122" spans="1:130" s="197" customFormat="1" ht="26.25" customHeight="1" x14ac:dyDescent="0.15">
      <c r="A122" s="865"/>
      <c r="B122" s="866"/>
      <c r="C122" s="803" t="s">
        <v>409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430</v>
      </c>
      <c r="BP122" s="838"/>
      <c r="BQ122" s="839">
        <v>37491606</v>
      </c>
      <c r="BR122" s="840"/>
      <c r="BS122" s="840"/>
      <c r="BT122" s="840"/>
      <c r="BU122" s="840"/>
      <c r="BV122" s="840">
        <v>37808797</v>
      </c>
      <c r="BW122" s="840"/>
      <c r="BX122" s="840"/>
      <c r="BY122" s="840"/>
      <c r="BZ122" s="840"/>
      <c r="CA122" s="840">
        <v>37459327</v>
      </c>
      <c r="CB122" s="840"/>
      <c r="CC122" s="840"/>
      <c r="CD122" s="840"/>
      <c r="CE122" s="840"/>
      <c r="CF122" s="743"/>
      <c r="CG122" s="744"/>
      <c r="CH122" s="744"/>
      <c r="CI122" s="744"/>
      <c r="CJ122" s="841"/>
      <c r="CK122" s="851"/>
      <c r="CL122" s="812"/>
      <c r="CM122" s="812"/>
      <c r="CN122" s="812"/>
      <c r="CO122" s="813"/>
      <c r="CP122" s="828" t="s">
        <v>431</v>
      </c>
      <c r="CQ122" s="829"/>
      <c r="CR122" s="829"/>
      <c r="CS122" s="829"/>
      <c r="CT122" s="829"/>
      <c r="CU122" s="829"/>
      <c r="CV122" s="829"/>
      <c r="CW122" s="829"/>
      <c r="CX122" s="829"/>
      <c r="CY122" s="829"/>
      <c r="CZ122" s="829"/>
      <c r="DA122" s="829"/>
      <c r="DB122" s="829"/>
      <c r="DC122" s="829"/>
      <c r="DD122" s="829"/>
      <c r="DE122" s="829"/>
      <c r="DF122" s="830"/>
      <c r="DG122" s="770" t="s">
        <v>432</v>
      </c>
      <c r="DH122" s="771"/>
      <c r="DI122" s="771"/>
      <c r="DJ122" s="771"/>
      <c r="DK122" s="771"/>
      <c r="DL122" s="771" t="s">
        <v>432</v>
      </c>
      <c r="DM122" s="771"/>
      <c r="DN122" s="771"/>
      <c r="DO122" s="771"/>
      <c r="DP122" s="771"/>
      <c r="DQ122" s="771" t="s">
        <v>432</v>
      </c>
      <c r="DR122" s="771"/>
      <c r="DS122" s="771"/>
      <c r="DT122" s="771"/>
      <c r="DU122" s="771"/>
      <c r="DV122" s="823" t="s">
        <v>432</v>
      </c>
      <c r="DW122" s="823"/>
      <c r="DX122" s="823"/>
      <c r="DY122" s="823"/>
      <c r="DZ122" s="824"/>
    </row>
    <row r="123" spans="1:130" s="197" customFormat="1" ht="26.25" customHeight="1" thickBot="1" x14ac:dyDescent="0.2">
      <c r="A123" s="865"/>
      <c r="B123" s="866"/>
      <c r="C123" s="803" t="s">
        <v>415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74176</v>
      </c>
      <c r="AB123" s="784"/>
      <c r="AC123" s="784"/>
      <c r="AD123" s="784"/>
      <c r="AE123" s="785"/>
      <c r="AF123" s="786">
        <v>77147</v>
      </c>
      <c r="AG123" s="784"/>
      <c r="AH123" s="784"/>
      <c r="AI123" s="784"/>
      <c r="AJ123" s="785"/>
      <c r="AK123" s="786">
        <v>93140</v>
      </c>
      <c r="AL123" s="784"/>
      <c r="AM123" s="784"/>
      <c r="AN123" s="784"/>
      <c r="AO123" s="785"/>
      <c r="AP123" s="754">
        <v>0.7</v>
      </c>
      <c r="AQ123" s="755"/>
      <c r="AR123" s="755"/>
      <c r="AS123" s="755"/>
      <c r="AT123" s="756"/>
      <c r="AU123" s="834" t="s">
        <v>433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97.9</v>
      </c>
      <c r="BR123" s="832"/>
      <c r="BS123" s="832"/>
      <c r="BT123" s="832"/>
      <c r="BU123" s="832"/>
      <c r="BV123" s="832">
        <v>108.7</v>
      </c>
      <c r="BW123" s="832"/>
      <c r="BX123" s="832"/>
      <c r="BY123" s="832"/>
      <c r="BZ123" s="832"/>
      <c r="CA123" s="832">
        <v>74.900000000000006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419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432</v>
      </c>
      <c r="AB124" s="784"/>
      <c r="AC124" s="784"/>
      <c r="AD124" s="784"/>
      <c r="AE124" s="785"/>
      <c r="AF124" s="786" t="s">
        <v>432</v>
      </c>
      <c r="AG124" s="784"/>
      <c r="AH124" s="784"/>
      <c r="AI124" s="784"/>
      <c r="AJ124" s="785"/>
      <c r="AK124" s="786" t="s">
        <v>432</v>
      </c>
      <c r="AL124" s="784"/>
      <c r="AM124" s="784"/>
      <c r="AN124" s="784"/>
      <c r="AO124" s="785"/>
      <c r="AP124" s="754" t="s">
        <v>432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434</v>
      </c>
      <c r="CQ124" s="829"/>
      <c r="CR124" s="829"/>
      <c r="CS124" s="829"/>
      <c r="CT124" s="829"/>
      <c r="CU124" s="829"/>
      <c r="CV124" s="829"/>
      <c r="CW124" s="829"/>
      <c r="CX124" s="829"/>
      <c r="CY124" s="829"/>
      <c r="CZ124" s="829"/>
      <c r="DA124" s="829"/>
      <c r="DB124" s="829"/>
      <c r="DC124" s="829"/>
      <c r="DD124" s="829"/>
      <c r="DE124" s="829"/>
      <c r="DF124" s="830"/>
      <c r="DG124" s="716" t="s">
        <v>432</v>
      </c>
      <c r="DH124" s="717"/>
      <c r="DI124" s="717"/>
      <c r="DJ124" s="717"/>
      <c r="DK124" s="718"/>
      <c r="DL124" s="719" t="s">
        <v>432</v>
      </c>
      <c r="DM124" s="717"/>
      <c r="DN124" s="717"/>
      <c r="DO124" s="717"/>
      <c r="DP124" s="718"/>
      <c r="DQ124" s="719" t="s">
        <v>432</v>
      </c>
      <c r="DR124" s="717"/>
      <c r="DS124" s="717"/>
      <c r="DT124" s="717"/>
      <c r="DU124" s="718"/>
      <c r="DV124" s="807" t="s">
        <v>432</v>
      </c>
      <c r="DW124" s="808"/>
      <c r="DX124" s="808"/>
      <c r="DY124" s="808"/>
      <c r="DZ124" s="809"/>
    </row>
    <row r="125" spans="1:130" s="197" customFormat="1" ht="26.25" customHeight="1" thickBot="1" x14ac:dyDescent="0.2">
      <c r="A125" s="865"/>
      <c r="B125" s="866"/>
      <c r="C125" s="803" t="s">
        <v>421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432</v>
      </c>
      <c r="AB125" s="784"/>
      <c r="AC125" s="784"/>
      <c r="AD125" s="784"/>
      <c r="AE125" s="785"/>
      <c r="AF125" s="786" t="s">
        <v>432</v>
      </c>
      <c r="AG125" s="784"/>
      <c r="AH125" s="784"/>
      <c r="AI125" s="784"/>
      <c r="AJ125" s="785"/>
      <c r="AK125" s="786" t="s">
        <v>432</v>
      </c>
      <c r="AL125" s="784"/>
      <c r="AM125" s="784"/>
      <c r="AN125" s="784"/>
      <c r="AO125" s="785"/>
      <c r="AP125" s="754" t="s">
        <v>432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435</v>
      </c>
      <c r="CL125" s="810"/>
      <c r="CM125" s="810"/>
      <c r="CN125" s="810"/>
      <c r="CO125" s="811"/>
      <c r="CP125" s="816" t="s">
        <v>436</v>
      </c>
      <c r="CQ125" s="758"/>
      <c r="CR125" s="758"/>
      <c r="CS125" s="758"/>
      <c r="CT125" s="758"/>
      <c r="CU125" s="758"/>
      <c r="CV125" s="758"/>
      <c r="CW125" s="758"/>
      <c r="CX125" s="758"/>
      <c r="CY125" s="758"/>
      <c r="CZ125" s="758"/>
      <c r="DA125" s="758"/>
      <c r="DB125" s="758"/>
      <c r="DC125" s="758"/>
      <c r="DD125" s="758"/>
      <c r="DE125" s="758"/>
      <c r="DF125" s="759"/>
      <c r="DG125" s="799" t="s">
        <v>432</v>
      </c>
      <c r="DH125" s="800"/>
      <c r="DI125" s="800"/>
      <c r="DJ125" s="800"/>
      <c r="DK125" s="800"/>
      <c r="DL125" s="800" t="s">
        <v>432</v>
      </c>
      <c r="DM125" s="800"/>
      <c r="DN125" s="800"/>
      <c r="DO125" s="800"/>
      <c r="DP125" s="800"/>
      <c r="DQ125" s="800" t="s">
        <v>432</v>
      </c>
      <c r="DR125" s="800"/>
      <c r="DS125" s="800"/>
      <c r="DT125" s="800"/>
      <c r="DU125" s="800"/>
      <c r="DV125" s="801" t="s">
        <v>432</v>
      </c>
      <c r="DW125" s="801"/>
      <c r="DX125" s="801"/>
      <c r="DY125" s="801"/>
      <c r="DZ125" s="802"/>
    </row>
    <row r="126" spans="1:130" s="197" customFormat="1" ht="26.25" customHeight="1" x14ac:dyDescent="0.15">
      <c r="A126" s="865"/>
      <c r="B126" s="866"/>
      <c r="C126" s="803" t="s">
        <v>424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432</v>
      </c>
      <c r="AB126" s="784"/>
      <c r="AC126" s="784"/>
      <c r="AD126" s="784"/>
      <c r="AE126" s="785"/>
      <c r="AF126" s="786" t="s">
        <v>432</v>
      </c>
      <c r="AG126" s="784"/>
      <c r="AH126" s="784"/>
      <c r="AI126" s="784"/>
      <c r="AJ126" s="785"/>
      <c r="AK126" s="786" t="s">
        <v>432</v>
      </c>
      <c r="AL126" s="784"/>
      <c r="AM126" s="784"/>
      <c r="AN126" s="784"/>
      <c r="AO126" s="785"/>
      <c r="AP126" s="754" t="s">
        <v>432</v>
      </c>
      <c r="AQ126" s="755"/>
      <c r="AR126" s="755"/>
      <c r="AS126" s="755"/>
      <c r="AT126" s="756"/>
      <c r="AU126" s="233"/>
      <c r="AV126" s="233"/>
      <c r="AW126" s="233"/>
      <c r="AX126" s="806" t="s">
        <v>437</v>
      </c>
      <c r="AY126" s="764"/>
      <c r="AZ126" s="764"/>
      <c r="BA126" s="764"/>
      <c r="BB126" s="764"/>
      <c r="BC126" s="764"/>
      <c r="BD126" s="764"/>
      <c r="BE126" s="765"/>
      <c r="BF126" s="763" t="s">
        <v>438</v>
      </c>
      <c r="BG126" s="764"/>
      <c r="BH126" s="764"/>
      <c r="BI126" s="764"/>
      <c r="BJ126" s="764"/>
      <c r="BK126" s="764"/>
      <c r="BL126" s="765"/>
      <c r="BM126" s="763" t="s">
        <v>439</v>
      </c>
      <c r="BN126" s="764"/>
      <c r="BO126" s="764"/>
      <c r="BP126" s="764"/>
      <c r="BQ126" s="764"/>
      <c r="BR126" s="764"/>
      <c r="BS126" s="765"/>
      <c r="BT126" s="763" t="s">
        <v>440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441</v>
      </c>
      <c r="CQ126" s="768"/>
      <c r="CR126" s="768"/>
      <c r="CS126" s="768"/>
      <c r="CT126" s="768"/>
      <c r="CU126" s="768"/>
      <c r="CV126" s="768"/>
      <c r="CW126" s="768"/>
      <c r="CX126" s="768"/>
      <c r="CY126" s="768"/>
      <c r="CZ126" s="768"/>
      <c r="DA126" s="768"/>
      <c r="DB126" s="768"/>
      <c r="DC126" s="768"/>
      <c r="DD126" s="768"/>
      <c r="DE126" s="768"/>
      <c r="DF126" s="769"/>
      <c r="DG126" s="770" t="s">
        <v>432</v>
      </c>
      <c r="DH126" s="771"/>
      <c r="DI126" s="771"/>
      <c r="DJ126" s="771"/>
      <c r="DK126" s="771"/>
      <c r="DL126" s="771" t="s">
        <v>432</v>
      </c>
      <c r="DM126" s="771"/>
      <c r="DN126" s="771"/>
      <c r="DO126" s="771"/>
      <c r="DP126" s="771"/>
      <c r="DQ126" s="771" t="s">
        <v>432</v>
      </c>
      <c r="DR126" s="771"/>
      <c r="DS126" s="771"/>
      <c r="DT126" s="771"/>
      <c r="DU126" s="771"/>
      <c r="DV126" s="823" t="s">
        <v>432</v>
      </c>
      <c r="DW126" s="823"/>
      <c r="DX126" s="823"/>
      <c r="DY126" s="823"/>
      <c r="DZ126" s="824"/>
    </row>
    <row r="127" spans="1:130" s="197" customFormat="1" ht="26.25" customHeight="1" thickBot="1" x14ac:dyDescent="0.2">
      <c r="A127" s="867"/>
      <c r="B127" s="868"/>
      <c r="C127" s="825" t="s">
        <v>442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1235</v>
      </c>
      <c r="AB127" s="784"/>
      <c r="AC127" s="784"/>
      <c r="AD127" s="784"/>
      <c r="AE127" s="785"/>
      <c r="AF127" s="786">
        <v>1205</v>
      </c>
      <c r="AG127" s="784"/>
      <c r="AH127" s="784"/>
      <c r="AI127" s="784"/>
      <c r="AJ127" s="785"/>
      <c r="AK127" s="786">
        <v>1176</v>
      </c>
      <c r="AL127" s="784"/>
      <c r="AM127" s="784"/>
      <c r="AN127" s="784"/>
      <c r="AO127" s="785"/>
      <c r="AP127" s="754">
        <v>0</v>
      </c>
      <c r="AQ127" s="755"/>
      <c r="AR127" s="755"/>
      <c r="AS127" s="755"/>
      <c r="AT127" s="756"/>
      <c r="AU127" s="233"/>
      <c r="AV127" s="233"/>
      <c r="AW127" s="233"/>
      <c r="AX127" s="757" t="s">
        <v>443</v>
      </c>
      <c r="AY127" s="758"/>
      <c r="AZ127" s="758"/>
      <c r="BA127" s="758"/>
      <c r="BB127" s="758"/>
      <c r="BC127" s="758"/>
      <c r="BD127" s="758"/>
      <c r="BE127" s="759"/>
      <c r="BF127" s="760" t="s">
        <v>432</v>
      </c>
      <c r="BG127" s="761"/>
      <c r="BH127" s="761"/>
      <c r="BI127" s="761"/>
      <c r="BJ127" s="761"/>
      <c r="BK127" s="761"/>
      <c r="BL127" s="762"/>
      <c r="BM127" s="760">
        <v>12.78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444</v>
      </c>
      <c r="CQ127" s="752"/>
      <c r="CR127" s="752"/>
      <c r="CS127" s="752"/>
      <c r="CT127" s="752"/>
      <c r="CU127" s="752"/>
      <c r="CV127" s="752"/>
      <c r="CW127" s="752"/>
      <c r="CX127" s="752"/>
      <c r="CY127" s="752"/>
      <c r="CZ127" s="752"/>
      <c r="DA127" s="752"/>
      <c r="DB127" s="752"/>
      <c r="DC127" s="752"/>
      <c r="DD127" s="752"/>
      <c r="DE127" s="752"/>
      <c r="DF127" s="753"/>
      <c r="DG127" s="819" t="s">
        <v>445</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446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447</v>
      </c>
      <c r="X128" s="797"/>
      <c r="Y128" s="797"/>
      <c r="Z128" s="798"/>
      <c r="AA128" s="723">
        <v>547536</v>
      </c>
      <c r="AB128" s="724"/>
      <c r="AC128" s="724"/>
      <c r="AD128" s="724"/>
      <c r="AE128" s="725"/>
      <c r="AF128" s="726">
        <v>529414</v>
      </c>
      <c r="AG128" s="724"/>
      <c r="AH128" s="724"/>
      <c r="AI128" s="724"/>
      <c r="AJ128" s="725"/>
      <c r="AK128" s="726">
        <v>405111</v>
      </c>
      <c r="AL128" s="724"/>
      <c r="AM128" s="724"/>
      <c r="AN128" s="724"/>
      <c r="AO128" s="725"/>
      <c r="AP128" s="727"/>
      <c r="AQ128" s="728"/>
      <c r="AR128" s="728"/>
      <c r="AS128" s="728"/>
      <c r="AT128" s="729"/>
      <c r="AU128" s="235"/>
      <c r="AV128" s="235"/>
      <c r="AW128" s="235"/>
      <c r="AX128" s="772" t="s">
        <v>448</v>
      </c>
      <c r="AY128" s="768"/>
      <c r="AZ128" s="768"/>
      <c r="BA128" s="768"/>
      <c r="BB128" s="768"/>
      <c r="BC128" s="768"/>
      <c r="BD128" s="768"/>
      <c r="BE128" s="769"/>
      <c r="BF128" s="790" t="s">
        <v>449</v>
      </c>
      <c r="BG128" s="791"/>
      <c r="BH128" s="791"/>
      <c r="BI128" s="791"/>
      <c r="BJ128" s="791"/>
      <c r="BK128" s="791"/>
      <c r="BL128" s="792"/>
      <c r="BM128" s="790">
        <v>17.78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450</v>
      </c>
      <c r="X129" s="781"/>
      <c r="Y129" s="781"/>
      <c r="Z129" s="782"/>
      <c r="AA129" s="783">
        <v>15084842</v>
      </c>
      <c r="AB129" s="784"/>
      <c r="AC129" s="784"/>
      <c r="AD129" s="784"/>
      <c r="AE129" s="785"/>
      <c r="AF129" s="786">
        <v>15041645</v>
      </c>
      <c r="AG129" s="784"/>
      <c r="AH129" s="784"/>
      <c r="AI129" s="784"/>
      <c r="AJ129" s="785"/>
      <c r="AK129" s="786">
        <v>14994229</v>
      </c>
      <c r="AL129" s="784"/>
      <c r="AM129" s="784"/>
      <c r="AN129" s="784"/>
      <c r="AO129" s="785"/>
      <c r="AP129" s="787"/>
      <c r="AQ129" s="788"/>
      <c r="AR129" s="788"/>
      <c r="AS129" s="788"/>
      <c r="AT129" s="789"/>
      <c r="AU129" s="235"/>
      <c r="AV129" s="235"/>
      <c r="AW129" s="235"/>
      <c r="AX129" s="772" t="s">
        <v>451</v>
      </c>
      <c r="AY129" s="768"/>
      <c r="AZ129" s="768"/>
      <c r="BA129" s="768"/>
      <c r="BB129" s="768"/>
      <c r="BC129" s="768"/>
      <c r="BD129" s="768"/>
      <c r="BE129" s="769"/>
      <c r="BF129" s="773">
        <v>9.5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453</v>
      </c>
      <c r="X130" s="781"/>
      <c r="Y130" s="781"/>
      <c r="Z130" s="782"/>
      <c r="AA130" s="783">
        <v>2225712</v>
      </c>
      <c r="AB130" s="784"/>
      <c r="AC130" s="784"/>
      <c r="AD130" s="784"/>
      <c r="AE130" s="785"/>
      <c r="AF130" s="786">
        <v>2231448</v>
      </c>
      <c r="AG130" s="784"/>
      <c r="AH130" s="784"/>
      <c r="AI130" s="784"/>
      <c r="AJ130" s="785"/>
      <c r="AK130" s="786">
        <v>2002041</v>
      </c>
      <c r="AL130" s="784"/>
      <c r="AM130" s="784"/>
      <c r="AN130" s="784"/>
      <c r="AO130" s="785"/>
      <c r="AP130" s="787"/>
      <c r="AQ130" s="788"/>
      <c r="AR130" s="788"/>
      <c r="AS130" s="788"/>
      <c r="AT130" s="789"/>
      <c r="AU130" s="235"/>
      <c r="AV130" s="235"/>
      <c r="AW130" s="235"/>
      <c r="AX130" s="751" t="s">
        <v>454</v>
      </c>
      <c r="AY130" s="752"/>
      <c r="AZ130" s="752"/>
      <c r="BA130" s="752"/>
      <c r="BB130" s="752"/>
      <c r="BC130" s="752"/>
      <c r="BD130" s="752"/>
      <c r="BE130" s="753"/>
      <c r="BF130" s="705">
        <v>74.900000000000006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455</v>
      </c>
      <c r="X131" s="714"/>
      <c r="Y131" s="714"/>
      <c r="Z131" s="715"/>
      <c r="AA131" s="716">
        <v>12859130</v>
      </c>
      <c r="AB131" s="717"/>
      <c r="AC131" s="717"/>
      <c r="AD131" s="717"/>
      <c r="AE131" s="718"/>
      <c r="AF131" s="719">
        <v>12810197</v>
      </c>
      <c r="AG131" s="717"/>
      <c r="AH131" s="717"/>
      <c r="AI131" s="717"/>
      <c r="AJ131" s="718"/>
      <c r="AK131" s="719">
        <v>12992188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457</v>
      </c>
      <c r="W132" s="737"/>
      <c r="X132" s="737"/>
      <c r="Y132" s="737"/>
      <c r="Z132" s="738"/>
      <c r="AA132" s="739">
        <v>9.3371402260000007</v>
      </c>
      <c r="AB132" s="740"/>
      <c r="AC132" s="740"/>
      <c r="AD132" s="740"/>
      <c r="AE132" s="741"/>
      <c r="AF132" s="742">
        <v>9.4491052710000005</v>
      </c>
      <c r="AG132" s="740"/>
      <c r="AH132" s="740"/>
      <c r="AI132" s="740"/>
      <c r="AJ132" s="741"/>
      <c r="AK132" s="742">
        <v>9.8839625780000002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458</v>
      </c>
      <c r="W133" s="746"/>
      <c r="X133" s="746"/>
      <c r="Y133" s="746"/>
      <c r="Z133" s="747"/>
      <c r="AA133" s="748">
        <v>10.199999999999999</v>
      </c>
      <c r="AB133" s="749"/>
      <c r="AC133" s="749"/>
      <c r="AD133" s="749"/>
      <c r="AE133" s="750"/>
      <c r="AF133" s="748">
        <v>9.1999999999999993</v>
      </c>
      <c r="AG133" s="749"/>
      <c r="AH133" s="749"/>
      <c r="AI133" s="749"/>
      <c r="AJ133" s="750"/>
      <c r="AK133" s="748">
        <v>9.5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6"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20" t="s">
        <v>461</v>
      </c>
      <c r="L7" s="254"/>
      <c r="M7" s="255" t="s">
        <v>462</v>
      </c>
      <c r="N7" s="256"/>
    </row>
    <row r="8" spans="1:16" x14ac:dyDescent="0.15">
      <c r="A8" s="248"/>
      <c r="B8" s="244"/>
      <c r="C8" s="244"/>
      <c r="D8" s="244"/>
      <c r="E8" s="244"/>
      <c r="F8" s="244"/>
      <c r="G8" s="257"/>
      <c r="H8" s="258"/>
      <c r="I8" s="258"/>
      <c r="J8" s="259"/>
      <c r="K8" s="1121"/>
      <c r="L8" s="260" t="s">
        <v>463</v>
      </c>
      <c r="M8" s="261" t="s">
        <v>464</v>
      </c>
      <c r="N8" s="262" t="s">
        <v>465</v>
      </c>
    </row>
    <row r="9" spans="1:16" x14ac:dyDescent="0.15">
      <c r="A9" s="248"/>
      <c r="B9" s="244"/>
      <c r="C9" s="244"/>
      <c r="D9" s="244"/>
      <c r="E9" s="244"/>
      <c r="F9" s="244"/>
      <c r="G9" s="1134" t="s">
        <v>466</v>
      </c>
      <c r="H9" s="1135"/>
      <c r="I9" s="1135"/>
      <c r="J9" s="1136"/>
      <c r="K9" s="263">
        <v>4668512</v>
      </c>
      <c r="L9" s="264">
        <v>59687</v>
      </c>
      <c r="M9" s="265">
        <v>58112</v>
      </c>
      <c r="N9" s="266">
        <v>2.7</v>
      </c>
    </row>
    <row r="10" spans="1:16" x14ac:dyDescent="0.15">
      <c r="A10" s="248"/>
      <c r="B10" s="244"/>
      <c r="C10" s="244"/>
      <c r="D10" s="244"/>
      <c r="E10" s="244"/>
      <c r="F10" s="244"/>
      <c r="G10" s="1134" t="s">
        <v>467</v>
      </c>
      <c r="H10" s="1135"/>
      <c r="I10" s="1135"/>
      <c r="J10" s="1136"/>
      <c r="K10" s="267">
        <v>116194</v>
      </c>
      <c r="L10" s="268">
        <v>1486</v>
      </c>
      <c r="M10" s="269">
        <v>3510</v>
      </c>
      <c r="N10" s="270">
        <v>-57.7</v>
      </c>
    </row>
    <row r="11" spans="1:16" ht="13.5" customHeight="1" x14ac:dyDescent="0.15">
      <c r="A11" s="248"/>
      <c r="B11" s="244"/>
      <c r="C11" s="244"/>
      <c r="D11" s="244"/>
      <c r="E11" s="244"/>
      <c r="F11" s="244"/>
      <c r="G11" s="1134" t="s">
        <v>468</v>
      </c>
      <c r="H11" s="1135"/>
      <c r="I11" s="1135"/>
      <c r="J11" s="1136"/>
      <c r="K11" s="267">
        <v>126137</v>
      </c>
      <c r="L11" s="268">
        <v>1613</v>
      </c>
      <c r="M11" s="269">
        <v>6281</v>
      </c>
      <c r="N11" s="270">
        <v>-74.3</v>
      </c>
    </row>
    <row r="12" spans="1:16" ht="13.5" customHeight="1" x14ac:dyDescent="0.15">
      <c r="A12" s="248"/>
      <c r="B12" s="244"/>
      <c r="C12" s="244"/>
      <c r="D12" s="244"/>
      <c r="E12" s="244"/>
      <c r="F12" s="244"/>
      <c r="G12" s="1134" t="s">
        <v>469</v>
      </c>
      <c r="H12" s="1135"/>
      <c r="I12" s="1135"/>
      <c r="J12" s="1136"/>
      <c r="K12" s="267">
        <v>1743</v>
      </c>
      <c r="L12" s="268">
        <v>22</v>
      </c>
      <c r="M12" s="269">
        <v>744</v>
      </c>
      <c r="N12" s="270">
        <v>-97</v>
      </c>
    </row>
    <row r="13" spans="1:16" ht="13.5" customHeight="1" x14ac:dyDescent="0.15">
      <c r="A13" s="248"/>
      <c r="B13" s="244"/>
      <c r="C13" s="244"/>
      <c r="D13" s="244"/>
      <c r="E13" s="244"/>
      <c r="F13" s="244"/>
      <c r="G13" s="1134" t="s">
        <v>470</v>
      </c>
      <c r="H13" s="1135"/>
      <c r="I13" s="1135"/>
      <c r="J13" s="1136"/>
      <c r="K13" s="267" t="s">
        <v>471</v>
      </c>
      <c r="L13" s="268" t="s">
        <v>471</v>
      </c>
      <c r="M13" s="269">
        <v>1</v>
      </c>
      <c r="N13" s="270" t="s">
        <v>471</v>
      </c>
    </row>
    <row r="14" spans="1:16" ht="13.5" customHeight="1" x14ac:dyDescent="0.15">
      <c r="A14" s="248"/>
      <c r="B14" s="244"/>
      <c r="C14" s="244"/>
      <c r="D14" s="244"/>
      <c r="E14" s="244"/>
      <c r="F14" s="244"/>
      <c r="G14" s="1134" t="s">
        <v>472</v>
      </c>
      <c r="H14" s="1135"/>
      <c r="I14" s="1135"/>
      <c r="J14" s="1136"/>
      <c r="K14" s="267">
        <v>104442</v>
      </c>
      <c r="L14" s="268">
        <v>1335</v>
      </c>
      <c r="M14" s="269">
        <v>2803</v>
      </c>
      <c r="N14" s="270">
        <v>-52.4</v>
      </c>
    </row>
    <row r="15" spans="1:16" ht="13.5" customHeight="1" x14ac:dyDescent="0.15">
      <c r="A15" s="248"/>
      <c r="B15" s="244"/>
      <c r="C15" s="244"/>
      <c r="D15" s="244"/>
      <c r="E15" s="244"/>
      <c r="F15" s="244"/>
      <c r="G15" s="1134" t="s">
        <v>473</v>
      </c>
      <c r="H15" s="1135"/>
      <c r="I15" s="1135"/>
      <c r="J15" s="1136"/>
      <c r="K15" s="267">
        <v>80814</v>
      </c>
      <c r="L15" s="268">
        <v>1033</v>
      </c>
      <c r="M15" s="269">
        <v>1119</v>
      </c>
      <c r="N15" s="270">
        <v>-7.7</v>
      </c>
    </row>
    <row r="16" spans="1:16" x14ac:dyDescent="0.15">
      <c r="A16" s="248"/>
      <c r="B16" s="244"/>
      <c r="C16" s="244"/>
      <c r="D16" s="244"/>
      <c r="E16" s="244"/>
      <c r="F16" s="244"/>
      <c r="G16" s="1137" t="s">
        <v>474</v>
      </c>
      <c r="H16" s="1138"/>
      <c r="I16" s="1138"/>
      <c r="J16" s="1139"/>
      <c r="K16" s="268">
        <v>-449998</v>
      </c>
      <c r="L16" s="268">
        <v>-5753</v>
      </c>
      <c r="M16" s="269">
        <v>-5386</v>
      </c>
      <c r="N16" s="270">
        <v>6.8</v>
      </c>
    </row>
    <row r="17" spans="1:16" x14ac:dyDescent="0.15">
      <c r="A17" s="248"/>
      <c r="B17" s="244"/>
      <c r="C17" s="244"/>
      <c r="D17" s="244"/>
      <c r="E17" s="244"/>
      <c r="F17" s="244"/>
      <c r="G17" s="1137" t="s">
        <v>167</v>
      </c>
      <c r="H17" s="1138"/>
      <c r="I17" s="1138"/>
      <c r="J17" s="1139"/>
      <c r="K17" s="268">
        <v>4647844</v>
      </c>
      <c r="L17" s="268">
        <v>59422</v>
      </c>
      <c r="M17" s="269">
        <v>67183</v>
      </c>
      <c r="N17" s="270">
        <v>-11.6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31" t="s">
        <v>479</v>
      </c>
      <c r="H21" s="1132"/>
      <c r="I21" s="1132"/>
      <c r="J21" s="1133"/>
      <c r="K21" s="280">
        <v>5.29</v>
      </c>
      <c r="L21" s="281">
        <v>6.12</v>
      </c>
      <c r="M21" s="282">
        <v>-0.83</v>
      </c>
      <c r="N21" s="249"/>
      <c r="O21" s="283"/>
      <c r="P21" s="279"/>
    </row>
    <row r="22" spans="1:16" s="284" customFormat="1" x14ac:dyDescent="0.15">
      <c r="A22" s="279"/>
      <c r="B22" s="249"/>
      <c r="C22" s="249"/>
      <c r="D22" s="249"/>
      <c r="E22" s="249"/>
      <c r="F22" s="249"/>
      <c r="G22" s="1131" t="s">
        <v>480</v>
      </c>
      <c r="H22" s="1132"/>
      <c r="I22" s="1132"/>
      <c r="J22" s="1133"/>
      <c r="K22" s="285">
        <v>102.6</v>
      </c>
      <c r="L22" s="286">
        <v>98.7</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20" t="s">
        <v>461</v>
      </c>
      <c r="L30" s="254"/>
      <c r="M30" s="255" t="s">
        <v>462</v>
      </c>
      <c r="N30" s="256"/>
    </row>
    <row r="31" spans="1:16" x14ac:dyDescent="0.15">
      <c r="A31" s="248"/>
      <c r="B31" s="244"/>
      <c r="C31" s="244"/>
      <c r="D31" s="244"/>
      <c r="E31" s="244"/>
      <c r="F31" s="244"/>
      <c r="G31" s="257"/>
      <c r="H31" s="258"/>
      <c r="I31" s="258"/>
      <c r="J31" s="259"/>
      <c r="K31" s="1121"/>
      <c r="L31" s="260" t="s">
        <v>463</v>
      </c>
      <c r="M31" s="261" t="s">
        <v>464</v>
      </c>
      <c r="N31" s="262" t="s">
        <v>465</v>
      </c>
    </row>
    <row r="32" spans="1:16" ht="27" customHeight="1" x14ac:dyDescent="0.15">
      <c r="A32" s="248"/>
      <c r="B32" s="244"/>
      <c r="C32" s="244"/>
      <c r="D32" s="244"/>
      <c r="E32" s="244"/>
      <c r="F32" s="244"/>
      <c r="G32" s="1122" t="s">
        <v>484</v>
      </c>
      <c r="H32" s="1123"/>
      <c r="I32" s="1123"/>
      <c r="J32" s="1124"/>
      <c r="K32" s="294">
        <v>2884967</v>
      </c>
      <c r="L32" s="294">
        <v>36884</v>
      </c>
      <c r="M32" s="295">
        <v>33998</v>
      </c>
      <c r="N32" s="296">
        <v>8.5</v>
      </c>
    </row>
    <row r="33" spans="1:16" ht="13.5" customHeight="1" x14ac:dyDescent="0.15">
      <c r="A33" s="248"/>
      <c r="B33" s="244"/>
      <c r="C33" s="244"/>
      <c r="D33" s="244"/>
      <c r="E33" s="244"/>
      <c r="F33" s="244"/>
      <c r="G33" s="1122" t="s">
        <v>485</v>
      </c>
      <c r="H33" s="1123"/>
      <c r="I33" s="1123"/>
      <c r="J33" s="1124"/>
      <c r="K33" s="294" t="s">
        <v>471</v>
      </c>
      <c r="L33" s="294" t="s">
        <v>471</v>
      </c>
      <c r="M33" s="295">
        <v>1</v>
      </c>
      <c r="N33" s="296" t="s">
        <v>471</v>
      </c>
    </row>
    <row r="34" spans="1:16" ht="27" customHeight="1" x14ac:dyDescent="0.15">
      <c r="A34" s="248"/>
      <c r="B34" s="244"/>
      <c r="C34" s="244"/>
      <c r="D34" s="244"/>
      <c r="E34" s="244"/>
      <c r="F34" s="244"/>
      <c r="G34" s="1122" t="s">
        <v>486</v>
      </c>
      <c r="H34" s="1123"/>
      <c r="I34" s="1123"/>
      <c r="J34" s="1124"/>
      <c r="K34" s="294" t="s">
        <v>471</v>
      </c>
      <c r="L34" s="294" t="s">
        <v>471</v>
      </c>
      <c r="M34" s="295">
        <v>39</v>
      </c>
      <c r="N34" s="296" t="s">
        <v>471</v>
      </c>
    </row>
    <row r="35" spans="1:16" ht="27" customHeight="1" x14ac:dyDescent="0.15">
      <c r="A35" s="248"/>
      <c r="B35" s="244"/>
      <c r="C35" s="244"/>
      <c r="D35" s="244"/>
      <c r="E35" s="244"/>
      <c r="F35" s="244"/>
      <c r="G35" s="1122" t="s">
        <v>487</v>
      </c>
      <c r="H35" s="1123"/>
      <c r="I35" s="1123"/>
      <c r="J35" s="1124"/>
      <c r="K35" s="294">
        <v>592431</v>
      </c>
      <c r="L35" s="294">
        <v>7574</v>
      </c>
      <c r="M35" s="295">
        <v>9007</v>
      </c>
      <c r="N35" s="296">
        <v>-15.9</v>
      </c>
    </row>
    <row r="36" spans="1:16" ht="27" customHeight="1" x14ac:dyDescent="0.15">
      <c r="A36" s="248"/>
      <c r="B36" s="244"/>
      <c r="C36" s="244"/>
      <c r="D36" s="244"/>
      <c r="E36" s="244"/>
      <c r="F36" s="244"/>
      <c r="G36" s="1122" t="s">
        <v>488</v>
      </c>
      <c r="H36" s="1123"/>
      <c r="I36" s="1123"/>
      <c r="J36" s="1124"/>
      <c r="K36" s="294">
        <v>119490</v>
      </c>
      <c r="L36" s="294">
        <v>1528</v>
      </c>
      <c r="M36" s="295">
        <v>2239</v>
      </c>
      <c r="N36" s="296">
        <v>-31.8</v>
      </c>
    </row>
    <row r="37" spans="1:16" ht="13.5" customHeight="1" x14ac:dyDescent="0.15">
      <c r="A37" s="248"/>
      <c r="B37" s="244"/>
      <c r="C37" s="244"/>
      <c r="D37" s="244"/>
      <c r="E37" s="244"/>
      <c r="F37" s="244"/>
      <c r="G37" s="1122" t="s">
        <v>489</v>
      </c>
      <c r="H37" s="1123"/>
      <c r="I37" s="1123"/>
      <c r="J37" s="1124"/>
      <c r="K37" s="294">
        <v>94316</v>
      </c>
      <c r="L37" s="294">
        <v>1206</v>
      </c>
      <c r="M37" s="295">
        <v>951</v>
      </c>
      <c r="N37" s="296">
        <v>26.8</v>
      </c>
    </row>
    <row r="38" spans="1:16" ht="27" customHeight="1" x14ac:dyDescent="0.15">
      <c r="A38" s="248"/>
      <c r="B38" s="244"/>
      <c r="C38" s="244"/>
      <c r="D38" s="244"/>
      <c r="E38" s="244"/>
      <c r="F38" s="244"/>
      <c r="G38" s="1125" t="s">
        <v>490</v>
      </c>
      <c r="H38" s="1126"/>
      <c r="I38" s="1126"/>
      <c r="J38" s="1127"/>
      <c r="K38" s="297">
        <v>91</v>
      </c>
      <c r="L38" s="297">
        <v>1</v>
      </c>
      <c r="M38" s="298">
        <v>6</v>
      </c>
      <c r="N38" s="299">
        <v>-83.3</v>
      </c>
      <c r="O38" s="293"/>
    </row>
    <row r="39" spans="1:16" x14ac:dyDescent="0.15">
      <c r="A39" s="248"/>
      <c r="B39" s="244"/>
      <c r="C39" s="244"/>
      <c r="D39" s="244"/>
      <c r="E39" s="244"/>
      <c r="F39" s="244"/>
      <c r="G39" s="1125" t="s">
        <v>491</v>
      </c>
      <c r="H39" s="1126"/>
      <c r="I39" s="1126"/>
      <c r="J39" s="1127"/>
      <c r="K39" s="300">
        <v>-405111</v>
      </c>
      <c r="L39" s="300">
        <v>-5179</v>
      </c>
      <c r="M39" s="301">
        <v>-6589</v>
      </c>
      <c r="N39" s="302">
        <v>-21.4</v>
      </c>
      <c r="O39" s="293"/>
    </row>
    <row r="40" spans="1:16" ht="27" customHeight="1" x14ac:dyDescent="0.15">
      <c r="A40" s="248"/>
      <c r="B40" s="244"/>
      <c r="C40" s="244"/>
      <c r="D40" s="244"/>
      <c r="E40" s="244"/>
      <c r="F40" s="244"/>
      <c r="G40" s="1122" t="s">
        <v>492</v>
      </c>
      <c r="H40" s="1123"/>
      <c r="I40" s="1123"/>
      <c r="J40" s="1124"/>
      <c r="K40" s="300">
        <v>-2002041</v>
      </c>
      <c r="L40" s="300">
        <v>-25596</v>
      </c>
      <c r="M40" s="301">
        <v>-27524</v>
      </c>
      <c r="N40" s="302">
        <v>-7</v>
      </c>
      <c r="O40" s="293"/>
    </row>
    <row r="41" spans="1:16" x14ac:dyDescent="0.15">
      <c r="A41" s="248"/>
      <c r="B41" s="244"/>
      <c r="C41" s="244"/>
      <c r="D41" s="244"/>
      <c r="E41" s="244"/>
      <c r="F41" s="244"/>
      <c r="G41" s="1128" t="s">
        <v>278</v>
      </c>
      <c r="H41" s="1129"/>
      <c r="I41" s="1129"/>
      <c r="J41" s="1130"/>
      <c r="K41" s="294">
        <v>1284143</v>
      </c>
      <c r="L41" s="300">
        <v>16418</v>
      </c>
      <c r="M41" s="301">
        <v>12127</v>
      </c>
      <c r="N41" s="302">
        <v>35.4</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15" t="s">
        <v>461</v>
      </c>
      <c r="J49" s="1117" t="s">
        <v>496</v>
      </c>
      <c r="K49" s="1118"/>
      <c r="L49" s="1118"/>
      <c r="M49" s="1118"/>
      <c r="N49" s="1119"/>
    </row>
    <row r="50" spans="1:14" x14ac:dyDescent="0.15">
      <c r="A50" s="248"/>
      <c r="B50" s="244"/>
      <c r="C50" s="244"/>
      <c r="D50" s="244"/>
      <c r="E50" s="244"/>
      <c r="F50" s="244"/>
      <c r="G50" s="312"/>
      <c r="H50" s="313"/>
      <c r="I50" s="1116"/>
      <c r="J50" s="314" t="s">
        <v>497</v>
      </c>
      <c r="K50" s="315" t="s">
        <v>498</v>
      </c>
      <c r="L50" s="316" t="s">
        <v>499</v>
      </c>
      <c r="M50" s="317" t="s">
        <v>500</v>
      </c>
      <c r="N50" s="318" t="s">
        <v>501</v>
      </c>
    </row>
    <row r="51" spans="1:14" x14ac:dyDescent="0.15">
      <c r="A51" s="248"/>
      <c r="B51" s="244"/>
      <c r="C51" s="244"/>
      <c r="D51" s="244"/>
      <c r="E51" s="244"/>
      <c r="F51" s="244"/>
      <c r="G51" s="310" t="s">
        <v>502</v>
      </c>
      <c r="H51" s="311"/>
      <c r="I51" s="319">
        <v>2983500</v>
      </c>
      <c r="J51" s="320">
        <v>37573</v>
      </c>
      <c r="K51" s="321">
        <v>14.4</v>
      </c>
      <c r="L51" s="322">
        <v>47569</v>
      </c>
      <c r="M51" s="323">
        <v>18.3</v>
      </c>
      <c r="N51" s="324">
        <v>-3.9</v>
      </c>
    </row>
    <row r="52" spans="1:14" x14ac:dyDescent="0.15">
      <c r="A52" s="248"/>
      <c r="B52" s="244"/>
      <c r="C52" s="244"/>
      <c r="D52" s="244"/>
      <c r="E52" s="244"/>
      <c r="F52" s="244"/>
      <c r="G52" s="325"/>
      <c r="H52" s="326" t="s">
        <v>503</v>
      </c>
      <c r="I52" s="327">
        <v>1916694</v>
      </c>
      <c r="J52" s="328">
        <v>24138</v>
      </c>
      <c r="K52" s="329">
        <v>-1.9</v>
      </c>
      <c r="L52" s="330">
        <v>26255</v>
      </c>
      <c r="M52" s="331">
        <v>12.4</v>
      </c>
      <c r="N52" s="332">
        <v>-14.3</v>
      </c>
    </row>
    <row r="53" spans="1:14" x14ac:dyDescent="0.15">
      <c r="A53" s="248"/>
      <c r="B53" s="244"/>
      <c r="C53" s="244"/>
      <c r="D53" s="244"/>
      <c r="E53" s="244"/>
      <c r="F53" s="244"/>
      <c r="G53" s="310" t="s">
        <v>504</v>
      </c>
      <c r="H53" s="311"/>
      <c r="I53" s="319">
        <v>3117396</v>
      </c>
      <c r="J53" s="320">
        <v>39277</v>
      </c>
      <c r="K53" s="321">
        <v>4.5</v>
      </c>
      <c r="L53" s="322">
        <v>50880</v>
      </c>
      <c r="M53" s="323">
        <v>7</v>
      </c>
      <c r="N53" s="324">
        <v>-2.5</v>
      </c>
    </row>
    <row r="54" spans="1:14" x14ac:dyDescent="0.15">
      <c r="A54" s="248"/>
      <c r="B54" s="244"/>
      <c r="C54" s="244"/>
      <c r="D54" s="244"/>
      <c r="E54" s="244"/>
      <c r="F54" s="244"/>
      <c r="G54" s="325"/>
      <c r="H54" s="326" t="s">
        <v>503</v>
      </c>
      <c r="I54" s="327">
        <v>1945395</v>
      </c>
      <c r="J54" s="328">
        <v>24510</v>
      </c>
      <c r="K54" s="329">
        <v>1.5</v>
      </c>
      <c r="L54" s="330">
        <v>26879</v>
      </c>
      <c r="M54" s="331">
        <v>2.4</v>
      </c>
      <c r="N54" s="332">
        <v>-0.9</v>
      </c>
    </row>
    <row r="55" spans="1:14" x14ac:dyDescent="0.15">
      <c r="A55" s="248"/>
      <c r="B55" s="244"/>
      <c r="C55" s="244"/>
      <c r="D55" s="244"/>
      <c r="E55" s="244"/>
      <c r="F55" s="244"/>
      <c r="G55" s="310" t="s">
        <v>505</v>
      </c>
      <c r="H55" s="311"/>
      <c r="I55" s="319">
        <v>1818057</v>
      </c>
      <c r="J55" s="320">
        <v>22964</v>
      </c>
      <c r="K55" s="321">
        <v>-41.5</v>
      </c>
      <c r="L55" s="322">
        <v>63956</v>
      </c>
      <c r="M55" s="323">
        <v>25.7</v>
      </c>
      <c r="N55" s="324">
        <v>-67.2</v>
      </c>
    </row>
    <row r="56" spans="1:14" x14ac:dyDescent="0.15">
      <c r="A56" s="248"/>
      <c r="B56" s="244"/>
      <c r="C56" s="244"/>
      <c r="D56" s="244"/>
      <c r="E56" s="244"/>
      <c r="F56" s="244"/>
      <c r="G56" s="325"/>
      <c r="H56" s="326" t="s">
        <v>503</v>
      </c>
      <c r="I56" s="327">
        <v>1212633</v>
      </c>
      <c r="J56" s="328">
        <v>15317</v>
      </c>
      <c r="K56" s="329">
        <v>-37.5</v>
      </c>
      <c r="L56" s="330">
        <v>29239</v>
      </c>
      <c r="M56" s="331">
        <v>8.8000000000000007</v>
      </c>
      <c r="N56" s="332">
        <v>-46.3</v>
      </c>
    </row>
    <row r="57" spans="1:14" x14ac:dyDescent="0.15">
      <c r="A57" s="248"/>
      <c r="B57" s="244"/>
      <c r="C57" s="244"/>
      <c r="D57" s="244"/>
      <c r="E57" s="244"/>
      <c r="F57" s="244"/>
      <c r="G57" s="310" t="s">
        <v>506</v>
      </c>
      <c r="H57" s="311"/>
      <c r="I57" s="319">
        <v>1774111</v>
      </c>
      <c r="J57" s="320">
        <v>22583</v>
      </c>
      <c r="K57" s="321">
        <v>-1.7</v>
      </c>
      <c r="L57" s="322">
        <v>66255</v>
      </c>
      <c r="M57" s="323">
        <v>3.6</v>
      </c>
      <c r="N57" s="324">
        <v>-5.3</v>
      </c>
    </row>
    <row r="58" spans="1:14" x14ac:dyDescent="0.15">
      <c r="A58" s="248"/>
      <c r="B58" s="244"/>
      <c r="C58" s="244"/>
      <c r="D58" s="244"/>
      <c r="E58" s="244"/>
      <c r="F58" s="244"/>
      <c r="G58" s="325"/>
      <c r="H58" s="326" t="s">
        <v>503</v>
      </c>
      <c r="I58" s="327">
        <v>1299897</v>
      </c>
      <c r="J58" s="328">
        <v>16547</v>
      </c>
      <c r="K58" s="329">
        <v>8</v>
      </c>
      <c r="L58" s="330">
        <v>31822</v>
      </c>
      <c r="M58" s="331">
        <v>8.8000000000000007</v>
      </c>
      <c r="N58" s="332">
        <v>-0.8</v>
      </c>
    </row>
    <row r="59" spans="1:14" x14ac:dyDescent="0.15">
      <c r="A59" s="248"/>
      <c r="B59" s="244"/>
      <c r="C59" s="244"/>
      <c r="D59" s="244"/>
      <c r="E59" s="244"/>
      <c r="F59" s="244"/>
      <c r="G59" s="310" t="s">
        <v>507</v>
      </c>
      <c r="H59" s="311"/>
      <c r="I59" s="319">
        <v>2938830</v>
      </c>
      <c r="J59" s="320">
        <v>37573</v>
      </c>
      <c r="K59" s="321">
        <v>66.400000000000006</v>
      </c>
      <c r="L59" s="322">
        <v>47278</v>
      </c>
      <c r="M59" s="323">
        <v>-28.6</v>
      </c>
      <c r="N59" s="324">
        <v>95</v>
      </c>
    </row>
    <row r="60" spans="1:14" x14ac:dyDescent="0.15">
      <c r="A60" s="248"/>
      <c r="B60" s="244"/>
      <c r="C60" s="244"/>
      <c r="D60" s="244"/>
      <c r="E60" s="244"/>
      <c r="F60" s="244"/>
      <c r="G60" s="325"/>
      <c r="H60" s="326" t="s">
        <v>503</v>
      </c>
      <c r="I60" s="333">
        <v>2448847</v>
      </c>
      <c r="J60" s="328">
        <v>31308</v>
      </c>
      <c r="K60" s="329">
        <v>89.2</v>
      </c>
      <c r="L60" s="330">
        <v>24096</v>
      </c>
      <c r="M60" s="331">
        <v>-24.3</v>
      </c>
      <c r="N60" s="332">
        <v>113.5</v>
      </c>
    </row>
    <row r="61" spans="1:14" x14ac:dyDescent="0.15">
      <c r="A61" s="248"/>
      <c r="B61" s="244"/>
      <c r="C61" s="244"/>
      <c r="D61" s="244"/>
      <c r="E61" s="244"/>
      <c r="F61" s="244"/>
      <c r="G61" s="310" t="s">
        <v>508</v>
      </c>
      <c r="H61" s="334"/>
      <c r="I61" s="335">
        <v>2526379</v>
      </c>
      <c r="J61" s="336">
        <v>31994</v>
      </c>
      <c r="K61" s="337">
        <v>8.4</v>
      </c>
      <c r="L61" s="338">
        <v>55188</v>
      </c>
      <c r="M61" s="339">
        <v>5.2</v>
      </c>
      <c r="N61" s="324">
        <v>3.2</v>
      </c>
    </row>
    <row r="62" spans="1:14" x14ac:dyDescent="0.15">
      <c r="A62" s="248"/>
      <c r="B62" s="244"/>
      <c r="C62" s="244"/>
      <c r="D62" s="244"/>
      <c r="E62" s="244"/>
      <c r="F62" s="244"/>
      <c r="G62" s="325"/>
      <c r="H62" s="326" t="s">
        <v>503</v>
      </c>
      <c r="I62" s="327">
        <v>1764693</v>
      </c>
      <c r="J62" s="328">
        <v>22364</v>
      </c>
      <c r="K62" s="329">
        <v>11.9</v>
      </c>
      <c r="L62" s="330">
        <v>27658</v>
      </c>
      <c r="M62" s="331">
        <v>1.6</v>
      </c>
      <c r="N62" s="332">
        <v>10.3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2"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2"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2"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40" t="s">
        <v>3</v>
      </c>
      <c r="D47" s="1140"/>
      <c r="E47" s="1141"/>
      <c r="F47" s="11">
        <v>0.4</v>
      </c>
      <c r="G47" s="12">
        <v>1.1399999999999999</v>
      </c>
      <c r="H47" s="12">
        <v>1.25</v>
      </c>
      <c r="I47" s="12">
        <v>1.79</v>
      </c>
      <c r="J47" s="13">
        <v>3.21</v>
      </c>
    </row>
    <row r="48" spans="2:10" ht="57.75" customHeight="1" x14ac:dyDescent="0.15">
      <c r="B48" s="14"/>
      <c r="C48" s="1142" t="s">
        <v>4</v>
      </c>
      <c r="D48" s="1142"/>
      <c r="E48" s="1143"/>
      <c r="F48" s="15">
        <v>0.08</v>
      </c>
      <c r="G48" s="16">
        <v>0.15</v>
      </c>
      <c r="H48" s="16">
        <v>0.23</v>
      </c>
      <c r="I48" s="16">
        <v>0.15</v>
      </c>
      <c r="J48" s="17">
        <v>0.16</v>
      </c>
    </row>
    <row r="49" spans="2:10" ht="57.75" customHeight="1" thickBot="1" x14ac:dyDescent="0.2">
      <c r="B49" s="18"/>
      <c r="C49" s="1144" t="s">
        <v>5</v>
      </c>
      <c r="D49" s="1144"/>
      <c r="E49" s="1145"/>
      <c r="F49" s="19" t="s">
        <v>515</v>
      </c>
      <c r="G49" s="20">
        <v>0.81</v>
      </c>
      <c r="H49" s="20">
        <v>0.33</v>
      </c>
      <c r="I49" s="20">
        <v>0.46</v>
      </c>
      <c r="J49" s="21">
        <v>1.42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2017-02-28T07:00:14Z</cp:lastPrinted>
  <dcterms:created xsi:type="dcterms:W3CDTF">2017-02-15T20:17:15Z</dcterms:created>
  <dcterms:modified xsi:type="dcterms:W3CDTF">2017-05-15T01:04:39Z</dcterms:modified>
  <cp:category/>
</cp:coreProperties>
</file>