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05" yWindow="45" windowWidth="1155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CO34" i="9"/>
  <c r="CO35" i="9" s="1"/>
  <c r="CO36" i="9" s="1"/>
  <c r="CO37" i="9" s="1"/>
  <c r="BW34" i="9"/>
  <c r="BW35" i="9" s="1"/>
  <c r="BW36" i="9" s="1"/>
  <c r="BW37" i="9" s="1"/>
  <c r="BW38" i="9" s="1"/>
  <c r="BW39" i="9" s="1"/>
  <c r="BW40" i="9" s="1"/>
  <c r="BW41" i="9" s="1"/>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<sst xmlns="http://schemas.openxmlformats.org/spreadsheetml/2006/main" count="1043" uniqueCount="559">
  <si>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</si>
  <si>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</si>
  <si>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</si>
  <si>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</si>
  <si>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</si>
  <si>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</si>
  <si>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</si>
  <si>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</si>
  <si>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</si>
  <si>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</si>
  <si>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</si>
  <si>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</si>
  <si>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</si>
  <si>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</si>
  <si>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</si>
  <si>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</si>
  <si>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</si>
  <si>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</si>
  <si>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</si>
  <si>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</si>
  <si>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</si>
  <si>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</si>
  <si>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</si>
  <si>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</si>
  <si>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</si>
  <si>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</si>
  <si>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</si>
  <si>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</si>
  <si>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</si>
  <si>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</si>
  <si>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</si>
  <si>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</si>
  <si>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</si>
  <si>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</si>
  <si>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</si>
  <si>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</si>
  <si>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</si>
  <si>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</si>
  <si>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</si>
  <si>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</si>
  <si>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</si>
  <si>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</si>
  <si>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</si>
  <si>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</si>
  <si>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</si>
  <si>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</si>
  <si>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</si>
  <si>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</si>
  <si>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</si>
  <si>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</si>
  <si>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</si>
  <si>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</si>
  <si>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</si>
  <si>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</si>
  <si>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</si>
  <si>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</si>
  <si>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</si>
  <si>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</si>
  <si>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</si>
  <si>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</si>
  <si>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</si>
  <si>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</si>
  <si>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</si>
  <si>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</si>
  <si>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</si>
  <si>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</si>
  <si>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</si>
  <si>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</si>
  <si>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</si>
  <si>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</si>
  <si>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</si>
  <si>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</si>
  <si>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</si>
  <si>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</si>
  <si>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</si>
  <si>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</si>
  <si>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</si>
  <si>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</si>
  <si>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</si>
  <si>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</si>
  <si>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</si>
  <si>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</si>
  <si>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向日市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</si>
  <si>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</si>
  <si>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</si>
  <si>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</si>
  <si>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</si>
  <si>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</si>
  <si>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</si>
  <si>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</si>
  <si>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</si>
  <si>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</si>
  <si>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</si>
  <si>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</si>
  <si>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</si>
  <si>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</si>
  <si>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</si>
  <si>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</si>
  <si>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</si>
  <si>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</si>
  <si>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</si>
  <si>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</si>
  <si>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</si>
  <si>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</si>
  <si>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</si>
  <si>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</si>
  <si>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</si>
  <si>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</si>
  <si>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</si>
  <si>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</si>
  <si>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</si>
  <si>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</si>
  <si>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</si>
  <si>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</si>
  <si>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</si>
  <si>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</si>
  <si>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</si>
  <si>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</si>
  <si>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</si>
  <si>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</si>
  <si>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</si>
  <si>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</si>
  <si>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</si>
  <si>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</si>
  <si>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</si>
  <si>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</si>
  <si>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</si>
  <si>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</si>
  <si>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</si>
  <si>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</si>
  <si>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</si>
  <si>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</si>
  <si>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</si>
  <si>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</si>
  <si>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</si>
  <si>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</si>
  <si>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</si>
  <si>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</si>
  <si>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</si>
  <si>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</si>
  <si>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</si>
  <si>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</si>
  <si>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</si>
  <si>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</si>
  <si>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</si>
  <si>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</si>
  <si>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</si>
  <si>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</si>
  <si>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</si>
  <si>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</si>
  <si>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</si>
  <si>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</si>
  <si>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</si>
  <si>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</si>
  <si>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</si>
  <si>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</si>
  <si>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</si>
  <si>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</si>
  <si>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</si>
  <si>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</si>
  <si>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</si>
  <si>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</si>
  <si>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</si>
  <si>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</si>
  <si>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</si>
  <si>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</si>
  <si>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</si>
  <si>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</si>
  <si>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</si>
  <si>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</si>
  <si>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</si>
  <si>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</si>
  <si>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</si>
  <si>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</si>
  <si>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</si>
  <si>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</si>
  <si>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</si>
  <si>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</si>
  <si>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</si>
  <si>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</si>
  <si>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</si>
  <si>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</si>
  <si>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</si>
  <si>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</si>
  <si>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</si>
  <si>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</si>
  <si>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</si>
  <si>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</si>
  <si>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</si>
  <si>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</si>
  <si>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</si>
  <si>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</si>
  <si>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</si>
  <si>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</si>
  <si>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</si>
  <si>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京都府向日市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</si>
  <si>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</si>
  <si>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</si>
  <si>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</si>
  <si>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</si>
  <si>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</si>
  <si>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</si>
  <si>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</si>
  <si>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</si>
  <si>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</si>
  <si>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</si>
  <si>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</si>
  <si>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</si>
  <si>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</si>
  <si>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</si>
  <si>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</si>
  <si>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</si>
  <si>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</si>
  <si>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</si>
  <si>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</si>
  <si>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</si>
  <si>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</si>
  <si>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</si>
  <si>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</si>
  <si>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</si>
  <si>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</si>
  <si>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</si>
  <si>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</si>
  <si>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</si>
  <si>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</si>
  <si>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</si>
  <si>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</si>
  <si>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</si>
  <si>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</si>
  <si>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</si>
  <si>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</si>
  <si>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</si>
  <si>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</si>
  <si>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</si>
  <si>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</si>
  <si>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</si>
  <si>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</si>
  <si>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</si>
  <si>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</si>
  <si>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</si>
  <si>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</si>
  <si>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</si>
  <si>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</si>
  <si>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</si>
  <si>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</si>
  <si>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</si>
  <si>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</si>
  <si>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</si>
  <si>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</si>
  <si>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</si>
  <si>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</si>
  <si>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</si>
  <si>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</si>
  <si>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</si>
  <si>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</si>
  <si>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</si>
  <si>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</si>
  <si>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</si>
  <si>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</si>
  <si>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</si>
  <si>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</si>
  <si>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</si>
  <si>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</si>
  <si>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</si>
  <si>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</si>
  <si>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</si>
  <si>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</si>
  <si>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</si>
  <si>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</si>
  <si>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</si>
  <si>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</si>
  <si>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</si>
  <si>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</si>
  <si>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</si>
  <si>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</si>
  <si>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</si>
  <si>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</si>
  <si>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</si>
  <si>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</si>
  <si>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</si>
  <si>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</si>
  <si>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</si>
  <si>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</si>
  <si>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</si>
  <si>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</si>
  <si>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</si>
  <si>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</si>
  <si>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</si>
  <si>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</si>
  <si>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</si>
  <si>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</si>
  <si>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</si>
  <si>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</si>
  <si>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</si>
  <si>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</si>
  <si>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</si>
  <si>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</si>
  <si>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</si>
  <si>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</si>
  <si>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</si>
  <si>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</si>
  <si>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</si>
  <si>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</si>
  <si>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</si>
  <si>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</si>
  <si>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</si>
  <si>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</si>
  <si>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</si>
  <si>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</si>
  <si>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</si>
  <si>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</si>
  <si>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</si>
  <si>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</si>
  <si>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</si>
  <si>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</si>
  <si>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</si>
  <si>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</si>
  <si>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</si>
  <si>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</si>
  <si>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</si>
  <si>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</si>
  <si>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</si>
  <si>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</si>
  <si>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</si>
  <si>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</si>
  <si>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</si>
  <si>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</si>
  <si>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</si>
  <si>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</si>
  <si>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</si>
  <si>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</si>
  <si>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</si>
  <si>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</si>
  <si>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</si>
  <si>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</si>
  <si>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</si>
  <si>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</si>
  <si>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</si>
  <si>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</si>
  <si>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</si>
  <si>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</si>
  <si>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</si>
  <si>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</si>
  <si>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</si>
  <si>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京都府向日市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</si>
  <si>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</si>
  <si>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</si>
  <si>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</si>
  <si>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</si>
  <si>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</si>
  <si>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</si>
  <si>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</si>
  <si>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</si>
  <si>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</si>
  <si>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</si>
  <si>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</si>
  <si>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</si>
  <si>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</si>
  <si>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</si>
  <si>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</si>
  <si>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</si>
  <si>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</si>
  <si>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</si>
  <si>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</si>
  <si>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</si>
  <si>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</si>
  <si>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</si>
  <si>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</si>
  <si>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</si>
  <si>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</si>
  <si>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</si>
  <si>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</si>
  <si>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</si>
  <si>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</si>
  <si>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</si>
  <si>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</si>
  <si>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</si>
  <si>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</si>
  <si>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</si>
  <si>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</si>
  <si>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</si>
  <si>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</si>
  <si>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</si>
  <si>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</si>
  <si>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</si>
  <si>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</si>
  <si>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</si>
  <si>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</si>
  <si>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</si>
  <si>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</si>
  <si>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</si>
  <si>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</si>
  <si>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</si>
  <si>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</si>
  <si>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</si>
  <si>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</si>
  <si>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</si>
  <si>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</si>
  <si>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</si>
  <si>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</si>
  <si>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</si>
  <si>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</si>
  <si>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</si>
  <si>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</si>
  <si>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</si>
  <si>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</si>
  <si>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</si>
  <si>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</si>
  <si>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</si>
  <si>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</si>
  <si>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</si>
  <si>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</si>
  <si>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</si>
  <si>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</si>
  <si>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</si>
  <si>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</si>
  <si>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</si>
  <si>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</si>
  <si>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</si>
  <si>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</si>
  <si>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</si>
  <si>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</si>
  <si>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</si>
  <si>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</si>
  <si>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</si>
  <si>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</si>
  <si>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</si>
  <si>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</si>
  <si>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</si>
  <si>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</si>
  <si>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</si>
  <si>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</si>
  <si>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</si>
  <si>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</si>
  <si>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</si>
  <si>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</si>
  <si>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</si>
  <si>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</si>
  <si>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</si>
  <si>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</si>
  <si>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</si>
  <si>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</si>
  <si>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</si>
  <si>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</si>
  <si>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</si>
  <si>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</si>
  <si>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</si>
  <si>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</si>
  <si>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</si>
  <si>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</si>
  <si>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</si>
  <si>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</si>
  <si>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</si>
  <si>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</si>
  <si>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</si>
  <si>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</si>
  <si>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</si>
  <si>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</si>
  <si>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</si>
  <si>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</si>
  <si>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</si>
  <si>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</si>
  <si>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</si>
  <si>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</si>
  <si>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</si>
  <si>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</si>
  <si>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</si>
  <si>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</si>
  <si>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</si>
  <si>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</si>
  <si>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</si>
  <si>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</si>
  <si>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</si>
  <si>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</si>
  <si>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</si>
  <si>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</si>
  <si>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</si>
  <si>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</si>
  <si>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</si>
  <si>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</si>
  <si>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</si>
  <si>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</si>
  <si>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</si>
  <si>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</si>
  <si>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</si>
  <si>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</si>
  <si>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</si>
  <si>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</si>
  <si>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</si>
  <si>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</si>
  <si>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</si>
  <si>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</si>
  <si>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</si>
  <si>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</si>
  <si>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</si>
  <si>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</si>
  <si>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</si>
  <si>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</si>
  <si>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</si>
  <si>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</si>
  <si>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</si>
  <si>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</si>
  <si>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</si>
  <si>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</si>
  <si>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</si>
  <si>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</si>
  <si>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</si>
  <si>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</si>
  <si>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</si>
  <si>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</si>
  <si>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</si>
  <si>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</si>
  <si>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</si>
  <si>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</si>
  <si>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</si>
  <si>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</si>
  <si>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</si>
  <si>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</si>
  <si>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</si>
  <si>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</si>
  <si>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</si>
  <si>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</si>
  <si>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0.77</t>
  </si>
  <si>
    <t>▲ 0.26</t>
  </si>
  <si>
    <t>国民健康保険事業特別会計</t>
  </si>
  <si>
    <t>▲ 1.09</t>
  </si>
  <si>
    <t>水道事業会計</t>
  </si>
  <si>
    <t>一般会計</t>
  </si>
  <si>
    <t>介護保険事業特別会計</t>
  </si>
  <si>
    <t>下水道事業特別会計</t>
  </si>
  <si>
    <t>後期高齢者医療特別会計</t>
  </si>
  <si>
    <t>その他会計（赤字）</t>
  </si>
  <si>
    <t>その他会計（黒字）</t>
  </si>
  <si>
    <t>-</t>
    <phoneticPr fontId="2"/>
  </si>
  <si>
    <t>-</t>
    <phoneticPr fontId="2"/>
  </si>
  <si>
    <t>乙訓環境衛生組合(一般会計)</t>
  </si>
  <si>
    <t>乙訓消防組合(一般会計)</t>
  </si>
  <si>
    <t>乙訓福祉施設事務組合(一般会計)</t>
  </si>
  <si>
    <t>京都府自治会館管理組合(一般会計)</t>
  </si>
  <si>
    <t>京都府市町村職員退職手当組合(一般会計)</t>
  </si>
  <si>
    <t>京都府後期高齢者医療広域連合(一般会計)</t>
  </si>
  <si>
    <t>京都府後期高齢者医療広域連合(特別会計)</t>
  </si>
  <si>
    <t>京都地方税機構(一般会計)</t>
  </si>
  <si>
    <t>乙訓土地開発公社</t>
    <phoneticPr fontId="30"/>
  </si>
  <si>
    <t>向日市スポーツ文化協会</t>
    <phoneticPr fontId="30"/>
  </si>
  <si>
    <t>向日市埋蔵文化財センター</t>
    <phoneticPr fontId="30"/>
  </si>
  <si>
    <t>向日市水道メンテナンス</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</si>
  <si>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</si>
  <si>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</si>
  <si>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</si>
  <si>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</si>
  <si>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</si>
  <si>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</si>
  <si>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</si>
  <si>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</si>
  <si>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</si>
  <si>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実質公債費比率は類似団体と比較して低い水準にある。これは、市債発行を抑制していることが主な要因である。
　近年の傾向として、臨時財政対策債に係る地方債現在高の増加が見られるが、基準財政需用額算入見込額に含まれることや、平成２８年度末に公共施設整備に係る基金を設置したことなどから、将来負担比率の数値は、類似団体と比較してもおおむね良好な比率で推移している。
　しかしながら、今後は老朽化した公共施設の改修等により公債費の増加が見込まれるため、引き続き健全な財政運営を維持するよう努めたい。</t>
    <rPh sb="1" eb="3">
      <t>ジッシツ</t>
    </rPh>
    <rPh sb="3" eb="6">
      <t>コウサイヒ</t>
    </rPh>
    <rPh sb="6" eb="8">
      <t>ヒリツ</t>
    </rPh>
    <rPh sb="9" eb="11">
      <t>ルイジ</t>
    </rPh>
    <rPh sb="11" eb="13">
      <t>ダンタイ</t>
    </rPh>
    <rPh sb="14" eb="16">
      <t>ヒカク</t>
    </rPh>
    <rPh sb="18" eb="19">
      <t>ヒク</t>
    </rPh>
    <rPh sb="20" eb="22">
      <t>スイジュン</t>
    </rPh>
    <rPh sb="30" eb="32">
      <t>シサイ</t>
    </rPh>
    <rPh sb="32" eb="34">
      <t>ハッコウ</t>
    </rPh>
    <rPh sb="35" eb="37">
      <t>ヨクセイ</t>
    </rPh>
    <rPh sb="44" eb="45">
      <t>オモ</t>
    </rPh>
    <rPh sb="46" eb="48">
      <t>ヨウイン</t>
    </rPh>
    <rPh sb="54" eb="56">
      <t>キンネン</t>
    </rPh>
    <rPh sb="57" eb="59">
      <t>ケイコウ</t>
    </rPh>
    <rPh sb="63" eb="65">
      <t>リンジ</t>
    </rPh>
    <rPh sb="65" eb="67">
      <t>ザイセイ</t>
    </rPh>
    <rPh sb="67" eb="69">
      <t>タイサク</t>
    </rPh>
    <rPh sb="69" eb="70">
      <t>サイ</t>
    </rPh>
    <rPh sb="71" eb="72">
      <t>カカ</t>
    </rPh>
    <rPh sb="73" eb="76">
      <t>チホウサイ</t>
    </rPh>
    <rPh sb="76" eb="79">
      <t>ゲンザイダカ</t>
    </rPh>
    <rPh sb="80" eb="82">
      <t>ゾウカ</t>
    </rPh>
    <rPh sb="83" eb="84">
      <t>ミ</t>
    </rPh>
    <rPh sb="89" eb="91">
      <t>キジュン</t>
    </rPh>
    <rPh sb="91" eb="93">
      <t>ザイセイ</t>
    </rPh>
    <rPh sb="93" eb="96">
      <t>ジュヨウガク</t>
    </rPh>
    <rPh sb="96" eb="98">
      <t>サンニュウ</t>
    </rPh>
    <rPh sb="98" eb="101">
      <t>ミコミガク</t>
    </rPh>
    <rPh sb="102" eb="103">
      <t>フク</t>
    </rPh>
    <rPh sb="110" eb="112">
      <t>ヘイセイ</t>
    </rPh>
    <rPh sb="114" eb="116">
      <t>ネンド</t>
    </rPh>
    <rPh sb="116" eb="117">
      <t>マツ</t>
    </rPh>
    <rPh sb="118" eb="120">
      <t>コウキョウ</t>
    </rPh>
    <rPh sb="120" eb="122">
      <t>シセツ</t>
    </rPh>
    <rPh sb="122" eb="124">
      <t>セイビ</t>
    </rPh>
    <rPh sb="125" eb="126">
      <t>カカ</t>
    </rPh>
    <rPh sb="127" eb="129">
      <t>キキン</t>
    </rPh>
    <rPh sb="130" eb="132">
      <t>セッチ</t>
    </rPh>
    <rPh sb="141" eb="143">
      <t>ショウライ</t>
    </rPh>
    <rPh sb="143" eb="145">
      <t>フタン</t>
    </rPh>
    <rPh sb="145" eb="147">
      <t>ヒリツ</t>
    </rPh>
    <rPh sb="148" eb="150">
      <t>スウチ</t>
    </rPh>
    <rPh sb="152" eb="154">
      <t>ルイジ</t>
    </rPh>
    <rPh sb="154" eb="156">
      <t>ダンタイ</t>
    </rPh>
    <rPh sb="157" eb="159">
      <t>ヒカク</t>
    </rPh>
    <rPh sb="166" eb="168">
      <t>リョウコウ</t>
    </rPh>
    <rPh sb="169" eb="171">
      <t>ヒリツ</t>
    </rPh>
    <rPh sb="172" eb="174">
      <t>スイイ</t>
    </rPh>
    <rPh sb="188" eb="190">
      <t>コンゴ</t>
    </rPh>
    <rPh sb="191" eb="194">
      <t>ロウキュウカ</t>
    </rPh>
    <rPh sb="196" eb="200">
      <t>コウキョウシセツ</t>
    </rPh>
    <rPh sb="201" eb="203">
      <t>カイシュウ</t>
    </rPh>
    <rPh sb="203" eb="204">
      <t>トウ</t>
    </rPh>
    <rPh sb="207" eb="210">
      <t>コウサイヒ</t>
    </rPh>
    <rPh sb="211" eb="213">
      <t>ゾウカ</t>
    </rPh>
    <rPh sb="214" eb="216">
      <t>ミコ</t>
    </rPh>
    <rPh sb="222" eb="223">
      <t>ヒ</t>
    </rPh>
    <rPh sb="224" eb="225">
      <t>ツヅ</t>
    </rPh>
    <rPh sb="226" eb="228">
      <t>ケンゼン</t>
    </rPh>
    <rPh sb="229" eb="231">
      <t>ザイセイ</t>
    </rPh>
    <rPh sb="231" eb="233">
      <t>ウンエイ</t>
    </rPh>
    <rPh sb="234" eb="236">
      <t>イジ</t>
    </rPh>
    <rPh sb="240" eb="241">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</si>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</sst>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29483</c:v>
                </c:pt>
                <c:pt idx="1">
                  <c:v>32493</c:v>
                </c:pt>
                <c:pt idx="2">
                  <c:v>45906</c:v>
                </c:pt>
                <c:pt idx="3">
                  <c:v>19954</c:v>
                </c:pt>
                <c:pt idx="4">
                  <c:v>28636</c:v>
                </c:pt>
              </c:numCache>
            </c:numRef>
          </c:val>
          <c:smooth val="0"/>
        </c:ser>
        <c:dLbls>
          <c:showLegendKey val="0"/>
          <c:showVal val="0"/>
          <c:showCatName val="0"/>
          <c:showSerName val="0"/>
          <c:showPercent val="0"/>
          <c:showBubbleSize val="0"/>
        </c:dLbls>
        <c:marker val="1"/>
        <c:smooth val="0"/>
        <c:axId val="179481984"/>
        <c:axId val="179504640"/>
      </c:lineChart>
      <c:catAx>
        <c:axId val="179481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04640"/>
        <c:crosses val="autoZero"/>
        <c:auto val="1"/>
        <c:lblAlgn val="ctr"/>
        <c:lblOffset val="100"/>
        <c:tickLblSkip val="1"/>
        <c:tickMarkSkip val="1"/>
        <c:noMultiLvlLbl val="0"/>
      </c:catAx>
      <c:valAx>
        <c:axId val="179504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8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c:v>
                </c:pt>
                <c:pt idx="1">
                  <c:v>4.8899999999999997</c:v>
                </c:pt>
                <c:pt idx="2">
                  <c:v>4.01</c:v>
                </c:pt>
                <c:pt idx="3">
                  <c:v>7</c:v>
                </c:pt>
                <c:pt idx="4">
                  <c:v>6.67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20.32</c:v>
                </c:pt>
                <c:pt idx="1">
                  <c:v>20.18</c:v>
                </c:pt>
                <c:pt idx="2">
                  <c:v>20.14</c:v>
                </c:pt>
                <c:pt idx="3">
                  <c:v>19.850000000000001</c:v>
                </c:pt>
                <c:pt idx="4">
                  <c:v>19.75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5950336"/>
        <c:axId val="22595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3.23</c:v>
                </c:pt>
                <c:pt idx="1">
                  <c:v>1.1599999999999999</c:v>
                </c:pt>
                <c:pt idx="2">
                  <c:v>-0.77</c:v>
                </c:pt>
                <c:pt idx="3">
                  <c:v>3.22</c:v>
                </c:pt>
                <c:pt idx="4">
                  <c:v>-0.26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5950336"/>
        <c:axId val="225952512"/>
      </c:lineChart>
      <c:catAx>
        <c:axId val="2259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952512"/>
        <c:crosses val="autoZero"/>
        <c:auto val="1"/>
        <c:lblAlgn val="ctr"/>
        <c:lblOffset val="100"/>
        <c:tickLblSkip val="1"/>
        <c:tickMarkSkip val="1"/>
        <c:noMultiLvlLbl val="0"/>
      </c:catAx>
      <c:valAx>
        <c:axId val="22595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0.21</c:v>
                </c:pt>
                <c:pt idx="4">
                  <c:v>#N/A</c:v>
                </c:pt>
                <c:pt idx="5">
                  <c:v>0.23</c:v>
                </c:pt>
                <c:pt idx="6">
                  <c:v>#N/A</c:v>
                </c:pt>
                <c:pt idx="7">
                  <c:v>0.21</c:v>
                </c:pt>
                <c:pt idx="8">
                  <c:v>#N/A</c:v>
                </c:pt>
                <c:pt idx="9">
                  <c:v>0.24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0.33</c:v>
                </c:pt>
                <c:pt idx="4">
                  <c:v>#N/A</c:v>
                </c:pt>
                <c:pt idx="5">
                  <c:v>0.69</c:v>
                </c:pt>
                <c:pt idx="6">
                  <c:v>#N/A</c:v>
                </c:pt>
                <c:pt idx="7">
                  <c:v>0.47</c:v>
                </c:pt>
                <c:pt idx="8">
                  <c:v>#N/A</c:v>
                </c:pt>
                <c:pt idx="9">
                  <c:v>0.51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0.65</c:v>
                </c:pt>
                <c:pt idx="4">
                  <c:v>#N/A</c:v>
                </c:pt>
                <c:pt idx="5">
                  <c:v>0.84</c:v>
                </c:pt>
                <c:pt idx="6">
                  <c:v>#N/A</c:v>
                </c:pt>
                <c:pt idx="7">
                  <c:v>0.67</c:v>
                </c:pt>
                <c:pt idx="8">
                  <c:v>#N/A</c:v>
                </c:pt>
                <c:pt idx="9">
                  <c:v>2.04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c:v>
                </c:pt>
                <c:pt idx="2">
                  <c:v>#N/A</c:v>
                </c:pt>
                <c:pt idx="3">
                  <c:v>4.8899999999999997</c:v>
                </c:pt>
                <c:pt idx="4">
                  <c:v>#N/A</c:v>
                </c:pt>
                <c:pt idx="5">
                  <c:v>4</c:v>
                </c:pt>
                <c:pt idx="6">
                  <c:v>#N/A</c:v>
                </c:pt>
                <c:pt idx="7">
                  <c:v>6.99</c:v>
                </c:pt>
                <c:pt idx="8">
                  <c:v>#N/A</c:v>
                </c:pt>
                <c:pt idx="9">
                  <c:v>6.66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6.5</c:v>
                </c:pt>
                <c:pt idx="2">
                  <c:v>#N/A</c:v>
                </c:pt>
                <c:pt idx="3">
                  <c:v>7.26</c:v>
                </c:pt>
                <c:pt idx="4">
                  <c:v>#N/A</c:v>
                </c:pt>
                <c:pt idx="5">
                  <c:v>7.8</c:v>
                </c:pt>
                <c:pt idx="6">
                  <c:v>#N/A</c:v>
                </c:pt>
                <c:pt idx="7">
                  <c:v>9</c:v>
                </c:pt>
                <c:pt idx="8">
                  <c:v>#N/A</c:v>
                </c:pt>
                <c:pt idx="9">
                  <c:v>10.07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0.08</c:v>
                </c:pt>
                <c:pt idx="2">
                  <c:v>#N/A</c:v>
                </c:pt>
                <c:pt idx="3">
                  <c:v>0.13</c:v>
                </c:pt>
                <c:pt idx="4">
                  <c:v>#N/A</c:v>
                </c:pt>
                <c:pt idx="5">
                  <c:v>0.08</c:v>
                </c:pt>
                <c:pt idx="6">
                  <c:v>#N/A</c:v>
                </c:pt>
                <c:pt idx="7">
                  <c:v>0.04</c:v>
                </c:pt>
                <c:pt idx="8">
                  <c:v>1.0900000000000001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6616064"/>
        <c:axId val="226617600"/>
      </c:barChart>
      <c:catAx>
        <c:axId val="2266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617600"/>
        <c:crosses val="autoZero"/>
        <c:auto val="1"/>
        <c:lblAlgn val="ctr"/>
        <c:lblOffset val="100"/>
        <c:tickLblSkip val="1"/>
        <c:tickMarkSkip val="1"/>
        <c:noMultiLvlLbl val="0"/>
      </c:catAx>
      <c:valAx>
        <c:axId val="22661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1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1774</c:v>
                </c:pt>
                <c:pt idx="5">
                  <c:v>1772</c:v>
                </c:pt>
                <c:pt idx="8">
                  <c:v>1830</c:v>
                </c:pt>
                <c:pt idx="11">
                  <c:v>1757</c:v>
                </c:pt>
                <c:pt idx="14">
                  <c:v>1796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c:v>
                </c:pt>
                <c:pt idx="3">
                  <c:v>18</c:v>
                </c:pt>
                <c:pt idx="6">
                  <c:v>13</c:v>
                </c:pt>
                <c:pt idx="9">
                  <c:v>90</c:v>
                </c:pt>
                <c:pt idx="12">
                  <c:v>198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193</c:v>
                </c:pt>
                <c:pt idx="3">
                  <c:v>170</c:v>
                </c:pt>
                <c:pt idx="6">
                  <c:v>192</c:v>
                </c:pt>
                <c:pt idx="9">
                  <c:v>196</c:v>
                </c:pt>
                <c:pt idx="12">
                  <c:v>117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640</c:v>
                </c:pt>
                <c:pt idx="3">
                  <c:v>611</c:v>
                </c:pt>
                <c:pt idx="6">
                  <c:v>658</c:v>
                </c:pt>
                <c:pt idx="9">
                  <c:v>617</c:v>
                </c:pt>
                <c:pt idx="12">
                  <c:v>573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1216</c:v>
                </c:pt>
                <c:pt idx="3">
                  <c:v>1222</c:v>
                </c:pt>
                <c:pt idx="6">
                  <c:v>1219</c:v>
                </c:pt>
                <c:pt idx="9">
                  <c:v>1058</c:v>
                </c:pt>
                <c:pt idx="12">
                  <c:v>1112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758016"/>
        <c:axId val="22676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296</c:v>
                </c:pt>
                <c:pt idx="2">
                  <c:v>#N/A</c:v>
                </c:pt>
                <c:pt idx="3">
                  <c:v>#N/A</c:v>
                </c:pt>
                <c:pt idx="4">
                  <c:v>250</c:v>
                </c:pt>
                <c:pt idx="5">
                  <c:v>#N/A</c:v>
                </c:pt>
                <c:pt idx="6">
                  <c:v>#N/A</c:v>
                </c:pt>
                <c:pt idx="7">
                  <c:v>253</c:v>
                </c:pt>
                <c:pt idx="8">
                  <c:v>#N/A</c:v>
                </c:pt>
                <c:pt idx="9">
                  <c:v>#N/A</c:v>
                </c:pt>
                <c:pt idx="10">
                  <c:v>204</c:v>
                </c:pt>
                <c:pt idx="11">
                  <c:v>#N/A</c:v>
                </c:pt>
                <c:pt idx="12">
                  <c:v>#N/A</c:v>
                </c:pt>
                <c:pt idx="13">
                  <c:v>204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758016"/>
        <c:axId val="226764288"/>
      </c:lineChart>
      <c:catAx>
        <c:axId val="2267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764288"/>
        <c:crosses val="autoZero"/>
        <c:auto val="1"/>
        <c:lblAlgn val="ctr"/>
        <c:lblOffset val="100"/>
        <c:tickLblSkip val="1"/>
        <c:tickMarkSkip val="1"/>
        <c:noMultiLvlLbl val="0"/>
      </c:catAx>
      <c:valAx>
        <c:axId val="22676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5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17631</c:v>
                </c:pt>
                <c:pt idx="5">
                  <c:v>17984</c:v>
                </c:pt>
                <c:pt idx="8">
                  <c:v>18082</c:v>
                </c:pt>
                <c:pt idx="11">
                  <c:v>18398</c:v>
                </c:pt>
                <c:pt idx="14">
                  <c:v>18688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5210</c:v>
                </c:pt>
                <c:pt idx="5">
                  <c:v>5057</c:v>
                </c:pt>
                <c:pt idx="8">
                  <c:v>4936</c:v>
                </c:pt>
                <c:pt idx="11">
                  <c:v>5248</c:v>
                </c:pt>
                <c:pt idx="14">
                  <c:v>5030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2632</c:v>
                </c:pt>
                <c:pt idx="5">
                  <c:v>2632</c:v>
                </c:pt>
                <c:pt idx="8">
                  <c:v>2641</c:v>
                </c:pt>
                <c:pt idx="11">
                  <c:v>2727</c:v>
                </c:pt>
                <c:pt idx="14">
                  <c:v>3056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3009</c:v>
                </c:pt>
                <c:pt idx="3">
                  <c:v>2775</c:v>
                </c:pt>
                <c:pt idx="6">
                  <c:v>2612</c:v>
                </c:pt>
                <c:pt idx="9">
                  <c:v>2451</c:v>
                </c:pt>
                <c:pt idx="12">
                  <c:v>2325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1174</c:v>
                </c:pt>
                <c:pt idx="3">
                  <c:v>1010</c:v>
                </c:pt>
                <c:pt idx="6">
                  <c:v>982</c:v>
                </c:pt>
                <c:pt idx="9">
                  <c:v>1341</c:v>
                </c:pt>
                <c:pt idx="12">
                  <c:v>1659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9193</c:v>
                </c:pt>
                <c:pt idx="3">
                  <c:v>8706</c:v>
                </c:pt>
                <c:pt idx="6">
                  <c:v>8510</c:v>
                </c:pt>
                <c:pt idx="9">
                  <c:v>8219</c:v>
                </c:pt>
                <c:pt idx="12">
                  <c:v>7586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157</c:v>
                </c:pt>
                <c:pt idx="3">
                  <c:v>343</c:v>
                </c:pt>
                <c:pt idx="6">
                  <c:v>430</c:v>
                </c:pt>
                <c:pt idx="9">
                  <c:v>534</c:v>
                </c:pt>
                <c:pt idx="12">
                  <c:v>408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12668</c:v>
                </c:pt>
                <c:pt idx="3">
                  <c:v>13216</c:v>
                </c:pt>
                <c:pt idx="6">
                  <c:v>14355</c:v>
                </c:pt>
                <c:pt idx="9">
                  <c:v>14710</c:v>
                </c:pt>
                <c:pt idx="12">
                  <c:v>14965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6879744"/>
        <c:axId val="22688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728</c:v>
                </c:pt>
                <c:pt idx="2">
                  <c:v>#N/A</c:v>
                </c:pt>
                <c:pt idx="3">
                  <c:v>#N/A</c:v>
                </c:pt>
                <c:pt idx="4">
                  <c:v>377</c:v>
                </c:pt>
                <c:pt idx="5">
                  <c:v>#N/A</c:v>
                </c:pt>
                <c:pt idx="6">
                  <c:v>#N/A</c:v>
                </c:pt>
                <c:pt idx="7">
                  <c:v>1231</c:v>
                </c:pt>
                <c:pt idx="8">
                  <c:v>#N/A</c:v>
                </c:pt>
                <c:pt idx="9">
                  <c:v>#N/A</c:v>
                </c:pt>
                <c:pt idx="10">
                  <c:v>882</c:v>
                </c:pt>
                <c:pt idx="11">
                  <c:v>#N/A</c:v>
                </c:pt>
                <c:pt idx="12">
                  <c:v>#N/A</c:v>
                </c:pt>
                <c:pt idx="13">
                  <c:v>168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6879744"/>
        <c:axId val="226881920"/>
      </c:lineChart>
      <c:catAx>
        <c:axId val="2268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881920"/>
        <c:crosses val="autoZero"/>
        <c:auto val="1"/>
        <c:lblAlgn val="ctr"/>
        <c:lblOffset val="100"/>
        <c:tickLblSkip val="1"/>
        <c:tickMarkSkip val="1"/>
        <c:noMultiLvlLbl val="0"/>
      </c:catAx>
      <c:valAx>
        <c:axId val="22688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7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6950144"/>
        <c:axId val="227034240"/>
      </c:scatterChart>
      <c:valAx>
        <c:axId val="226950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034240"/>
        <c:crosses val="autoZero"/>
        <c:crossBetween val="midCat"/>
      </c:valAx>
      <c:valAx>
        <c:axId val="227034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950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3.3</c:v>
                </c:pt>
                <c:pt idx="1">
                  <c:v>3.1</c:v>
                </c:pt>
                <c:pt idx="2">
                  <c:v>2.8</c:v>
                </c:pt>
                <c:pt idx="3">
                  <c:v>2.5</c:v>
                </c:pt>
                <c:pt idx="4">
                  <c:v>2.2999999999999998</c:v>
                </c:pt>
              </c:numCache>
            </c:numRef>
          </c:xVal>
          <c:yVal>
            <c:numRef>
              <c:f>公会計指標分析・財政指標組合せ分析表!$K$73:$O$73</c:f>
              <c:numCache>
                <c:formatCode>#,##0.0;"▲ "#,##0.0</c:formatCode>
                <c:ptCount val="5"/>
                <c:pt idx="0">
                  <c:v>7.9</c:v>
                </c:pt>
                <c:pt idx="1">
                  <c:v>4</c:v>
                </c:pt>
                <c:pt idx="2">
                  <c:v>13.2</c:v>
                </c:pt>
                <c:pt idx="3">
                  <c:v>9.1</c:v>
                </c:pt>
                <c:pt idx="4">
                  <c:v>1.7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284333473363709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056758978999033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7154944"/>
        <c:axId val="227161216"/>
      </c:scatterChart>
      <c:valAx>
        <c:axId val="227154944"/>
        <c:scaling>
          <c:orientation val="minMax"/>
          <c:max val="11"/>
          <c:min val="1.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161216"/>
        <c:crosses val="autoZero"/>
        <c:crossBetween val="midCat"/>
      </c:valAx>
      <c:valAx>
        <c:axId val="227161216"/>
        <c:scaling>
          <c:orientation val="minMax"/>
          <c:max val="6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15494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実質公債費比率については、類似団体と比較して、おおむね良好な比率となっているが、今後は公共施設の改修等により公債費の増加が見込まれるため、注意が必要である。</a:t>
          </a:r>
          <a:endParaRPr lang="ja-JP" altLang="ja-JP" sz="1300">
            <a:effectLst/>
          </a:endParaRPr>
        </a:p>
        <a:p>
          <a:r>
            <a:rPr kumimoji="1" lang="ja-JP" altLang="ja-JP" sz="1300">
              <a:solidFill>
                <a:schemeClr val="dk1"/>
              </a:solidFill>
              <a:effectLst/>
              <a:latin typeface="+mn-lt"/>
              <a:ea typeface="+mn-ea"/>
              <a:cs typeface="+mn-cs"/>
            </a:rPr>
            <a:t>　今後も、市債の発行には世代間の公平性について考慮しつつ、交付税算入率の高い事業債を優先的に選択し、引き続き健全な財政を維持するよう努め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の傾向として、臨時財政対策債に係る地方債現在高の増加が見られるが、基準財政需要額算入見込額に含まれることから、将来負担比率の数値は、類似団体と比較してもおおむね良好な比率で推移している。</a:t>
          </a:r>
          <a:endParaRPr kumimoji="1" lang="en-US" altLang="ja-JP" sz="130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また、平成２８年度は、公共施設整備に係る基金を設置したことから、充当可能基金が増加している。</a:t>
          </a:r>
          <a:endParaRPr lang="ja-JP" altLang="ja-JP" sz="1300">
            <a:effectLst/>
          </a:endParaRPr>
        </a:p>
        <a:p>
          <a:r>
            <a:rPr kumimoji="1" lang="ja-JP" altLang="ja-JP" sz="1300">
              <a:solidFill>
                <a:schemeClr val="dk1"/>
              </a:solidFill>
              <a:effectLst/>
              <a:latin typeface="+mn-lt"/>
              <a:ea typeface="+mn-ea"/>
              <a:cs typeface="+mn-cs"/>
            </a:rPr>
            <a:t>　しかしながら、比率の悪化につながる、地方債現在高の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などの要素が今後見込まれるため、引き続き健全な財政運営を維持するよう努めたい。</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近年、ほぼ横ばい傾向にある。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社会福祉費や</a:t>
          </a:r>
          <a:r>
            <a:rPr kumimoji="1" lang="ja-JP" altLang="ja-JP" sz="1300">
              <a:solidFill>
                <a:schemeClr val="dk1"/>
              </a:solidFill>
              <a:effectLst/>
              <a:latin typeface="+mn-lt"/>
              <a:ea typeface="+mn-ea"/>
              <a:cs typeface="+mn-cs"/>
            </a:rPr>
            <a:t>高齢者保健福祉費などに起因する基準財政需要額の増よりも、市税などに起因する基準財政収入額の増が大きかったため、指数が若干増加した。</a:t>
          </a:r>
          <a:endParaRPr lang="ja-JP" altLang="ja-JP" sz="1300">
            <a:effectLst/>
          </a:endParaRPr>
        </a:p>
        <a:p>
          <a:r>
            <a:rPr kumimoji="1" lang="ja-JP" altLang="ja-JP" sz="1300">
              <a:solidFill>
                <a:schemeClr val="dk1"/>
              </a:solidFill>
              <a:effectLst/>
              <a:latin typeface="+mn-lt"/>
              <a:ea typeface="+mn-ea"/>
              <a:cs typeface="+mn-cs"/>
            </a:rPr>
            <a:t>　本市の税収構造は、法人市民税の割合が低く、個人住民税や固定資産税の割合が高いため、年度間での指数の大幅な増減は見込まれにくい</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引き続き、市税の徴収強化などにより安定した収入の確保に努める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78740</xdr:rowOff>
    </xdr:from>
    <xdr:to>
      <xdr:col>7</xdr:col>
      <xdr:colOff>152400</xdr:colOff>
      <xdr:row>40</xdr:row>
      <xdr:rowOff>102870</xdr:rowOff>
    </xdr:to>
    <xdr:cxnSp macro="">
      <xdr:nvCxnSpPr>
        <xdr:cNvPr id="66" name="直線コネクタ 65"/>
        <xdr:cNvCxnSpPr/>
      </xdr:nvCxnSpPr>
      <xdr:spPr>
        <a:xfrm flipV="1">
          <a:off x="4114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102870</xdr:rowOff>
    </xdr:from>
    <xdr:to>
      <xdr:col>6</xdr:col>
      <xdr:colOff>0</xdr:colOff>
      <xdr:row>40</xdr:row>
      <xdr:rowOff>127000</xdr:rowOff>
    </xdr:to>
    <xdr:cxnSp macro="">
      <xdr:nvCxnSpPr>
        <xdr:cNvPr id="69" name="直線コネクタ 68"/>
        <xdr:cNvCxnSpPr/>
      </xdr:nvCxnSpPr>
      <xdr:spPr>
        <a:xfrm flipV="1">
          <a:off x="3225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2" name="直線コネクタ 71"/>
        <xdr:cNvCxnSpPr/>
      </xdr:nvCxnSpPr>
      <xdr:spPr>
        <a:xfrm flipV="1">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151130</xdr:rowOff>
    </xdr:from>
    <xdr:to>
      <xdr:col>3</xdr:col>
      <xdr:colOff>279400</xdr:colOff>
      <xdr:row>40</xdr:row>
      <xdr:rowOff>151130</xdr:rowOff>
    </xdr:to>
    <xdr:cxnSp macro="">
      <xdr:nvCxnSpPr>
        <xdr:cNvPr id="75" name="直線コネクタ 74"/>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85" name="円/楕円 84"/>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44467</xdr:rowOff>
    </xdr:from>
    <xdr:ext cx="762000" cy="259045"/>
    <xdr:sp macro="" textlink="">
      <xdr:nvSpPr>
        <xdr:cNvPr id="86"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52070</xdr:rowOff>
    </xdr:from>
    <xdr:to>
      <xdr:col>6</xdr:col>
      <xdr:colOff>50800</xdr:colOff>
      <xdr:row>40</xdr:row>
      <xdr:rowOff>153670</xdr:rowOff>
    </xdr:to>
    <xdr:sp macro="" textlink="">
      <xdr:nvSpPr>
        <xdr:cNvPr id="87" name="円/楕円 86"/>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88" name="テキスト ボックス 87"/>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0" name="テキスト ボックス 89"/>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100330</xdr:rowOff>
    </xdr:from>
    <xdr:to>
      <xdr:col>2</xdr:col>
      <xdr:colOff>127000</xdr:colOff>
      <xdr:row>41</xdr:row>
      <xdr:rowOff>30480</xdr:rowOff>
    </xdr:to>
    <xdr:sp macro="" textlink="">
      <xdr:nvSpPr>
        <xdr:cNvPr id="93" name="円/楕円 92"/>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40657</xdr:rowOff>
    </xdr:from>
    <xdr:ext cx="762000" cy="259045"/>
    <xdr:sp macro="" textlink="">
      <xdr:nvSpPr>
        <xdr:cNvPr id="94" name="テキスト ボックス 93"/>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前年度から</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し、全国平均や類似団体平均を上回る高い水準で推移しており、依然として財政の弾力性は乏しい。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悪化の要因は、</a:t>
          </a:r>
          <a:r>
            <a:rPr kumimoji="1" lang="ja-JP" altLang="ja-JP" sz="1300">
              <a:solidFill>
                <a:schemeClr val="dk1"/>
              </a:solidFill>
              <a:effectLst/>
              <a:latin typeface="+mn-lt"/>
              <a:ea typeface="+mn-ea"/>
              <a:cs typeface="+mn-cs"/>
            </a:rPr>
            <a:t>地方交付税や地方消費税交付金等の経常一般財源の減収</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市税などの一般財源の確保、経常的支出の見直しなどを図り、</a:t>
          </a:r>
          <a:r>
            <a:rPr kumimoji="1" lang="ja-JP" altLang="ja-JP" sz="1300">
              <a:solidFill>
                <a:schemeClr val="dk1"/>
              </a:solidFill>
              <a:effectLst/>
              <a:latin typeface="+mn-lt"/>
              <a:ea typeface="+mn-ea"/>
              <a:cs typeface="+mn-cs"/>
            </a:rPr>
            <a:t>指標の改善に努める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56388</xdr:rowOff>
    </xdr:to>
    <xdr:cxnSp macro="">
      <xdr:nvCxnSpPr>
        <xdr:cNvPr id="127" name="直線コネクタ 126"/>
        <xdr:cNvCxnSpPr/>
      </xdr:nvCxnSpPr>
      <xdr:spPr>
        <a:xfrm>
          <a:off x="4114800" y="1074674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119126</xdr:rowOff>
    </xdr:to>
    <xdr:cxnSp macro="">
      <xdr:nvCxnSpPr>
        <xdr:cNvPr id="130" name="直線コネクタ 129"/>
        <xdr:cNvCxnSpPr/>
      </xdr:nvCxnSpPr>
      <xdr:spPr>
        <a:xfrm flipV="1">
          <a:off x="3225800" y="107467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119126</xdr:rowOff>
    </xdr:to>
    <xdr:cxnSp macro="">
      <xdr:nvCxnSpPr>
        <xdr:cNvPr id="133" name="直線コネクタ 132"/>
        <xdr:cNvCxnSpPr/>
      </xdr:nvCxnSpPr>
      <xdr:spPr>
        <a:xfrm>
          <a:off x="2336800" y="108529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94996</xdr:rowOff>
    </xdr:to>
    <xdr:cxnSp macro="">
      <xdr:nvCxnSpPr>
        <xdr:cNvPr id="136" name="直線コネクタ 135"/>
        <xdr:cNvCxnSpPr/>
      </xdr:nvCxnSpPr>
      <xdr:spPr>
        <a:xfrm flipV="1">
          <a:off x="1447800" y="1085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46" name="円/楕円 145"/>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149115</xdr:rowOff>
    </xdr:from>
    <xdr:ext cx="762000" cy="259045"/>
    <xdr:sp macro="" textlink="">
      <xdr:nvSpPr>
        <xdr:cNvPr id="147" name="財政構造の弾力性該当値テキスト"/>
        <xdr:cNvSpPr txBox="1"/>
      </xdr:nvSpPr>
      <xdr:spPr>
        <a:xfrm>
          <a:off x="5041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48" name="円/楕円 147"/>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49" name="テキスト ボックス 148"/>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0" name="円/楕円 149"/>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1" name="テキスト ボックス 150"/>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2" name="円/楕円 151"/>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87139</xdr:rowOff>
    </xdr:from>
    <xdr:ext cx="762000" cy="259045"/>
    <xdr:sp macro="" textlink="">
      <xdr:nvSpPr>
        <xdr:cNvPr id="153" name="テキスト ボックス 152"/>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4" name="円/楕円 153"/>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5" name="テキスト ボックス 154"/>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前年度から若干減少し、依然として</a:t>
          </a:r>
          <a:r>
            <a:rPr kumimoji="1" lang="ja-JP" altLang="ja-JP" sz="1300">
              <a:solidFill>
                <a:schemeClr val="dk1"/>
              </a:solidFill>
              <a:effectLst/>
              <a:latin typeface="+mn-lt"/>
              <a:ea typeface="+mn-ea"/>
              <a:cs typeface="+mn-cs"/>
            </a:rPr>
            <a:t>類似団体平均を下回っている</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これまでも適正な定員管理と職員給与の見直し等に取り組んできたが、今後とも、給与水準の適正化</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39712</xdr:rowOff>
    </xdr:from>
    <xdr:to>
      <xdr:col>7</xdr:col>
      <xdr:colOff>152400</xdr:colOff>
      <xdr:row>83</xdr:row>
      <xdr:rowOff>53253</xdr:rowOff>
    </xdr:to>
    <xdr:cxnSp macro="">
      <xdr:nvCxnSpPr>
        <xdr:cNvPr id="190" name="直線コネクタ 189"/>
        <xdr:cNvCxnSpPr/>
      </xdr:nvCxnSpPr>
      <xdr:spPr>
        <a:xfrm flipV="1">
          <a:off x="4114800" y="14270062"/>
          <a:ext cx="8382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46148</xdr:rowOff>
    </xdr:from>
    <xdr:to>
      <xdr:col>6</xdr:col>
      <xdr:colOff>0</xdr:colOff>
      <xdr:row>83</xdr:row>
      <xdr:rowOff>53253</xdr:rowOff>
    </xdr:to>
    <xdr:cxnSp macro="">
      <xdr:nvCxnSpPr>
        <xdr:cNvPr id="193" name="直線コネクタ 192"/>
        <xdr:cNvCxnSpPr/>
      </xdr:nvCxnSpPr>
      <xdr:spPr>
        <a:xfrm>
          <a:off x="3225800" y="14276498"/>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xdr:rowOff>
    </xdr:from>
    <xdr:to>
      <xdr:col>4</xdr:col>
      <xdr:colOff>482600</xdr:colOff>
      <xdr:row>83</xdr:row>
      <xdr:rowOff>46148</xdr:rowOff>
    </xdr:to>
    <xdr:cxnSp macro="">
      <xdr:nvCxnSpPr>
        <xdr:cNvPr id="196" name="直線コネクタ 195"/>
        <xdr:cNvCxnSpPr/>
      </xdr:nvCxnSpPr>
      <xdr:spPr>
        <a:xfrm>
          <a:off x="2336800" y="14230395"/>
          <a:ext cx="889000" cy="4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xdr:rowOff>
    </xdr:from>
    <xdr:to>
      <xdr:col>3</xdr:col>
      <xdr:colOff>279400</xdr:colOff>
      <xdr:row>83</xdr:row>
      <xdr:rowOff>32111</xdr:rowOff>
    </xdr:to>
    <xdr:cxnSp macro="">
      <xdr:nvCxnSpPr>
        <xdr:cNvPr id="199" name="直線コネクタ 198"/>
        <xdr:cNvCxnSpPr/>
      </xdr:nvCxnSpPr>
      <xdr:spPr>
        <a:xfrm flipV="1">
          <a:off x="1447800" y="14230395"/>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160362</xdr:rowOff>
    </xdr:from>
    <xdr:to>
      <xdr:col>7</xdr:col>
      <xdr:colOff>203200</xdr:colOff>
      <xdr:row>83</xdr:row>
      <xdr:rowOff>90512</xdr:rowOff>
    </xdr:to>
    <xdr:sp macro="" textlink="">
      <xdr:nvSpPr>
        <xdr:cNvPr id="209" name="円/楕円 208"/>
        <xdr:cNvSpPr/>
      </xdr:nvSpPr>
      <xdr:spPr>
        <a:xfrm>
          <a:off x="4902200" y="142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5439</xdr:rowOff>
    </xdr:from>
    <xdr:ext cx="762000" cy="259045"/>
    <xdr:sp macro="" textlink="">
      <xdr:nvSpPr>
        <xdr:cNvPr id="210" name="人件費・物件費等の状況該当値テキスト"/>
        <xdr:cNvSpPr txBox="1"/>
      </xdr:nvSpPr>
      <xdr:spPr>
        <a:xfrm>
          <a:off x="5041900" y="1406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95,015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2453</xdr:rowOff>
    </xdr:from>
    <xdr:to>
      <xdr:col>6</xdr:col>
      <xdr:colOff>50800</xdr:colOff>
      <xdr:row>83</xdr:row>
      <xdr:rowOff>104053</xdr:rowOff>
    </xdr:to>
    <xdr:sp macro="" textlink="">
      <xdr:nvSpPr>
        <xdr:cNvPr id="211" name="円/楕円 210"/>
        <xdr:cNvSpPr/>
      </xdr:nvSpPr>
      <xdr:spPr>
        <a:xfrm>
          <a:off x="4064000" y="142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114230</xdr:rowOff>
    </xdr:from>
    <xdr:ext cx="736600" cy="259045"/>
    <xdr:sp macro="" textlink="">
      <xdr:nvSpPr>
        <xdr:cNvPr id="212" name="テキスト ボックス 211"/>
        <xdr:cNvSpPr txBox="1"/>
      </xdr:nvSpPr>
      <xdr:spPr>
        <a:xfrm>
          <a:off x="3733800" y="14001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166798</xdr:rowOff>
    </xdr:from>
    <xdr:to>
      <xdr:col>4</xdr:col>
      <xdr:colOff>533400</xdr:colOff>
      <xdr:row>83</xdr:row>
      <xdr:rowOff>96948</xdr:rowOff>
    </xdr:to>
    <xdr:sp macro="" textlink="">
      <xdr:nvSpPr>
        <xdr:cNvPr id="213" name="円/楕円 212"/>
        <xdr:cNvSpPr/>
      </xdr:nvSpPr>
      <xdr:spPr>
        <a:xfrm>
          <a:off x="3175000" y="142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107125</xdr:rowOff>
    </xdr:from>
    <xdr:ext cx="762000" cy="259045"/>
    <xdr:sp macro="" textlink="">
      <xdr:nvSpPr>
        <xdr:cNvPr id="214" name="テキスト ボックス 213"/>
        <xdr:cNvSpPr txBox="1"/>
      </xdr:nvSpPr>
      <xdr:spPr>
        <a:xfrm>
          <a:off x="2844800" y="1399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120695</xdr:rowOff>
    </xdr:from>
    <xdr:to>
      <xdr:col>3</xdr:col>
      <xdr:colOff>330200</xdr:colOff>
      <xdr:row>83</xdr:row>
      <xdr:rowOff>50845</xdr:rowOff>
    </xdr:to>
    <xdr:sp macro="" textlink="">
      <xdr:nvSpPr>
        <xdr:cNvPr id="215" name="円/楕円 214"/>
        <xdr:cNvSpPr/>
      </xdr:nvSpPr>
      <xdr:spPr>
        <a:xfrm>
          <a:off x="2286000" y="141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61022</xdr:rowOff>
    </xdr:from>
    <xdr:ext cx="762000" cy="259045"/>
    <xdr:sp macro="" textlink="">
      <xdr:nvSpPr>
        <xdr:cNvPr id="216" name="テキスト ボックス 215"/>
        <xdr:cNvSpPr txBox="1"/>
      </xdr:nvSpPr>
      <xdr:spPr>
        <a:xfrm>
          <a:off x="1955800" y="139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152761</xdr:rowOff>
    </xdr:from>
    <xdr:to>
      <xdr:col>2</xdr:col>
      <xdr:colOff>127000</xdr:colOff>
      <xdr:row>83</xdr:row>
      <xdr:rowOff>82911</xdr:rowOff>
    </xdr:to>
    <xdr:sp macro="" textlink="">
      <xdr:nvSpPr>
        <xdr:cNvPr id="217" name="円/楕円 216"/>
        <xdr:cNvSpPr/>
      </xdr:nvSpPr>
      <xdr:spPr>
        <a:xfrm>
          <a:off x="1397000" y="142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93088</xdr:rowOff>
    </xdr:from>
    <xdr:ext cx="762000" cy="259045"/>
    <xdr:sp macro="" textlink="">
      <xdr:nvSpPr>
        <xdr:cNvPr id="218" name="テキスト ボックス 217"/>
        <xdr:cNvSpPr txBox="1"/>
      </xdr:nvSpPr>
      <xdr:spPr>
        <a:xfrm>
          <a:off x="1066800" y="139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前年度と比較して１．</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減少したが、依然として</a:t>
          </a:r>
          <a:r>
            <a:rPr kumimoji="1" lang="ja-JP" altLang="ja-JP" sz="1300">
              <a:solidFill>
                <a:schemeClr val="dk1"/>
              </a:solidFill>
              <a:effectLst/>
              <a:latin typeface="+mn-lt"/>
              <a:ea typeface="+mn-ea"/>
              <a:cs typeface="+mn-cs"/>
            </a:rPr>
            <a:t>全国平均や類似団体平均</a:t>
          </a:r>
          <a:r>
            <a:rPr kumimoji="1" lang="ja-JP" altLang="en-US" sz="1300">
              <a:solidFill>
                <a:schemeClr val="dk1"/>
              </a:solidFill>
              <a:effectLst/>
              <a:latin typeface="+mn-lt"/>
              <a:ea typeface="+mn-ea"/>
              <a:cs typeface="+mn-cs"/>
            </a:rPr>
            <a:t>を上回る高い水準で推移しており、これは、</a:t>
          </a:r>
          <a:r>
            <a:rPr kumimoji="1" lang="ja-JP" altLang="ja-JP" sz="1300">
              <a:solidFill>
                <a:schemeClr val="dk1"/>
              </a:solidFill>
              <a:effectLst/>
              <a:latin typeface="+mn-lt"/>
              <a:ea typeface="+mn-ea"/>
              <a:cs typeface="+mn-cs"/>
            </a:rPr>
            <a:t>組織の新陳代謝に伴う昇任の低年齢化や給与制度の総合的見直しの実施が国と比較して遅れたことが要因である</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国や民間の給与水準との均衡を図りながら、適正かつ円滑に、実態に即した給与制度の構築を図る。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86</xdr:row>
      <xdr:rowOff>37254</xdr:rowOff>
    </xdr:to>
    <xdr:cxnSp macro="">
      <xdr:nvCxnSpPr>
        <xdr:cNvPr id="252" name="直線コネクタ 251"/>
        <xdr:cNvCxnSpPr/>
      </xdr:nvCxnSpPr>
      <xdr:spPr>
        <a:xfrm flipV="1">
          <a:off x="16179800" y="1463717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86</xdr:row>
      <xdr:rowOff>37254</xdr:rowOff>
    </xdr:to>
    <xdr:cxnSp macro="">
      <xdr:nvCxnSpPr>
        <xdr:cNvPr id="255" name="直線コネクタ 254"/>
        <xdr:cNvCxnSpPr/>
      </xdr:nvCxnSpPr>
      <xdr:spPr>
        <a:xfrm>
          <a:off x="15290800" y="146291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55880</xdr:rowOff>
    </xdr:to>
    <xdr:cxnSp macro="">
      <xdr:nvCxnSpPr>
        <xdr:cNvPr id="258" name="直線コネクタ 257"/>
        <xdr:cNvCxnSpPr/>
      </xdr:nvCxnSpPr>
      <xdr:spPr>
        <a:xfrm>
          <a:off x="14401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13546</xdr:rowOff>
    </xdr:to>
    <xdr:cxnSp macro="">
      <xdr:nvCxnSpPr>
        <xdr:cNvPr id="261" name="直線コネクタ 260"/>
        <xdr:cNvCxnSpPr/>
      </xdr:nvCxnSpPr>
      <xdr:spPr>
        <a:xfrm flipV="1">
          <a:off x="13512800" y="1459695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1" name="円/楕円 270"/>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156650</xdr:rowOff>
    </xdr:from>
    <xdr:ext cx="762000" cy="259045"/>
    <xdr:sp macro="" textlink="">
      <xdr:nvSpPr>
        <xdr:cNvPr id="272" name="給与水準   （国との比較）該当値テキスト"/>
        <xdr:cNvSpPr txBox="1"/>
      </xdr:nvSpPr>
      <xdr:spPr>
        <a:xfrm>
          <a:off x="17106900" y="145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3" name="円/楕円 272"/>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4" name="テキスト ボックス 273"/>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5" name="円/楕円 274"/>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6" name="テキスト ボックス 275"/>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7" name="円/楕円 276"/>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78" name="テキスト ボックス 27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79" name="円/楕円 278"/>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0" name="テキスト ボックス 279"/>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年度は類似団体平均を上回ったが、相次ぐマンション開発等で人口</a:t>
          </a:r>
          <a:r>
            <a:rPr kumimoji="1" lang="ja-JP" altLang="en-US" sz="1300">
              <a:solidFill>
                <a:schemeClr val="dk1"/>
              </a:solidFill>
              <a:effectLst/>
              <a:latin typeface="+mn-lt"/>
              <a:ea typeface="+mn-ea"/>
              <a:cs typeface="+mn-cs"/>
            </a:rPr>
            <a:t>増加が見込まれている。</a:t>
          </a:r>
          <a:endParaRPr lang="ja-JP" altLang="ja-JP" sz="1300">
            <a:effectLst/>
          </a:endParaRPr>
        </a:p>
        <a:p>
          <a:r>
            <a:rPr kumimoji="1" lang="ja-JP" altLang="ja-JP" sz="1300">
              <a:solidFill>
                <a:schemeClr val="dk1"/>
              </a:solidFill>
              <a:effectLst/>
              <a:latin typeface="+mn-lt"/>
              <a:ea typeface="+mn-ea"/>
              <a:cs typeface="+mn-cs"/>
            </a:rPr>
            <a:t>　今後も適正な定員管理の下、的確な職員の配置</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168169</xdr:rowOff>
    </xdr:from>
    <xdr:to>
      <xdr:col>24</xdr:col>
      <xdr:colOff>558800</xdr:colOff>
      <xdr:row>61</xdr:row>
      <xdr:rowOff>741</xdr:rowOff>
    </xdr:to>
    <xdr:cxnSp macro="">
      <xdr:nvCxnSpPr>
        <xdr:cNvPr id="315" name="直線コネクタ 314"/>
        <xdr:cNvCxnSpPr/>
      </xdr:nvCxnSpPr>
      <xdr:spPr>
        <a:xfrm>
          <a:off x="16179800" y="1045516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135996</xdr:rowOff>
    </xdr:from>
    <xdr:to>
      <xdr:col>23</xdr:col>
      <xdr:colOff>406400</xdr:colOff>
      <xdr:row>60</xdr:row>
      <xdr:rowOff>168169</xdr:rowOff>
    </xdr:to>
    <xdr:cxnSp macro="">
      <xdr:nvCxnSpPr>
        <xdr:cNvPr id="318" name="直線コネクタ 317"/>
        <xdr:cNvCxnSpPr/>
      </xdr:nvCxnSpPr>
      <xdr:spPr>
        <a:xfrm>
          <a:off x="15290800" y="1042299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135996</xdr:rowOff>
    </xdr:from>
    <xdr:to>
      <xdr:col>22</xdr:col>
      <xdr:colOff>203200</xdr:colOff>
      <xdr:row>61</xdr:row>
      <xdr:rowOff>8784</xdr:rowOff>
    </xdr:to>
    <xdr:cxnSp macro="">
      <xdr:nvCxnSpPr>
        <xdr:cNvPr id="321" name="直線コネクタ 320"/>
        <xdr:cNvCxnSpPr/>
      </xdr:nvCxnSpPr>
      <xdr:spPr>
        <a:xfrm flipV="1">
          <a:off x="14401800" y="104229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160126</xdr:rowOff>
    </xdr:from>
    <xdr:to>
      <xdr:col>21</xdr:col>
      <xdr:colOff>0</xdr:colOff>
      <xdr:row>61</xdr:row>
      <xdr:rowOff>8784</xdr:rowOff>
    </xdr:to>
    <xdr:cxnSp macro="">
      <xdr:nvCxnSpPr>
        <xdr:cNvPr id="324" name="直線コネクタ 323"/>
        <xdr:cNvCxnSpPr/>
      </xdr:nvCxnSpPr>
      <xdr:spPr>
        <a:xfrm>
          <a:off x="13512800" y="104471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121391</xdr:rowOff>
    </xdr:from>
    <xdr:to>
      <xdr:col>24</xdr:col>
      <xdr:colOff>609600</xdr:colOff>
      <xdr:row>61</xdr:row>
      <xdr:rowOff>51541</xdr:rowOff>
    </xdr:to>
    <xdr:sp macro="" textlink="">
      <xdr:nvSpPr>
        <xdr:cNvPr id="334" name="円/楕円 333"/>
        <xdr:cNvSpPr/>
      </xdr:nvSpPr>
      <xdr:spPr>
        <a:xfrm>
          <a:off x="169672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93468</xdr:rowOff>
    </xdr:from>
    <xdr:ext cx="762000" cy="259045"/>
    <xdr:sp macro="" textlink="">
      <xdr:nvSpPr>
        <xdr:cNvPr id="335" name="定員管理の状況該当値テキスト"/>
        <xdr:cNvSpPr txBox="1"/>
      </xdr:nvSpPr>
      <xdr:spPr>
        <a:xfrm>
          <a:off x="17106900" y="1038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117369</xdr:rowOff>
    </xdr:from>
    <xdr:to>
      <xdr:col>23</xdr:col>
      <xdr:colOff>457200</xdr:colOff>
      <xdr:row>61</xdr:row>
      <xdr:rowOff>47519</xdr:rowOff>
    </xdr:to>
    <xdr:sp macro="" textlink="">
      <xdr:nvSpPr>
        <xdr:cNvPr id="336" name="円/楕円 335"/>
        <xdr:cNvSpPr/>
      </xdr:nvSpPr>
      <xdr:spPr>
        <a:xfrm>
          <a:off x="16129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32296</xdr:rowOff>
    </xdr:from>
    <xdr:ext cx="736600" cy="259045"/>
    <xdr:sp macro="" textlink="">
      <xdr:nvSpPr>
        <xdr:cNvPr id="337" name="テキスト ボックス 33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85196</xdr:rowOff>
    </xdr:from>
    <xdr:to>
      <xdr:col>22</xdr:col>
      <xdr:colOff>254000</xdr:colOff>
      <xdr:row>61</xdr:row>
      <xdr:rowOff>15346</xdr:rowOff>
    </xdr:to>
    <xdr:sp macro="" textlink="">
      <xdr:nvSpPr>
        <xdr:cNvPr id="338" name="円/楕円 337"/>
        <xdr:cNvSpPr/>
      </xdr:nvSpPr>
      <xdr:spPr>
        <a:xfrm>
          <a:off x="15240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25523</xdr:rowOff>
    </xdr:from>
    <xdr:ext cx="762000" cy="259045"/>
    <xdr:sp macro="" textlink="">
      <xdr:nvSpPr>
        <xdr:cNvPr id="339" name="テキスト ボックス 338"/>
        <xdr:cNvSpPr txBox="1"/>
      </xdr:nvSpPr>
      <xdr:spPr>
        <a:xfrm>
          <a:off x="14909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129434</xdr:rowOff>
    </xdr:from>
    <xdr:to>
      <xdr:col>21</xdr:col>
      <xdr:colOff>50800</xdr:colOff>
      <xdr:row>61</xdr:row>
      <xdr:rowOff>59584</xdr:rowOff>
    </xdr:to>
    <xdr:sp macro="" textlink="">
      <xdr:nvSpPr>
        <xdr:cNvPr id="340" name="円/楕円 339"/>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69761</xdr:rowOff>
    </xdr:from>
    <xdr:ext cx="762000" cy="259045"/>
    <xdr:sp macro="" textlink="">
      <xdr:nvSpPr>
        <xdr:cNvPr id="341" name="テキスト ボックス 340"/>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109326</xdr:rowOff>
    </xdr:from>
    <xdr:to>
      <xdr:col>19</xdr:col>
      <xdr:colOff>533400</xdr:colOff>
      <xdr:row>61</xdr:row>
      <xdr:rowOff>39476</xdr:rowOff>
    </xdr:to>
    <xdr:sp macro="" textlink="">
      <xdr:nvSpPr>
        <xdr:cNvPr id="342" name="円/楕円 341"/>
        <xdr:cNvSpPr/>
      </xdr:nvSpPr>
      <xdr:spPr>
        <a:xfrm>
          <a:off x="13462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49653</xdr:rowOff>
    </xdr:from>
    <xdr:ext cx="762000" cy="259045"/>
    <xdr:sp macro="" textlink="">
      <xdr:nvSpPr>
        <xdr:cNvPr id="343" name="テキスト ボックス 342"/>
        <xdr:cNvSpPr txBox="1"/>
      </xdr:nvSpPr>
      <xdr:spPr>
        <a:xfrm>
          <a:off x="13131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本市では、普通建設事業並びに新規発行債の抑制に努めてきたことから、類似団体平均及び京都府平均を下回り、良好な比率となっている。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しかしながら、今後</a:t>
          </a:r>
          <a:r>
            <a:rPr kumimoji="1" lang="ja-JP" altLang="en-US" sz="1300">
              <a:solidFill>
                <a:schemeClr val="dk1"/>
              </a:solidFill>
              <a:effectLst/>
              <a:latin typeface="+mn-lt"/>
              <a:ea typeface="+mn-ea"/>
              <a:cs typeface="+mn-cs"/>
            </a:rPr>
            <a:t>、複合庁舎の建設</a:t>
          </a:r>
          <a:r>
            <a:rPr kumimoji="1" lang="ja-JP" altLang="ja-JP" sz="1300">
              <a:solidFill>
                <a:schemeClr val="dk1"/>
              </a:solidFill>
              <a:effectLst/>
              <a:latin typeface="+mn-lt"/>
              <a:ea typeface="+mn-ea"/>
              <a:cs typeface="+mn-cs"/>
            </a:rPr>
            <a:t>等に係る財源として、市債の新規発行</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必要性が見込まれるため、比率の上昇</a:t>
          </a:r>
          <a:r>
            <a:rPr kumimoji="1" lang="ja-JP" altLang="en-US" sz="1300">
              <a:solidFill>
                <a:schemeClr val="dk1"/>
              </a:solidFill>
              <a:effectLst/>
              <a:latin typeface="+mn-lt"/>
              <a:ea typeface="+mn-ea"/>
              <a:cs typeface="+mn-cs"/>
            </a:rPr>
            <a:t>が想定され</a:t>
          </a:r>
          <a:r>
            <a:rPr kumimoji="1" lang="ja-JP" altLang="ja-JP" sz="1300">
              <a:solidFill>
                <a:schemeClr val="dk1"/>
              </a:solidFill>
              <a:effectLst/>
              <a:latin typeface="+mn-lt"/>
              <a:ea typeface="+mn-ea"/>
              <a:cs typeface="+mn-cs"/>
            </a:rPr>
            <a:t>る。</a:t>
          </a:r>
          <a:endParaRPr lang="ja-JP" altLang="ja-JP" sz="1300">
            <a:effectLst/>
          </a:endParaRPr>
        </a:p>
        <a:p>
          <a:r>
            <a:rPr kumimoji="1" lang="ja-JP" altLang="ja-JP" sz="1300">
              <a:solidFill>
                <a:schemeClr val="dk1"/>
              </a:solidFill>
              <a:effectLst/>
              <a:latin typeface="+mn-lt"/>
              <a:ea typeface="+mn-ea"/>
              <a:cs typeface="+mn-cs"/>
            </a:rPr>
            <a:t>　普通建設事業の</a:t>
          </a:r>
          <a:r>
            <a:rPr kumimoji="1" lang="ja-JP" altLang="en-US" sz="1300">
              <a:solidFill>
                <a:schemeClr val="dk1"/>
              </a:solidFill>
              <a:effectLst/>
              <a:latin typeface="+mn-lt"/>
              <a:ea typeface="+mn-ea"/>
              <a:cs typeface="+mn-cs"/>
            </a:rPr>
            <a:t>実施</a:t>
          </a:r>
          <a:r>
            <a:rPr kumimoji="1" lang="ja-JP" altLang="ja-JP" sz="1300">
              <a:solidFill>
                <a:schemeClr val="dk1"/>
              </a:solidFill>
              <a:effectLst/>
              <a:latin typeface="+mn-lt"/>
              <a:ea typeface="+mn-ea"/>
              <a:cs typeface="+mn-cs"/>
            </a:rPr>
            <a:t>にあたっては、住民のニーズや緊急性を把握し、事業の的確な取捨選択を行うことにより、比率の急激な上昇</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抑止</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5397</xdr:rowOff>
    </xdr:from>
    <xdr:to>
      <xdr:col>24</xdr:col>
      <xdr:colOff>558800</xdr:colOff>
      <xdr:row>38</xdr:row>
      <xdr:rowOff>17463</xdr:rowOff>
    </xdr:to>
    <xdr:cxnSp macro="">
      <xdr:nvCxnSpPr>
        <xdr:cNvPr id="373" name="直線コネクタ 372"/>
        <xdr:cNvCxnSpPr/>
      </xdr:nvCxnSpPr>
      <xdr:spPr>
        <a:xfrm flipV="1">
          <a:off x="16179800" y="652049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17463</xdr:rowOff>
    </xdr:from>
    <xdr:to>
      <xdr:col>23</xdr:col>
      <xdr:colOff>406400</xdr:colOff>
      <xdr:row>38</xdr:row>
      <xdr:rowOff>35560</xdr:rowOff>
    </xdr:to>
    <xdr:cxnSp macro="">
      <xdr:nvCxnSpPr>
        <xdr:cNvPr id="376" name="直線コネクタ 375"/>
        <xdr:cNvCxnSpPr/>
      </xdr:nvCxnSpPr>
      <xdr:spPr>
        <a:xfrm flipV="1">
          <a:off x="15290800" y="65325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53657</xdr:rowOff>
    </xdr:to>
    <xdr:cxnSp macro="">
      <xdr:nvCxnSpPr>
        <xdr:cNvPr id="379" name="直線コネクタ 378"/>
        <xdr:cNvCxnSpPr/>
      </xdr:nvCxnSpPr>
      <xdr:spPr>
        <a:xfrm flipV="1">
          <a:off x="14401800" y="65506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53657</xdr:rowOff>
    </xdr:from>
    <xdr:to>
      <xdr:col>21</xdr:col>
      <xdr:colOff>0</xdr:colOff>
      <xdr:row>38</xdr:row>
      <xdr:rowOff>65722</xdr:rowOff>
    </xdr:to>
    <xdr:cxnSp macro="">
      <xdr:nvCxnSpPr>
        <xdr:cNvPr id="382" name="直線コネクタ 381"/>
        <xdr:cNvCxnSpPr/>
      </xdr:nvCxnSpPr>
      <xdr:spPr>
        <a:xfrm flipV="1">
          <a:off x="13512800" y="65687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126047</xdr:rowOff>
    </xdr:from>
    <xdr:to>
      <xdr:col>24</xdr:col>
      <xdr:colOff>609600</xdr:colOff>
      <xdr:row>38</xdr:row>
      <xdr:rowOff>56197</xdr:rowOff>
    </xdr:to>
    <xdr:sp macro="" textlink="">
      <xdr:nvSpPr>
        <xdr:cNvPr id="392" name="円/楕円 391"/>
        <xdr:cNvSpPr/>
      </xdr:nvSpPr>
      <xdr:spPr>
        <a:xfrm>
          <a:off x="169672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142574</xdr:rowOff>
    </xdr:from>
    <xdr:ext cx="762000" cy="259045"/>
    <xdr:sp macro="" textlink="">
      <xdr:nvSpPr>
        <xdr:cNvPr id="393" name="公債費負担の状況該当値テキスト"/>
        <xdr:cNvSpPr txBox="1"/>
      </xdr:nvSpPr>
      <xdr:spPr>
        <a:xfrm>
          <a:off x="17106900" y="631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138113</xdr:rowOff>
    </xdr:from>
    <xdr:to>
      <xdr:col>23</xdr:col>
      <xdr:colOff>457200</xdr:colOff>
      <xdr:row>38</xdr:row>
      <xdr:rowOff>68263</xdr:rowOff>
    </xdr:to>
    <xdr:sp macro="" textlink="">
      <xdr:nvSpPr>
        <xdr:cNvPr id="394" name="円/楕円 393"/>
        <xdr:cNvSpPr/>
      </xdr:nvSpPr>
      <xdr:spPr>
        <a:xfrm>
          <a:off x="16129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78440</xdr:rowOff>
    </xdr:from>
    <xdr:ext cx="736600" cy="259045"/>
    <xdr:sp macro="" textlink="">
      <xdr:nvSpPr>
        <xdr:cNvPr id="395" name="テキスト ボックス 394"/>
        <xdr:cNvSpPr txBox="1"/>
      </xdr:nvSpPr>
      <xdr:spPr>
        <a:xfrm>
          <a:off x="15798800" y="625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396" name="円/楕円 395"/>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397" name="テキスト ボックス 396"/>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2857</xdr:rowOff>
    </xdr:from>
    <xdr:to>
      <xdr:col>21</xdr:col>
      <xdr:colOff>50800</xdr:colOff>
      <xdr:row>38</xdr:row>
      <xdr:rowOff>104457</xdr:rowOff>
    </xdr:to>
    <xdr:sp macro="" textlink="">
      <xdr:nvSpPr>
        <xdr:cNvPr id="398" name="円/楕円 397"/>
        <xdr:cNvSpPr/>
      </xdr:nvSpPr>
      <xdr:spPr>
        <a:xfrm>
          <a:off x="14351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114635</xdr:rowOff>
    </xdr:from>
    <xdr:ext cx="762000" cy="259045"/>
    <xdr:sp macro="" textlink="">
      <xdr:nvSpPr>
        <xdr:cNvPr id="399" name="テキスト ボックス 398"/>
        <xdr:cNvSpPr txBox="1"/>
      </xdr:nvSpPr>
      <xdr:spPr>
        <a:xfrm>
          <a:off x="14020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14922</xdr:rowOff>
    </xdr:from>
    <xdr:to>
      <xdr:col>19</xdr:col>
      <xdr:colOff>533400</xdr:colOff>
      <xdr:row>38</xdr:row>
      <xdr:rowOff>116522</xdr:rowOff>
    </xdr:to>
    <xdr:sp macro="" textlink="">
      <xdr:nvSpPr>
        <xdr:cNvPr id="400" name="円/楕円 399"/>
        <xdr:cNvSpPr/>
      </xdr:nvSpPr>
      <xdr:spPr>
        <a:xfrm>
          <a:off x="134620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126699</xdr:rowOff>
    </xdr:from>
    <xdr:ext cx="762000" cy="259045"/>
    <xdr:sp macro="" textlink="">
      <xdr:nvSpPr>
        <xdr:cNvPr id="401" name="テキスト ボックス 400"/>
        <xdr:cNvSpPr txBox="1"/>
      </xdr:nvSpPr>
      <xdr:spPr>
        <a:xfrm>
          <a:off x="13131800" y="629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公共施設整備基金の設置等により、充当可能基金が増加したため、７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ポイント減少しており、類似団体平均及び京都府平均の数値を大きく下回っている。</a:t>
          </a:r>
          <a:endParaRPr lang="ja-JP" altLang="ja-JP" sz="1300">
            <a:effectLst/>
          </a:endParaRPr>
        </a:p>
        <a:p>
          <a:r>
            <a:rPr kumimoji="1" lang="ja-JP" altLang="ja-JP" sz="1300">
              <a:solidFill>
                <a:schemeClr val="dk1"/>
              </a:solidFill>
              <a:effectLst/>
              <a:latin typeface="+mn-lt"/>
              <a:ea typeface="+mn-ea"/>
              <a:cs typeface="+mn-cs"/>
            </a:rPr>
            <a:t>　今後も、市債の新規発行には充当可能財源</a:t>
          </a:r>
          <a:r>
            <a:rPr kumimoji="1" lang="ja-JP" altLang="en-US" sz="1300">
              <a:solidFill>
                <a:schemeClr val="dk1"/>
              </a:solidFill>
              <a:effectLst/>
              <a:latin typeface="+mn-lt"/>
              <a:ea typeface="+mn-ea"/>
              <a:cs typeface="+mn-cs"/>
            </a:rPr>
            <a:t>等の確保に努め</a:t>
          </a:r>
          <a:r>
            <a:rPr kumimoji="1" lang="ja-JP" altLang="ja-JP" sz="1300">
              <a:solidFill>
                <a:schemeClr val="dk1"/>
              </a:solidFill>
              <a:effectLst/>
              <a:latin typeface="+mn-lt"/>
              <a:ea typeface="+mn-ea"/>
              <a:cs typeface="+mn-cs"/>
            </a:rPr>
            <a:t>、次世代への負担を軽減できるよう、財政の健全化に取り組</a:t>
          </a:r>
          <a:r>
            <a:rPr kumimoji="1" lang="ja-JP" altLang="en-US" sz="1300">
              <a:solidFill>
                <a:schemeClr val="dk1"/>
              </a:solidFill>
              <a:effectLst/>
              <a:latin typeface="+mn-lt"/>
              <a:ea typeface="+mn-ea"/>
              <a:cs typeface="+mn-cs"/>
            </a:rPr>
            <a:t>む。</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155490</xdr:rowOff>
    </xdr:from>
    <xdr:to>
      <xdr:col>24</xdr:col>
      <xdr:colOff>558800</xdr:colOff>
      <xdr:row>14</xdr:row>
      <xdr:rowOff>43561</xdr:rowOff>
    </xdr:to>
    <xdr:cxnSp macro="">
      <xdr:nvCxnSpPr>
        <xdr:cNvPr id="435" name="直線コネクタ 434"/>
        <xdr:cNvCxnSpPr/>
      </xdr:nvCxnSpPr>
      <xdr:spPr>
        <a:xfrm flipV="1">
          <a:off x="16179800" y="2384340"/>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6"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43561</xdr:rowOff>
    </xdr:from>
    <xdr:to>
      <xdr:col>23</xdr:col>
      <xdr:colOff>406400</xdr:colOff>
      <xdr:row>14</xdr:row>
      <xdr:rowOff>76539</xdr:rowOff>
    </xdr:to>
    <xdr:cxnSp macro="">
      <xdr:nvCxnSpPr>
        <xdr:cNvPr id="438" name="直線コネクタ 437"/>
        <xdr:cNvCxnSpPr/>
      </xdr:nvCxnSpPr>
      <xdr:spPr>
        <a:xfrm flipV="1">
          <a:off x="15290800" y="2443861"/>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0" name="テキスト ボックス 439"/>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2540</xdr:rowOff>
    </xdr:from>
    <xdr:to>
      <xdr:col>22</xdr:col>
      <xdr:colOff>203200</xdr:colOff>
      <xdr:row>14</xdr:row>
      <xdr:rowOff>76539</xdr:rowOff>
    </xdr:to>
    <xdr:cxnSp macro="">
      <xdr:nvCxnSpPr>
        <xdr:cNvPr id="441" name="直線コネクタ 440"/>
        <xdr:cNvCxnSpPr/>
      </xdr:nvCxnSpPr>
      <xdr:spPr>
        <a:xfrm>
          <a:off x="14401800" y="240284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3" name="テキスト ボックス 44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2540</xdr:rowOff>
    </xdr:from>
    <xdr:to>
      <xdr:col>21</xdr:col>
      <xdr:colOff>0</xdr:colOff>
      <xdr:row>14</xdr:row>
      <xdr:rowOff>33909</xdr:rowOff>
    </xdr:to>
    <xdr:cxnSp macro="">
      <xdr:nvCxnSpPr>
        <xdr:cNvPr id="444" name="直線コネクタ 443"/>
        <xdr:cNvCxnSpPr/>
      </xdr:nvCxnSpPr>
      <xdr:spPr>
        <a:xfrm flipV="1">
          <a:off x="13512800" y="240284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104690</xdr:rowOff>
    </xdr:from>
    <xdr:to>
      <xdr:col>24</xdr:col>
      <xdr:colOff>609600</xdr:colOff>
      <xdr:row>14</xdr:row>
      <xdr:rowOff>34840</xdr:rowOff>
    </xdr:to>
    <xdr:sp macro="" textlink="">
      <xdr:nvSpPr>
        <xdr:cNvPr id="454" name="円/楕円 453"/>
        <xdr:cNvSpPr/>
      </xdr:nvSpPr>
      <xdr:spPr>
        <a:xfrm>
          <a:off x="16967200" y="2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25967</xdr:rowOff>
    </xdr:from>
    <xdr:ext cx="762000" cy="259045"/>
    <xdr:sp macro="" textlink="">
      <xdr:nvSpPr>
        <xdr:cNvPr id="455" name="将来負担の状況該当値テキスト"/>
        <xdr:cNvSpPr txBox="1"/>
      </xdr:nvSpPr>
      <xdr:spPr>
        <a:xfrm>
          <a:off x="17106900" y="22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164211</xdr:rowOff>
    </xdr:from>
    <xdr:to>
      <xdr:col>23</xdr:col>
      <xdr:colOff>457200</xdr:colOff>
      <xdr:row>14</xdr:row>
      <xdr:rowOff>94361</xdr:rowOff>
    </xdr:to>
    <xdr:sp macro="" textlink="">
      <xdr:nvSpPr>
        <xdr:cNvPr id="456" name="円/楕円 455"/>
        <xdr:cNvSpPr/>
      </xdr:nvSpPr>
      <xdr:spPr>
        <a:xfrm>
          <a:off x="16129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104538</xdr:rowOff>
    </xdr:from>
    <xdr:ext cx="736600" cy="259045"/>
    <xdr:sp macro="" textlink="">
      <xdr:nvSpPr>
        <xdr:cNvPr id="457" name="テキスト ボックス 456"/>
        <xdr:cNvSpPr txBox="1"/>
      </xdr:nvSpPr>
      <xdr:spPr>
        <a:xfrm>
          <a:off x="15798800" y="216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25739</xdr:rowOff>
    </xdr:from>
    <xdr:to>
      <xdr:col>22</xdr:col>
      <xdr:colOff>254000</xdr:colOff>
      <xdr:row>14</xdr:row>
      <xdr:rowOff>127339</xdr:rowOff>
    </xdr:to>
    <xdr:sp macro="" textlink="">
      <xdr:nvSpPr>
        <xdr:cNvPr id="458" name="円/楕円 457"/>
        <xdr:cNvSpPr/>
      </xdr:nvSpPr>
      <xdr:spPr>
        <a:xfrm>
          <a:off x="15240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137516</xdr:rowOff>
    </xdr:from>
    <xdr:ext cx="762000" cy="259045"/>
    <xdr:sp macro="" textlink="">
      <xdr:nvSpPr>
        <xdr:cNvPr id="459" name="テキスト ボックス 458"/>
        <xdr:cNvSpPr txBox="1"/>
      </xdr:nvSpPr>
      <xdr:spPr>
        <a:xfrm>
          <a:off x="14909800" y="219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123190</xdr:rowOff>
    </xdr:from>
    <xdr:to>
      <xdr:col>21</xdr:col>
      <xdr:colOff>50800</xdr:colOff>
      <xdr:row>14</xdr:row>
      <xdr:rowOff>53340</xdr:rowOff>
    </xdr:to>
    <xdr:sp macro="" textlink="">
      <xdr:nvSpPr>
        <xdr:cNvPr id="460" name="円/楕円 459"/>
        <xdr:cNvSpPr/>
      </xdr:nvSpPr>
      <xdr:spPr>
        <a:xfrm>
          <a:off x="14351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63517</xdr:rowOff>
    </xdr:from>
    <xdr:ext cx="762000" cy="259045"/>
    <xdr:sp macro="" textlink="">
      <xdr:nvSpPr>
        <xdr:cNvPr id="461" name="テキスト ボックス 460"/>
        <xdr:cNvSpPr txBox="1"/>
      </xdr:nvSpPr>
      <xdr:spPr>
        <a:xfrm>
          <a:off x="14020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154559</xdr:rowOff>
    </xdr:from>
    <xdr:to>
      <xdr:col>19</xdr:col>
      <xdr:colOff>533400</xdr:colOff>
      <xdr:row>14</xdr:row>
      <xdr:rowOff>84709</xdr:rowOff>
    </xdr:to>
    <xdr:sp macro="" textlink="">
      <xdr:nvSpPr>
        <xdr:cNvPr id="462" name="円/楕円 461"/>
        <xdr:cNvSpPr/>
      </xdr:nvSpPr>
      <xdr:spPr>
        <a:xfrm>
          <a:off x="13462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94886</xdr:rowOff>
    </xdr:from>
    <xdr:ext cx="762000" cy="259045"/>
    <xdr:sp macro="" textlink="">
      <xdr:nvSpPr>
        <xdr:cNvPr id="463" name="テキスト ボックス 462"/>
        <xdr:cNvSpPr txBox="1"/>
      </xdr:nvSpPr>
      <xdr:spPr>
        <a:xfrm>
          <a:off x="13131800" y="2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人件費に係る経常収支比率は、類似団体平均と比較して、依然高い状況にある。</a:t>
          </a:r>
          <a:endParaRPr lang="ja-JP" altLang="ja-JP" sz="1100">
            <a:effectLst/>
          </a:endParaRPr>
        </a:p>
        <a:p>
          <a:r>
            <a:rPr kumimoji="1" lang="ja-JP" altLang="ja-JP" sz="1100">
              <a:solidFill>
                <a:schemeClr val="dk1"/>
              </a:solidFill>
              <a:effectLst/>
              <a:latin typeface="+mn-lt"/>
              <a:ea typeface="+mn-ea"/>
              <a:cs typeface="+mn-cs"/>
            </a:rPr>
            <a:t>　類似団体との比較では、民生費に占める構成比率が高く、これは、市内４か所の保育所を直営としていることが要因であり、行政サービスの提供方法の差異によるものと言える。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今後、保育所の一つを民営に移行する予定であり、引き続き、</a:t>
          </a:r>
          <a:r>
            <a:rPr kumimoji="1" lang="ja-JP" altLang="ja-JP" sz="1100">
              <a:solidFill>
                <a:schemeClr val="dk1"/>
              </a:solidFill>
              <a:effectLst/>
              <a:latin typeface="+mn-lt"/>
              <a:ea typeface="+mn-ea"/>
              <a:cs typeface="+mn-cs"/>
            </a:rPr>
            <a:t>公共施設の再配置等を検討しつつ、市民ニーズに即した適正な人員配置により、人件費の抑制に努める。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37193</xdr:rowOff>
    </xdr:from>
    <xdr:to>
      <xdr:col>7</xdr:col>
      <xdr:colOff>15875</xdr:colOff>
      <xdr:row>37</xdr:row>
      <xdr:rowOff>89444</xdr:rowOff>
    </xdr:to>
    <xdr:cxnSp macro="">
      <xdr:nvCxnSpPr>
        <xdr:cNvPr id="68" name="直線コネクタ 67"/>
        <xdr:cNvCxnSpPr/>
      </xdr:nvCxnSpPr>
      <xdr:spPr>
        <a:xfrm>
          <a:off x="3987800" y="63808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37</xdr:row>
      <xdr:rowOff>102507</xdr:rowOff>
    </xdr:to>
    <xdr:cxnSp macro="">
      <xdr:nvCxnSpPr>
        <xdr:cNvPr id="71" name="直線コネクタ 70"/>
        <xdr:cNvCxnSpPr/>
      </xdr:nvCxnSpPr>
      <xdr:spPr>
        <a:xfrm flipV="1">
          <a:off x="3098800" y="638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63319</xdr:rowOff>
    </xdr:from>
    <xdr:to>
      <xdr:col>4</xdr:col>
      <xdr:colOff>346075</xdr:colOff>
      <xdr:row>37</xdr:row>
      <xdr:rowOff>102507</xdr:rowOff>
    </xdr:to>
    <xdr:cxnSp macro="">
      <xdr:nvCxnSpPr>
        <xdr:cNvPr id="74" name="直線コネクタ 73"/>
        <xdr:cNvCxnSpPr/>
      </xdr:nvCxnSpPr>
      <xdr:spPr>
        <a:xfrm>
          <a:off x="2209800" y="64069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63319</xdr:rowOff>
    </xdr:from>
    <xdr:to>
      <xdr:col>3</xdr:col>
      <xdr:colOff>142875</xdr:colOff>
      <xdr:row>37</xdr:row>
      <xdr:rowOff>148227</xdr:rowOff>
    </xdr:to>
    <xdr:cxnSp macro="">
      <xdr:nvCxnSpPr>
        <xdr:cNvPr id="77" name="直線コネクタ 76"/>
        <xdr:cNvCxnSpPr/>
      </xdr:nvCxnSpPr>
      <xdr:spPr>
        <a:xfrm flipV="1">
          <a:off x="1320800" y="64069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38644</xdr:rowOff>
    </xdr:from>
    <xdr:to>
      <xdr:col>7</xdr:col>
      <xdr:colOff>66675</xdr:colOff>
      <xdr:row>37</xdr:row>
      <xdr:rowOff>140244</xdr:rowOff>
    </xdr:to>
    <xdr:sp macro="" textlink="">
      <xdr:nvSpPr>
        <xdr:cNvPr id="87" name="円/楕円 86"/>
        <xdr:cNvSpPr/>
      </xdr:nvSpPr>
      <xdr:spPr>
        <a:xfrm>
          <a:off x="4775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10721</xdr:rowOff>
    </xdr:from>
    <xdr:ext cx="762000" cy="259045"/>
    <xdr:sp macro="" textlink="">
      <xdr:nvSpPr>
        <xdr:cNvPr id="88" name="人件費該当値テキスト"/>
        <xdr:cNvSpPr txBox="1"/>
      </xdr:nvSpPr>
      <xdr:spPr>
        <a:xfrm>
          <a:off x="4914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157843</xdr:rowOff>
    </xdr:from>
    <xdr:to>
      <xdr:col>5</xdr:col>
      <xdr:colOff>600075</xdr:colOff>
      <xdr:row>37</xdr:row>
      <xdr:rowOff>87993</xdr:rowOff>
    </xdr:to>
    <xdr:sp macro="" textlink="">
      <xdr:nvSpPr>
        <xdr:cNvPr id="89" name="円/楕円 88"/>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72770</xdr:rowOff>
    </xdr:from>
    <xdr:ext cx="736600" cy="259045"/>
    <xdr:sp macro="" textlink="">
      <xdr:nvSpPr>
        <xdr:cNvPr id="90" name="テキスト ボックス 89"/>
        <xdr:cNvSpPr txBox="1"/>
      </xdr:nvSpPr>
      <xdr:spPr>
        <a:xfrm>
          <a:off x="3606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91" name="円/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92" name="テキスト ボックス 91"/>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12519</xdr:rowOff>
    </xdr:from>
    <xdr:to>
      <xdr:col>3</xdr:col>
      <xdr:colOff>193675</xdr:colOff>
      <xdr:row>37</xdr:row>
      <xdr:rowOff>114119</xdr:rowOff>
    </xdr:to>
    <xdr:sp macro="" textlink="">
      <xdr:nvSpPr>
        <xdr:cNvPr id="93" name="円/楕円 92"/>
        <xdr:cNvSpPr/>
      </xdr:nvSpPr>
      <xdr:spPr>
        <a:xfrm>
          <a:off x="2159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98896</xdr:rowOff>
    </xdr:from>
    <xdr:ext cx="762000" cy="259045"/>
    <xdr:sp macro="" textlink="">
      <xdr:nvSpPr>
        <xdr:cNvPr id="94" name="テキスト ボックス 93"/>
        <xdr:cNvSpPr txBox="1"/>
      </xdr:nvSpPr>
      <xdr:spPr>
        <a:xfrm>
          <a:off x="1828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97427</xdr:rowOff>
    </xdr:from>
    <xdr:to>
      <xdr:col>1</xdr:col>
      <xdr:colOff>676275</xdr:colOff>
      <xdr:row>38</xdr:row>
      <xdr:rowOff>27577</xdr:rowOff>
    </xdr:to>
    <xdr:sp macro="" textlink="">
      <xdr:nvSpPr>
        <xdr:cNvPr id="95" name="円/楕円 94"/>
        <xdr:cNvSpPr/>
      </xdr:nvSpPr>
      <xdr:spPr>
        <a:xfrm>
          <a:off x="1270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12354</xdr:rowOff>
    </xdr:from>
    <xdr:ext cx="762000" cy="259045"/>
    <xdr:sp macro="" textlink="">
      <xdr:nvSpPr>
        <xdr:cNvPr id="96" name="テキスト ボックス 95"/>
        <xdr:cNvSpPr txBox="1"/>
      </xdr:nvSpPr>
      <xdr:spPr>
        <a:xfrm>
          <a:off x="939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物件費に係る経常収支比率は、昨年度</a:t>
          </a:r>
          <a:r>
            <a:rPr kumimoji="1" lang="ja-JP" altLang="en-US" sz="1300">
              <a:solidFill>
                <a:schemeClr val="dk1"/>
              </a:solidFill>
              <a:effectLst/>
              <a:latin typeface="+mn-lt"/>
              <a:ea typeface="+mn-ea"/>
              <a:cs typeface="+mn-cs"/>
            </a:rPr>
            <a:t>と同程度で</a:t>
          </a:r>
          <a:r>
            <a:rPr kumimoji="1" lang="ja-JP" altLang="ja-JP" sz="1300">
              <a:solidFill>
                <a:schemeClr val="dk1"/>
              </a:solidFill>
              <a:effectLst/>
              <a:latin typeface="+mn-lt"/>
              <a:ea typeface="+mn-ea"/>
              <a:cs typeface="+mn-cs"/>
            </a:rPr>
            <a:t>、類似団体平均を下回る比率となっている。</a:t>
          </a:r>
          <a:endParaRPr lang="ja-JP" altLang="ja-JP" sz="1300">
            <a:effectLst/>
          </a:endParaRPr>
        </a:p>
        <a:p>
          <a:r>
            <a:rPr kumimoji="1" lang="ja-JP" altLang="ja-JP" sz="1300">
              <a:solidFill>
                <a:schemeClr val="dk1"/>
              </a:solidFill>
              <a:effectLst/>
              <a:latin typeface="+mn-lt"/>
              <a:ea typeface="+mn-ea"/>
              <a:cs typeface="+mn-cs"/>
            </a:rPr>
            <a:t>　今後ともさらなる事業の選択と集中により、経常的物件費の削減に努める。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74422</xdr:rowOff>
    </xdr:from>
    <xdr:to>
      <xdr:col>24</xdr:col>
      <xdr:colOff>31750</xdr:colOff>
      <xdr:row>15</xdr:row>
      <xdr:rowOff>83566</xdr:rowOff>
    </xdr:to>
    <xdr:cxnSp macro="">
      <xdr:nvCxnSpPr>
        <xdr:cNvPr id="127" name="直線コネクタ 126"/>
        <xdr:cNvCxnSpPr/>
      </xdr:nvCxnSpPr>
      <xdr:spPr>
        <a:xfrm>
          <a:off x="15671800" y="2646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74422</xdr:rowOff>
    </xdr:from>
    <xdr:to>
      <xdr:col>22</xdr:col>
      <xdr:colOff>565150</xdr:colOff>
      <xdr:row>15</xdr:row>
      <xdr:rowOff>120142</xdr:rowOff>
    </xdr:to>
    <xdr:cxnSp macro="">
      <xdr:nvCxnSpPr>
        <xdr:cNvPr id="130" name="直線コネクタ 129"/>
        <xdr:cNvCxnSpPr/>
      </xdr:nvCxnSpPr>
      <xdr:spPr>
        <a:xfrm flipV="1">
          <a:off x="14782800" y="2646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120142</xdr:rowOff>
    </xdr:to>
    <xdr:cxnSp macro="">
      <xdr:nvCxnSpPr>
        <xdr:cNvPr id="133" name="直線コネクタ 132"/>
        <xdr:cNvCxnSpPr/>
      </xdr:nvCxnSpPr>
      <xdr:spPr>
        <a:xfrm>
          <a:off x="13893800" y="2664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92710</xdr:rowOff>
    </xdr:to>
    <xdr:cxnSp macro="">
      <xdr:nvCxnSpPr>
        <xdr:cNvPr id="136" name="直線コネクタ 135"/>
        <xdr:cNvCxnSpPr/>
      </xdr:nvCxnSpPr>
      <xdr:spPr>
        <a:xfrm>
          <a:off x="13004800" y="26095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32766</xdr:rowOff>
    </xdr:from>
    <xdr:to>
      <xdr:col>24</xdr:col>
      <xdr:colOff>82550</xdr:colOff>
      <xdr:row>15</xdr:row>
      <xdr:rowOff>134366</xdr:rowOff>
    </xdr:to>
    <xdr:sp macro="" textlink="">
      <xdr:nvSpPr>
        <xdr:cNvPr id="146" name="円/楕円 145"/>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49293</xdr:rowOff>
    </xdr:from>
    <xdr:ext cx="762000" cy="259045"/>
    <xdr:sp macro="" textlink="">
      <xdr:nvSpPr>
        <xdr:cNvPr id="147" name="物件費該当値テキスト"/>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23622</xdr:rowOff>
    </xdr:from>
    <xdr:to>
      <xdr:col>22</xdr:col>
      <xdr:colOff>615950</xdr:colOff>
      <xdr:row>15</xdr:row>
      <xdr:rowOff>125222</xdr:rowOff>
    </xdr:to>
    <xdr:sp macro="" textlink="">
      <xdr:nvSpPr>
        <xdr:cNvPr id="148" name="円/楕円 147"/>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49" name="テキスト ボックス 148"/>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69342</xdr:rowOff>
    </xdr:from>
    <xdr:to>
      <xdr:col>21</xdr:col>
      <xdr:colOff>412750</xdr:colOff>
      <xdr:row>15</xdr:row>
      <xdr:rowOff>170942</xdr:rowOff>
    </xdr:to>
    <xdr:sp macro="" textlink="">
      <xdr:nvSpPr>
        <xdr:cNvPr id="150" name="円/楕円 149"/>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51" name="テキスト ボックス 150"/>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128287</xdr:rowOff>
    </xdr:from>
    <xdr:ext cx="762000" cy="259045"/>
    <xdr:sp macro="" textlink="">
      <xdr:nvSpPr>
        <xdr:cNvPr id="153" name="テキスト ボックス 152"/>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158496</xdr:rowOff>
    </xdr:from>
    <xdr:to>
      <xdr:col>19</xdr:col>
      <xdr:colOff>6350</xdr:colOff>
      <xdr:row>15</xdr:row>
      <xdr:rowOff>88646</xdr:rowOff>
    </xdr:to>
    <xdr:sp macro="" textlink="">
      <xdr:nvSpPr>
        <xdr:cNvPr id="154" name="円/楕円 153"/>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98823</xdr:rowOff>
    </xdr:from>
    <xdr:ext cx="762000" cy="259045"/>
    <xdr:sp macro="" textlink="">
      <xdr:nvSpPr>
        <xdr:cNvPr id="155" name="テキスト ボックス 154"/>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扶助費に係る経常収支比率について、平成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ポイント減少したものの、</a:t>
          </a:r>
          <a:r>
            <a:rPr kumimoji="1" lang="ja-JP" altLang="ja-JP" sz="1300">
              <a:solidFill>
                <a:schemeClr val="dk1"/>
              </a:solidFill>
              <a:effectLst/>
              <a:latin typeface="+mn-lt"/>
              <a:ea typeface="+mn-ea"/>
              <a:cs typeface="+mn-cs"/>
            </a:rPr>
            <a:t>類似団体と比較しても高い水準</a:t>
          </a:r>
          <a:r>
            <a:rPr kumimoji="1" lang="ja-JP" altLang="en-US" sz="1300">
              <a:solidFill>
                <a:schemeClr val="dk1"/>
              </a:solidFill>
              <a:effectLst/>
              <a:latin typeface="+mn-lt"/>
              <a:ea typeface="+mn-ea"/>
              <a:cs typeface="+mn-cs"/>
            </a:rPr>
            <a:t>で推移している</a:t>
          </a:r>
          <a:r>
            <a:rPr kumimoji="1" lang="ja-JP" altLang="ja-JP" sz="1300">
              <a:solidFill>
                <a:schemeClr val="dk1"/>
              </a:solidFill>
              <a:effectLst/>
              <a:latin typeface="+mn-lt"/>
              <a:ea typeface="+mn-ea"/>
              <a:cs typeface="+mn-cs"/>
            </a:rPr>
            <a:t>。</a:t>
          </a:r>
          <a:endParaRPr lang="ja-JP" altLang="ja-JP" sz="1300" b="1">
            <a:effectLst/>
          </a:endParaRPr>
        </a:p>
        <a:p>
          <a:r>
            <a:rPr kumimoji="1" lang="ja-JP" altLang="ja-JP" sz="1300" b="1">
              <a:solidFill>
                <a:schemeClr val="dk1"/>
              </a:solidFill>
              <a:effectLst/>
              <a:latin typeface="+mn-lt"/>
              <a:ea typeface="+mn-ea"/>
              <a:cs typeface="+mn-cs"/>
            </a:rPr>
            <a:t>　</a:t>
          </a:r>
          <a:r>
            <a:rPr kumimoji="1" lang="ja-JP" altLang="ja-JP" sz="1300" b="0">
              <a:solidFill>
                <a:schemeClr val="dk1"/>
              </a:solidFill>
              <a:effectLst/>
              <a:latin typeface="+mn-lt"/>
              <a:ea typeface="+mn-ea"/>
              <a:cs typeface="+mn-cs"/>
            </a:rPr>
            <a:t>近年の主な要因としては、</a:t>
          </a:r>
          <a:r>
            <a:rPr kumimoji="1" lang="ja-JP" altLang="en-US" sz="1300" b="0">
              <a:solidFill>
                <a:schemeClr val="dk1"/>
              </a:solidFill>
              <a:effectLst/>
              <a:latin typeface="+mn-lt"/>
              <a:ea typeface="+mn-ea"/>
              <a:cs typeface="+mn-cs"/>
            </a:rPr>
            <a:t>障がい者自立支援給付費</a:t>
          </a:r>
          <a:r>
            <a:rPr kumimoji="1" lang="ja-JP" altLang="ja-JP" sz="1300">
              <a:solidFill>
                <a:schemeClr val="dk1"/>
              </a:solidFill>
              <a:effectLst/>
              <a:latin typeface="+mn-lt"/>
              <a:ea typeface="+mn-ea"/>
              <a:cs typeface="+mn-cs"/>
            </a:rPr>
            <a:t>の増加などが挙げられるが、扶助費全般について、制度の見直しや適正化を図ることによって、財政全体を圧迫する負担要因とならないよう、注視していく必要がある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58965</xdr:rowOff>
    </xdr:to>
    <xdr:cxnSp macro="">
      <xdr:nvCxnSpPr>
        <xdr:cNvPr id="190" name="直線コネクタ 189"/>
        <xdr:cNvCxnSpPr/>
      </xdr:nvCxnSpPr>
      <xdr:spPr>
        <a:xfrm flipV="1">
          <a:off x="3987800" y="9777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26307</xdr:rowOff>
    </xdr:from>
    <xdr:to>
      <xdr:col>5</xdr:col>
      <xdr:colOff>549275</xdr:colOff>
      <xdr:row>57</xdr:row>
      <xdr:rowOff>58965</xdr:rowOff>
    </xdr:to>
    <xdr:cxnSp macro="">
      <xdr:nvCxnSpPr>
        <xdr:cNvPr id="193" name="直線コネクタ 192"/>
        <xdr:cNvCxnSpPr/>
      </xdr:nvCxnSpPr>
      <xdr:spPr>
        <a:xfrm>
          <a:off x="3098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15422</xdr:rowOff>
    </xdr:from>
    <xdr:to>
      <xdr:col>4</xdr:col>
      <xdr:colOff>346075</xdr:colOff>
      <xdr:row>57</xdr:row>
      <xdr:rowOff>26307</xdr:rowOff>
    </xdr:to>
    <xdr:cxnSp macro="">
      <xdr:nvCxnSpPr>
        <xdr:cNvPr id="196" name="直線コネクタ 195"/>
        <xdr:cNvCxnSpPr/>
      </xdr:nvCxnSpPr>
      <xdr:spPr>
        <a:xfrm>
          <a:off x="2209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15422</xdr:rowOff>
    </xdr:to>
    <xdr:cxnSp macro="">
      <xdr:nvCxnSpPr>
        <xdr:cNvPr id="199" name="直線コネクタ 198"/>
        <xdr:cNvCxnSpPr/>
      </xdr:nvCxnSpPr>
      <xdr:spPr>
        <a:xfrm>
          <a:off x="1320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8165</xdr:rowOff>
    </xdr:from>
    <xdr:to>
      <xdr:col>5</xdr:col>
      <xdr:colOff>600075</xdr:colOff>
      <xdr:row>57</xdr:row>
      <xdr:rowOff>109765</xdr:rowOff>
    </xdr:to>
    <xdr:sp macro="" textlink="">
      <xdr:nvSpPr>
        <xdr:cNvPr id="211" name="円/楕円 210"/>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94542</xdr:rowOff>
    </xdr:from>
    <xdr:ext cx="736600" cy="259045"/>
    <xdr:sp macro="" textlink="">
      <xdr:nvSpPr>
        <xdr:cNvPr id="212" name="テキスト ボックス 211"/>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146957</xdr:rowOff>
    </xdr:from>
    <xdr:to>
      <xdr:col>4</xdr:col>
      <xdr:colOff>396875</xdr:colOff>
      <xdr:row>57</xdr:row>
      <xdr:rowOff>77107</xdr:rowOff>
    </xdr:to>
    <xdr:sp macro="" textlink="">
      <xdr:nvSpPr>
        <xdr:cNvPr id="213" name="円/楕円 212"/>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61884</xdr:rowOff>
    </xdr:from>
    <xdr:ext cx="762000" cy="259045"/>
    <xdr:sp macro="" textlink="">
      <xdr:nvSpPr>
        <xdr:cNvPr id="214" name="テキスト ボックス 213"/>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136072</xdr:rowOff>
    </xdr:from>
    <xdr:to>
      <xdr:col>3</xdr:col>
      <xdr:colOff>193675</xdr:colOff>
      <xdr:row>57</xdr:row>
      <xdr:rowOff>66222</xdr:rowOff>
    </xdr:to>
    <xdr:sp macro="" textlink="">
      <xdr:nvSpPr>
        <xdr:cNvPr id="215" name="円/楕円 214"/>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50999</xdr:rowOff>
    </xdr:from>
    <xdr:ext cx="762000" cy="259045"/>
    <xdr:sp macro="" textlink="">
      <xdr:nvSpPr>
        <xdr:cNvPr id="216" name="テキスト ボックス 215"/>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その他に係る経常収支比率は</a:t>
          </a:r>
          <a:r>
            <a:rPr kumimoji="1" lang="ja-JP" altLang="ja-JP" sz="1300">
              <a:solidFill>
                <a:schemeClr val="dk1"/>
              </a:solidFill>
              <a:effectLst/>
              <a:latin typeface="+mn-lt"/>
              <a:ea typeface="+mn-ea"/>
              <a:cs typeface="+mn-cs"/>
            </a:rPr>
            <a:t>特別会計等への繰出金等のため、京都府及び類似団体と比較すると高い水準にある。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下水道</a:t>
          </a:r>
          <a:r>
            <a:rPr kumimoji="1" lang="ja-JP" altLang="en-US" sz="1300">
              <a:solidFill>
                <a:schemeClr val="dk1"/>
              </a:solidFill>
              <a:effectLst/>
              <a:latin typeface="+mn-lt"/>
              <a:ea typeface="+mn-ea"/>
              <a:cs typeface="+mn-cs"/>
            </a:rPr>
            <a:t>事業特別会計への</a:t>
          </a:r>
          <a:r>
            <a:rPr kumimoji="1" lang="ja-JP" altLang="ja-JP" sz="1300">
              <a:solidFill>
                <a:schemeClr val="dk1"/>
              </a:solidFill>
              <a:effectLst/>
              <a:latin typeface="+mn-lt"/>
              <a:ea typeface="+mn-ea"/>
              <a:cs typeface="+mn-cs"/>
            </a:rPr>
            <a:t>繰出の増により、前年度から</a:t>
          </a:r>
          <a:r>
            <a:rPr kumimoji="1" lang="ja-JP" altLang="en-US" sz="1300">
              <a:solidFill>
                <a:schemeClr val="dk1"/>
              </a:solidFill>
              <a:effectLst/>
              <a:latin typeface="+mn-lt"/>
              <a:ea typeface="+mn-ea"/>
              <a:cs typeface="+mn-cs"/>
            </a:rPr>
            <a:t>１．７</a:t>
          </a:r>
          <a:r>
            <a:rPr kumimoji="1" lang="ja-JP" altLang="ja-JP" sz="1300">
              <a:solidFill>
                <a:schemeClr val="dk1"/>
              </a:solidFill>
              <a:effectLst/>
              <a:latin typeface="+mn-lt"/>
              <a:ea typeface="+mn-ea"/>
              <a:cs typeface="+mn-cs"/>
            </a:rPr>
            <a:t>ポイント高くなっ</a:t>
          </a:r>
          <a:r>
            <a:rPr kumimoji="1" lang="ja-JP" altLang="en-US" sz="1300">
              <a:solidFill>
                <a:schemeClr val="dk1"/>
              </a:solidFill>
              <a:effectLst/>
              <a:latin typeface="+mn-lt"/>
              <a:ea typeface="+mn-ea"/>
              <a:cs typeface="+mn-cs"/>
            </a:rPr>
            <a:t>ている。</a:t>
          </a:r>
          <a:endParaRPr lang="ja-JP" altLang="ja-JP" sz="1300">
            <a:effectLst/>
          </a:endParaRPr>
        </a:p>
        <a:p>
          <a:r>
            <a:rPr kumimoji="1" lang="ja-JP" altLang="ja-JP" sz="1300">
              <a:solidFill>
                <a:schemeClr val="dk1"/>
              </a:solidFill>
              <a:effectLst/>
              <a:latin typeface="+mn-lt"/>
              <a:ea typeface="+mn-ea"/>
              <a:cs typeface="+mn-cs"/>
            </a:rPr>
            <a:t>　今後とも、経営健全化</a:t>
          </a:r>
          <a:r>
            <a:rPr kumimoji="1" lang="ja-JP" altLang="en-US" sz="1300">
              <a:solidFill>
                <a:schemeClr val="dk1"/>
              </a:solidFill>
              <a:effectLst/>
              <a:latin typeface="+mn-lt"/>
              <a:ea typeface="+mn-ea"/>
              <a:cs typeface="+mn-cs"/>
            </a:rPr>
            <a:t>に取組み</a:t>
          </a:r>
          <a:r>
            <a:rPr kumimoji="1" lang="ja-JP" altLang="ja-JP" sz="1300">
              <a:solidFill>
                <a:schemeClr val="dk1"/>
              </a:solidFill>
              <a:effectLst/>
              <a:latin typeface="+mn-lt"/>
              <a:ea typeface="+mn-ea"/>
              <a:cs typeface="+mn-cs"/>
            </a:rPr>
            <a:t>、独立採算の原則の下、繰出金の削減に努める。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59</xdr:row>
      <xdr:rowOff>8890</xdr:rowOff>
    </xdr:to>
    <xdr:cxnSp macro="">
      <xdr:nvCxnSpPr>
        <xdr:cNvPr id="251" name="直線コネクタ 250"/>
        <xdr:cNvCxnSpPr/>
      </xdr:nvCxnSpPr>
      <xdr:spPr>
        <a:xfrm>
          <a:off x="15671800" y="99949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50800</xdr:rowOff>
    </xdr:to>
    <xdr:cxnSp macro="">
      <xdr:nvCxnSpPr>
        <xdr:cNvPr id="254" name="直線コネクタ 253"/>
        <xdr:cNvCxnSpPr/>
      </xdr:nvCxnSpPr>
      <xdr:spPr>
        <a:xfrm>
          <a:off x="14782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43180</xdr:rowOff>
    </xdr:to>
    <xdr:cxnSp macro="">
      <xdr:nvCxnSpPr>
        <xdr:cNvPr id="257" name="直線コネクタ 256"/>
        <xdr:cNvCxnSpPr/>
      </xdr:nvCxnSpPr>
      <xdr:spPr>
        <a:xfrm>
          <a:off x="13893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50800</xdr:rowOff>
    </xdr:to>
    <xdr:cxnSp macro="">
      <xdr:nvCxnSpPr>
        <xdr:cNvPr id="260" name="直線コネクタ 259"/>
        <xdr:cNvCxnSpPr/>
      </xdr:nvCxnSpPr>
      <xdr:spPr>
        <a:xfrm flipV="1">
          <a:off x="13004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70" name="円/楕円 269"/>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1"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8" name="円/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9" name="テキスト ボックス 278"/>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補助費等に係る経常収支比率は、</a:t>
          </a:r>
          <a:r>
            <a:rPr kumimoji="1" lang="ja-JP" altLang="en-US" sz="1300">
              <a:solidFill>
                <a:schemeClr val="dk1"/>
              </a:solidFill>
              <a:effectLst/>
              <a:latin typeface="+mn-lt"/>
              <a:ea typeface="+mn-ea"/>
              <a:cs typeface="+mn-cs"/>
            </a:rPr>
            <a:t>わずかに改善しつつあるものの、</a:t>
          </a:r>
          <a:r>
            <a:rPr kumimoji="1" lang="ja-JP" altLang="ja-JP" sz="1300">
              <a:solidFill>
                <a:schemeClr val="dk1"/>
              </a:solidFill>
              <a:effectLst/>
              <a:latin typeface="+mn-lt"/>
              <a:ea typeface="+mn-ea"/>
              <a:cs typeface="+mn-cs"/>
            </a:rPr>
            <a:t>類似団体平均と比較して高い比率で推移して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これは、</a:t>
          </a:r>
          <a:r>
            <a:rPr kumimoji="1" lang="ja-JP" altLang="ja-JP" sz="1300">
              <a:solidFill>
                <a:schemeClr val="dk1"/>
              </a:solidFill>
              <a:effectLst/>
              <a:latin typeface="+mn-lt"/>
              <a:ea typeface="+mn-ea"/>
              <a:cs typeface="+mn-cs"/>
            </a:rPr>
            <a:t>ごみ処理や消防、福祉</a:t>
          </a:r>
          <a:r>
            <a:rPr kumimoji="1" lang="ja-JP" altLang="en-US" sz="1300">
              <a:solidFill>
                <a:schemeClr val="dk1"/>
              </a:solidFill>
              <a:effectLst/>
              <a:latin typeface="+mn-lt"/>
              <a:ea typeface="+mn-ea"/>
              <a:cs typeface="+mn-cs"/>
            </a:rPr>
            <a:t>に係る</a:t>
          </a:r>
          <a:r>
            <a:rPr kumimoji="1" lang="ja-JP" altLang="ja-JP" sz="1300">
              <a:solidFill>
                <a:schemeClr val="dk1"/>
              </a:solidFill>
              <a:effectLst/>
              <a:latin typeface="+mn-lt"/>
              <a:ea typeface="+mn-ea"/>
              <a:cs typeface="+mn-cs"/>
            </a:rPr>
            <a:t>一部事務組合への負担金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主な要因</a:t>
          </a:r>
          <a:r>
            <a:rPr kumimoji="1" lang="ja-JP" altLang="en-US"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　本市での事務事業の見直しに加え、他団体への補助金の適正化も含め、補助金支出の適正な執行に努める。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19558</xdr:rowOff>
    </xdr:to>
    <xdr:cxnSp macro="">
      <xdr:nvCxnSpPr>
        <xdr:cNvPr id="309" name="直線コネクタ 308"/>
        <xdr:cNvCxnSpPr/>
      </xdr:nvCxnSpPr>
      <xdr:spPr>
        <a:xfrm flipV="1">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46990</xdr:rowOff>
    </xdr:to>
    <xdr:cxnSp macro="">
      <xdr:nvCxnSpPr>
        <xdr:cNvPr id="312" name="直線コネクタ 311"/>
        <xdr:cNvCxnSpPr/>
      </xdr:nvCxnSpPr>
      <xdr:spPr>
        <a:xfrm flipV="1">
          <a:off x="14782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46990</xdr:rowOff>
    </xdr:to>
    <xdr:cxnSp macro="">
      <xdr:nvCxnSpPr>
        <xdr:cNvPr id="315" name="直線コネクタ 314"/>
        <xdr:cNvCxnSpPr/>
      </xdr:nvCxnSpPr>
      <xdr:spPr>
        <a:xfrm>
          <a:off x="13893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51562</xdr:rowOff>
    </xdr:to>
    <xdr:cxnSp macro="">
      <xdr:nvCxnSpPr>
        <xdr:cNvPr id="318" name="直線コネクタ 317"/>
        <xdr:cNvCxnSpPr/>
      </xdr:nvCxnSpPr>
      <xdr:spPr>
        <a:xfrm flipV="1">
          <a:off x="13004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8" name="円/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9"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0" name="円/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2" name="円/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34" name="円/楕円 333"/>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35" name="テキスト ボックス 334"/>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6" name="円/楕円 33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7" name="テキスト ボックス 33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普通建設事業費の支出を抑制してきた過去の経緯から、後年度の元利償還金の負担は、類似団体平均を大きく下回っている。</a:t>
          </a:r>
          <a:endParaRPr lang="ja-JP" altLang="ja-JP" sz="1100">
            <a:effectLst/>
          </a:endParaRPr>
        </a:p>
        <a:p>
          <a:r>
            <a:rPr kumimoji="1" lang="ja-JP" altLang="ja-JP" sz="1100">
              <a:solidFill>
                <a:schemeClr val="dk1"/>
              </a:solidFill>
              <a:effectLst/>
              <a:latin typeface="+mn-lt"/>
              <a:ea typeface="+mn-ea"/>
              <a:cs typeface="+mn-cs"/>
            </a:rPr>
            <a:t>　しかしながら、平成２０年度から</a:t>
          </a:r>
          <a:r>
            <a:rPr kumimoji="1" lang="ja-JP" altLang="en-US" sz="1100">
              <a:solidFill>
                <a:schemeClr val="dk1"/>
              </a:solidFill>
              <a:effectLst/>
              <a:latin typeface="+mn-lt"/>
              <a:ea typeface="+mn-ea"/>
              <a:cs typeface="+mn-cs"/>
            </a:rPr>
            <a:t>着手してきた</a:t>
          </a:r>
          <a:r>
            <a:rPr kumimoji="1" lang="ja-JP" altLang="ja-JP" sz="1100">
              <a:solidFill>
                <a:schemeClr val="dk1"/>
              </a:solidFill>
              <a:effectLst/>
              <a:latin typeface="+mn-lt"/>
              <a:ea typeface="+mn-ea"/>
              <a:cs typeface="+mn-cs"/>
            </a:rPr>
            <a:t>学校施設耐震化工事等</a:t>
          </a:r>
          <a:r>
            <a:rPr kumimoji="1" lang="ja-JP" altLang="en-US" sz="1100">
              <a:solidFill>
                <a:schemeClr val="dk1"/>
              </a:solidFill>
              <a:effectLst/>
              <a:latin typeface="+mn-lt"/>
              <a:ea typeface="+mn-ea"/>
              <a:cs typeface="+mn-cs"/>
            </a:rPr>
            <a:t>に加え、今後</a:t>
          </a:r>
          <a:r>
            <a:rPr kumimoji="1" lang="ja-JP" altLang="ja-JP" sz="1100">
              <a:solidFill>
                <a:schemeClr val="dk1"/>
              </a:solidFill>
              <a:effectLst/>
              <a:latin typeface="+mn-lt"/>
              <a:ea typeface="+mn-ea"/>
              <a:cs typeface="+mn-cs"/>
            </a:rPr>
            <a:t>老朽化した公共施設の改修等</a:t>
          </a:r>
          <a:r>
            <a:rPr kumimoji="1" lang="ja-JP" altLang="en-US" sz="1100">
              <a:solidFill>
                <a:schemeClr val="dk1"/>
              </a:solidFill>
              <a:effectLst/>
              <a:latin typeface="+mn-lt"/>
              <a:ea typeface="+mn-ea"/>
              <a:cs typeface="+mn-cs"/>
            </a:rPr>
            <a:t>を予定しており</a:t>
          </a:r>
          <a:r>
            <a:rPr kumimoji="1" lang="ja-JP" altLang="ja-JP" sz="1100">
              <a:solidFill>
                <a:schemeClr val="dk1"/>
              </a:solidFill>
              <a:effectLst/>
              <a:latin typeface="+mn-lt"/>
              <a:ea typeface="+mn-ea"/>
              <a:cs typeface="+mn-cs"/>
            </a:rPr>
            <a:t>、公債費に係る経常収支比率の逓増が見込まれるところである。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後とも新規発行債の抑制に努め、急激な負担増とならないよう、注意を払う必要がある。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133858</xdr:rowOff>
    </xdr:from>
    <xdr:to>
      <xdr:col>7</xdr:col>
      <xdr:colOff>15875</xdr:colOff>
      <xdr:row>75</xdr:row>
      <xdr:rowOff>165863</xdr:rowOff>
    </xdr:to>
    <xdr:cxnSp macro="">
      <xdr:nvCxnSpPr>
        <xdr:cNvPr id="367" name="直線コネクタ 366"/>
        <xdr:cNvCxnSpPr/>
      </xdr:nvCxnSpPr>
      <xdr:spPr>
        <a:xfrm>
          <a:off x="3987800" y="129926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133858</xdr:rowOff>
    </xdr:from>
    <xdr:to>
      <xdr:col>5</xdr:col>
      <xdr:colOff>549275</xdr:colOff>
      <xdr:row>76</xdr:row>
      <xdr:rowOff>49276</xdr:rowOff>
    </xdr:to>
    <xdr:cxnSp macro="">
      <xdr:nvCxnSpPr>
        <xdr:cNvPr id="370" name="直線コネクタ 369"/>
        <xdr:cNvCxnSpPr/>
      </xdr:nvCxnSpPr>
      <xdr:spPr>
        <a:xfrm flipV="1">
          <a:off x="3098800" y="12992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44704</xdr:rowOff>
    </xdr:from>
    <xdr:to>
      <xdr:col>4</xdr:col>
      <xdr:colOff>346075</xdr:colOff>
      <xdr:row>76</xdr:row>
      <xdr:rowOff>49276</xdr:rowOff>
    </xdr:to>
    <xdr:cxnSp macro="">
      <xdr:nvCxnSpPr>
        <xdr:cNvPr id="373" name="直線コネクタ 372"/>
        <xdr:cNvCxnSpPr/>
      </xdr:nvCxnSpPr>
      <xdr:spPr>
        <a:xfrm>
          <a:off x="2209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40132</xdr:rowOff>
    </xdr:from>
    <xdr:to>
      <xdr:col>3</xdr:col>
      <xdr:colOff>142875</xdr:colOff>
      <xdr:row>76</xdr:row>
      <xdr:rowOff>44704</xdr:rowOff>
    </xdr:to>
    <xdr:cxnSp macro="">
      <xdr:nvCxnSpPr>
        <xdr:cNvPr id="376" name="直線コネクタ 375"/>
        <xdr:cNvCxnSpPr/>
      </xdr:nvCxnSpPr>
      <xdr:spPr>
        <a:xfrm>
          <a:off x="1320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115062</xdr:rowOff>
    </xdr:from>
    <xdr:to>
      <xdr:col>7</xdr:col>
      <xdr:colOff>66675</xdr:colOff>
      <xdr:row>76</xdr:row>
      <xdr:rowOff>45213</xdr:rowOff>
    </xdr:to>
    <xdr:sp macro="" textlink="">
      <xdr:nvSpPr>
        <xdr:cNvPr id="386" name="円/楕円 385"/>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131589</xdr:rowOff>
    </xdr:from>
    <xdr:ext cx="762000" cy="259045"/>
    <xdr:sp macro="" textlink="">
      <xdr:nvSpPr>
        <xdr:cNvPr id="387"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83058</xdr:rowOff>
    </xdr:from>
    <xdr:to>
      <xdr:col>5</xdr:col>
      <xdr:colOff>600075</xdr:colOff>
      <xdr:row>76</xdr:row>
      <xdr:rowOff>13208</xdr:rowOff>
    </xdr:to>
    <xdr:sp macro="" textlink="">
      <xdr:nvSpPr>
        <xdr:cNvPr id="388" name="円/楕円 387"/>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23385</xdr:rowOff>
    </xdr:from>
    <xdr:ext cx="736600" cy="259045"/>
    <xdr:sp macro="" textlink="">
      <xdr:nvSpPr>
        <xdr:cNvPr id="389" name="テキスト ボックス 388"/>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169926</xdr:rowOff>
    </xdr:from>
    <xdr:to>
      <xdr:col>4</xdr:col>
      <xdr:colOff>396875</xdr:colOff>
      <xdr:row>76</xdr:row>
      <xdr:rowOff>100076</xdr:rowOff>
    </xdr:to>
    <xdr:sp macro="" textlink="">
      <xdr:nvSpPr>
        <xdr:cNvPr id="390" name="円/楕円 389"/>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110253</xdr:rowOff>
    </xdr:from>
    <xdr:ext cx="762000" cy="259045"/>
    <xdr:sp macro="" textlink="">
      <xdr:nvSpPr>
        <xdr:cNvPr id="391" name="テキスト ボックス 390"/>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92" name="円/楕円 391"/>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93" name="テキスト ボックス 392"/>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160782</xdr:rowOff>
    </xdr:from>
    <xdr:to>
      <xdr:col>1</xdr:col>
      <xdr:colOff>676275</xdr:colOff>
      <xdr:row>76</xdr:row>
      <xdr:rowOff>90932</xdr:rowOff>
    </xdr:to>
    <xdr:sp macro="" textlink="">
      <xdr:nvSpPr>
        <xdr:cNvPr id="394" name="円/楕円 393"/>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101109</xdr:rowOff>
    </xdr:from>
    <xdr:ext cx="762000" cy="259045"/>
    <xdr:sp macro="" textlink="">
      <xdr:nvSpPr>
        <xdr:cNvPr id="395" name="テキスト ボックス 394"/>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公債費以外に係る経常収支比率については、類似団体平均を大きく上回っている。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人件費、扶助費、補助費、繰出金の適正化などを含め、改善</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78</xdr:row>
      <xdr:rowOff>153670</xdr:rowOff>
    </xdr:to>
    <xdr:cxnSp macro="">
      <xdr:nvCxnSpPr>
        <xdr:cNvPr id="428" name="直線コネクタ 427"/>
        <xdr:cNvCxnSpPr/>
      </xdr:nvCxnSpPr>
      <xdr:spPr>
        <a:xfrm>
          <a:off x="15671800" y="134658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92711</xdr:rowOff>
    </xdr:from>
    <xdr:to>
      <xdr:col>22</xdr:col>
      <xdr:colOff>565150</xdr:colOff>
      <xdr:row>78</xdr:row>
      <xdr:rowOff>157480</xdr:rowOff>
    </xdr:to>
    <xdr:cxnSp macro="">
      <xdr:nvCxnSpPr>
        <xdr:cNvPr id="431" name="直線コネクタ 430"/>
        <xdr:cNvCxnSpPr/>
      </xdr:nvCxnSpPr>
      <xdr:spPr>
        <a:xfrm flipV="1">
          <a:off x="14782800" y="134658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78</xdr:row>
      <xdr:rowOff>157480</xdr:rowOff>
    </xdr:to>
    <xdr:cxnSp macro="">
      <xdr:nvCxnSpPr>
        <xdr:cNvPr id="434" name="直線コネクタ 433"/>
        <xdr:cNvCxnSpPr/>
      </xdr:nvCxnSpPr>
      <xdr:spPr>
        <a:xfrm>
          <a:off x="13893800" y="13481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107950</xdr:rowOff>
    </xdr:from>
    <xdr:to>
      <xdr:col>20</xdr:col>
      <xdr:colOff>158750</xdr:colOff>
      <xdr:row>78</xdr:row>
      <xdr:rowOff>146050</xdr:rowOff>
    </xdr:to>
    <xdr:cxnSp macro="">
      <xdr:nvCxnSpPr>
        <xdr:cNvPr id="437" name="直線コネクタ 436"/>
        <xdr:cNvCxnSpPr/>
      </xdr:nvCxnSpPr>
      <xdr:spPr>
        <a:xfrm flipV="1">
          <a:off x="13004800" y="1348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102870</xdr:rowOff>
    </xdr:from>
    <xdr:to>
      <xdr:col>24</xdr:col>
      <xdr:colOff>82550</xdr:colOff>
      <xdr:row>79</xdr:row>
      <xdr:rowOff>33020</xdr:rowOff>
    </xdr:to>
    <xdr:sp macro="" textlink="">
      <xdr:nvSpPr>
        <xdr:cNvPr id="447" name="円/楕円 446"/>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74947</xdr:rowOff>
    </xdr:from>
    <xdr:ext cx="762000" cy="259045"/>
    <xdr:sp macro="" textlink="">
      <xdr:nvSpPr>
        <xdr:cNvPr id="448"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41911</xdr:rowOff>
    </xdr:from>
    <xdr:to>
      <xdr:col>22</xdr:col>
      <xdr:colOff>615950</xdr:colOff>
      <xdr:row>78</xdr:row>
      <xdr:rowOff>143511</xdr:rowOff>
    </xdr:to>
    <xdr:sp macro="" textlink="">
      <xdr:nvSpPr>
        <xdr:cNvPr id="449" name="円/楕円 448"/>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50" name="テキスト ボックス 44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106680</xdr:rowOff>
    </xdr:from>
    <xdr:to>
      <xdr:col>21</xdr:col>
      <xdr:colOff>412750</xdr:colOff>
      <xdr:row>79</xdr:row>
      <xdr:rowOff>36830</xdr:rowOff>
    </xdr:to>
    <xdr:sp macro="" textlink="">
      <xdr:nvSpPr>
        <xdr:cNvPr id="451" name="円/楕円 450"/>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21607</xdr:rowOff>
    </xdr:from>
    <xdr:ext cx="762000" cy="259045"/>
    <xdr:sp macro="" textlink="">
      <xdr:nvSpPr>
        <xdr:cNvPr id="452" name="テキスト ボックス 451"/>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57150</xdr:rowOff>
    </xdr:from>
    <xdr:to>
      <xdr:col>20</xdr:col>
      <xdr:colOff>209550</xdr:colOff>
      <xdr:row>78</xdr:row>
      <xdr:rowOff>158750</xdr:rowOff>
    </xdr:to>
    <xdr:sp macro="" textlink="">
      <xdr:nvSpPr>
        <xdr:cNvPr id="453" name="円/楕円 452"/>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143527</xdr:rowOff>
    </xdr:from>
    <xdr:ext cx="762000" cy="259045"/>
    <xdr:sp macro="" textlink="">
      <xdr:nvSpPr>
        <xdr:cNvPr id="454" name="テキスト ボックス 453"/>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95250</xdr:rowOff>
    </xdr:from>
    <xdr:to>
      <xdr:col>19</xdr:col>
      <xdr:colOff>6350</xdr:colOff>
      <xdr:row>79</xdr:row>
      <xdr:rowOff>25400</xdr:rowOff>
    </xdr:to>
    <xdr:sp macro="" textlink="">
      <xdr:nvSpPr>
        <xdr:cNvPr id="455" name="円/楕円 454"/>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10177</xdr:rowOff>
    </xdr:from>
    <xdr:ext cx="762000" cy="259045"/>
    <xdr:sp macro="" textlink="">
      <xdr:nvSpPr>
        <xdr:cNvPr id="456" name="テキスト ボックス 455"/>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京都府向日市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90195</xdr:rowOff>
    </xdr:from>
    <xdr:to>
      <xdr:col>4</xdr:col>
      <xdr:colOff>1117600</xdr:colOff>
      <xdr:row>16</xdr:row>
      <xdr:rowOff>111398</xdr:rowOff>
    </xdr:to>
    <xdr:cxnSp macro="">
      <xdr:nvCxnSpPr>
        <xdr:cNvPr id="50" name="直線コネクタ 49"/>
        <xdr:cNvCxnSpPr/>
      </xdr:nvCxnSpPr>
      <xdr:spPr bwMode="auto">
        <a:xfrm>
          <a:off x="5003800" y="2881020"/>
          <a:ext cx="6477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77051</xdr:rowOff>
    </xdr:from>
    <xdr:to>
      <xdr:col>4</xdr:col>
      <xdr:colOff>469900</xdr:colOff>
      <xdr:row>16</xdr:row>
      <xdr:rowOff>90195</xdr:rowOff>
    </xdr:to>
    <xdr:cxnSp macro="">
      <xdr:nvCxnSpPr>
        <xdr:cNvPr id="53" name="直線コネクタ 52"/>
        <xdr:cNvCxnSpPr/>
      </xdr:nvCxnSpPr>
      <xdr:spPr bwMode="auto">
        <a:xfrm>
          <a:off x="4305300" y="2867876"/>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77051</xdr:rowOff>
    </xdr:from>
    <xdr:to>
      <xdr:col>3</xdr:col>
      <xdr:colOff>904875</xdr:colOff>
      <xdr:row>16</xdr:row>
      <xdr:rowOff>133286</xdr:rowOff>
    </xdr:to>
    <xdr:cxnSp macro="">
      <xdr:nvCxnSpPr>
        <xdr:cNvPr id="56" name="直線コネクタ 55"/>
        <xdr:cNvCxnSpPr/>
      </xdr:nvCxnSpPr>
      <xdr:spPr bwMode="auto">
        <a:xfrm flipV="1">
          <a:off x="3606800" y="2867876"/>
          <a:ext cx="6985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96425</xdr:rowOff>
    </xdr:from>
    <xdr:to>
      <xdr:col>3</xdr:col>
      <xdr:colOff>206375</xdr:colOff>
      <xdr:row>16</xdr:row>
      <xdr:rowOff>133286</xdr:rowOff>
    </xdr:to>
    <xdr:cxnSp macro="">
      <xdr:nvCxnSpPr>
        <xdr:cNvPr id="59" name="直線コネクタ 58"/>
        <xdr:cNvCxnSpPr/>
      </xdr:nvCxnSpPr>
      <xdr:spPr bwMode="auto">
        <a:xfrm>
          <a:off x="2908300" y="2887250"/>
          <a:ext cx="698500" cy="3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60598</xdr:rowOff>
    </xdr:from>
    <xdr:to>
      <xdr:col>5</xdr:col>
      <xdr:colOff>34925</xdr:colOff>
      <xdr:row>16</xdr:row>
      <xdr:rowOff>162198</xdr:rowOff>
    </xdr:to>
    <xdr:sp macro="" textlink="">
      <xdr:nvSpPr>
        <xdr:cNvPr id="69" name="円/楕円 68"/>
        <xdr:cNvSpPr/>
      </xdr:nvSpPr>
      <xdr:spPr bwMode="auto">
        <a:xfrm>
          <a:off x="5600700" y="285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77125</xdr:rowOff>
    </xdr:from>
    <xdr:ext cx="762000" cy="259045"/>
    <xdr:sp macro="" textlink="">
      <xdr:nvSpPr>
        <xdr:cNvPr id="70" name="人口1人当たり決算額の推移該当値テキスト130"/>
        <xdr:cNvSpPr txBox="1"/>
      </xdr:nvSpPr>
      <xdr:spPr>
        <a:xfrm>
          <a:off x="5740400" y="269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74,319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39395</xdr:rowOff>
    </xdr:from>
    <xdr:to>
      <xdr:col>4</xdr:col>
      <xdr:colOff>520700</xdr:colOff>
      <xdr:row>16</xdr:row>
      <xdr:rowOff>140995</xdr:rowOff>
    </xdr:to>
    <xdr:sp macro="" textlink="">
      <xdr:nvSpPr>
        <xdr:cNvPr id="71" name="円/楕円 70"/>
        <xdr:cNvSpPr/>
      </xdr:nvSpPr>
      <xdr:spPr bwMode="auto">
        <a:xfrm>
          <a:off x="4953000" y="283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151172</xdr:rowOff>
    </xdr:from>
    <xdr:ext cx="736600" cy="259045"/>
    <xdr:sp macro="" textlink="">
      <xdr:nvSpPr>
        <xdr:cNvPr id="72" name="テキスト ボックス 71"/>
        <xdr:cNvSpPr txBox="1"/>
      </xdr:nvSpPr>
      <xdr:spPr>
        <a:xfrm>
          <a:off x="4622800" y="25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75,432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26251</xdr:rowOff>
    </xdr:from>
    <xdr:to>
      <xdr:col>3</xdr:col>
      <xdr:colOff>955675</xdr:colOff>
      <xdr:row>16</xdr:row>
      <xdr:rowOff>127851</xdr:rowOff>
    </xdr:to>
    <xdr:sp macro="" textlink="">
      <xdr:nvSpPr>
        <xdr:cNvPr id="73" name="円/楕円 72"/>
        <xdr:cNvSpPr/>
      </xdr:nvSpPr>
      <xdr:spPr bwMode="auto">
        <a:xfrm>
          <a:off x="4254500" y="281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138028</xdr:rowOff>
    </xdr:from>
    <xdr:ext cx="762000" cy="259045"/>
    <xdr:sp macro="" textlink="">
      <xdr:nvSpPr>
        <xdr:cNvPr id="74" name="テキスト ボックス 73"/>
        <xdr:cNvSpPr txBox="1"/>
      </xdr:nvSpPr>
      <xdr:spPr>
        <a:xfrm>
          <a:off x="3924300" y="25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76,122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82486</xdr:rowOff>
    </xdr:from>
    <xdr:to>
      <xdr:col>3</xdr:col>
      <xdr:colOff>257175</xdr:colOff>
      <xdr:row>17</xdr:row>
      <xdr:rowOff>12636</xdr:rowOff>
    </xdr:to>
    <xdr:sp macro="" textlink="">
      <xdr:nvSpPr>
        <xdr:cNvPr id="75" name="円/楕円 74"/>
        <xdr:cNvSpPr/>
      </xdr:nvSpPr>
      <xdr:spPr bwMode="auto">
        <a:xfrm>
          <a:off x="3556000" y="287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22813</xdr:rowOff>
    </xdr:from>
    <xdr:ext cx="762000" cy="259045"/>
    <xdr:sp macro="" textlink="">
      <xdr:nvSpPr>
        <xdr:cNvPr id="76" name="テキスト ボックス 75"/>
        <xdr:cNvSpPr txBox="1"/>
      </xdr:nvSpPr>
      <xdr:spPr>
        <a:xfrm>
          <a:off x="3225800" y="264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45625</xdr:rowOff>
    </xdr:from>
    <xdr:to>
      <xdr:col>2</xdr:col>
      <xdr:colOff>692150</xdr:colOff>
      <xdr:row>16</xdr:row>
      <xdr:rowOff>147225</xdr:rowOff>
    </xdr:to>
    <xdr:sp macro="" textlink="">
      <xdr:nvSpPr>
        <xdr:cNvPr id="77" name="円/楕円 76"/>
        <xdr:cNvSpPr/>
      </xdr:nvSpPr>
      <xdr:spPr bwMode="auto">
        <a:xfrm>
          <a:off x="2857500" y="28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157402</xdr:rowOff>
    </xdr:from>
    <xdr:ext cx="762000" cy="259045"/>
    <xdr:sp macro="" textlink="">
      <xdr:nvSpPr>
        <xdr:cNvPr id="78" name="テキスト ボックス 77"/>
        <xdr:cNvSpPr txBox="1"/>
      </xdr:nvSpPr>
      <xdr:spPr>
        <a:xfrm>
          <a:off x="2527300" y="26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151365</xdr:rowOff>
    </xdr:from>
    <xdr:to>
      <xdr:col>4</xdr:col>
      <xdr:colOff>1117600</xdr:colOff>
      <xdr:row>36</xdr:row>
      <xdr:rowOff>152412</xdr:rowOff>
    </xdr:to>
    <xdr:cxnSp macro="">
      <xdr:nvCxnSpPr>
        <xdr:cNvPr id="111" name="直線コネクタ 110"/>
        <xdr:cNvCxnSpPr/>
      </xdr:nvCxnSpPr>
      <xdr:spPr bwMode="auto">
        <a:xfrm>
          <a:off x="5003800" y="7104615"/>
          <a:ext cx="647700" cy="1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133858</xdr:rowOff>
    </xdr:from>
    <xdr:to>
      <xdr:col>4</xdr:col>
      <xdr:colOff>469900</xdr:colOff>
      <xdr:row>36</xdr:row>
      <xdr:rowOff>151365</xdr:rowOff>
    </xdr:to>
    <xdr:cxnSp macro="">
      <xdr:nvCxnSpPr>
        <xdr:cNvPr id="114" name="直線コネクタ 113"/>
        <xdr:cNvCxnSpPr/>
      </xdr:nvCxnSpPr>
      <xdr:spPr bwMode="auto">
        <a:xfrm>
          <a:off x="4305300" y="7087108"/>
          <a:ext cx="698500" cy="17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133858</xdr:rowOff>
    </xdr:from>
    <xdr:to>
      <xdr:col>3</xdr:col>
      <xdr:colOff>904875</xdr:colOff>
      <xdr:row>36</xdr:row>
      <xdr:rowOff>134353</xdr:rowOff>
    </xdr:to>
    <xdr:cxnSp macro="">
      <xdr:nvCxnSpPr>
        <xdr:cNvPr id="117" name="直線コネクタ 116"/>
        <xdr:cNvCxnSpPr/>
      </xdr:nvCxnSpPr>
      <xdr:spPr bwMode="auto">
        <a:xfrm flipV="1">
          <a:off x="3606800" y="7087108"/>
          <a:ext cx="698500" cy="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118713</xdr:rowOff>
    </xdr:from>
    <xdr:to>
      <xdr:col>3</xdr:col>
      <xdr:colOff>206375</xdr:colOff>
      <xdr:row>36</xdr:row>
      <xdr:rowOff>134353</xdr:rowOff>
    </xdr:to>
    <xdr:cxnSp macro="">
      <xdr:nvCxnSpPr>
        <xdr:cNvPr id="120" name="直線コネクタ 119"/>
        <xdr:cNvCxnSpPr/>
      </xdr:nvCxnSpPr>
      <xdr:spPr bwMode="auto">
        <a:xfrm>
          <a:off x="2908300" y="7071963"/>
          <a:ext cx="698500" cy="1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101612</xdr:rowOff>
    </xdr:from>
    <xdr:to>
      <xdr:col>5</xdr:col>
      <xdr:colOff>34925</xdr:colOff>
      <xdr:row>37</xdr:row>
      <xdr:rowOff>31762</xdr:rowOff>
    </xdr:to>
    <xdr:sp macro="" textlink="">
      <xdr:nvSpPr>
        <xdr:cNvPr id="130" name="円/楕円 129"/>
        <xdr:cNvSpPr/>
      </xdr:nvSpPr>
      <xdr:spPr bwMode="auto">
        <a:xfrm>
          <a:off x="5600700" y="705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73689</xdr:rowOff>
    </xdr:from>
    <xdr:ext cx="762000" cy="259045"/>
    <xdr:sp macro="" textlink="">
      <xdr:nvSpPr>
        <xdr:cNvPr id="131" name="人口1人当たり決算額の推移該当値テキスト445"/>
        <xdr:cNvSpPr txBox="1"/>
      </xdr:nvSpPr>
      <xdr:spPr>
        <a:xfrm>
          <a:off x="5740400" y="70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100565</xdr:rowOff>
    </xdr:from>
    <xdr:to>
      <xdr:col>4</xdr:col>
      <xdr:colOff>520700</xdr:colOff>
      <xdr:row>37</xdr:row>
      <xdr:rowOff>30715</xdr:rowOff>
    </xdr:to>
    <xdr:sp macro="" textlink="">
      <xdr:nvSpPr>
        <xdr:cNvPr id="132" name="円/楕円 131"/>
        <xdr:cNvSpPr/>
      </xdr:nvSpPr>
      <xdr:spPr bwMode="auto">
        <a:xfrm>
          <a:off x="4953000" y="7053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15492</xdr:rowOff>
    </xdr:from>
    <xdr:ext cx="736600" cy="259045"/>
    <xdr:sp macro="" textlink="">
      <xdr:nvSpPr>
        <xdr:cNvPr id="133" name="テキスト ボックス 132"/>
        <xdr:cNvSpPr txBox="1"/>
      </xdr:nvSpPr>
      <xdr:spPr>
        <a:xfrm>
          <a:off x="4622800" y="71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83058</xdr:rowOff>
    </xdr:from>
    <xdr:to>
      <xdr:col>3</xdr:col>
      <xdr:colOff>955675</xdr:colOff>
      <xdr:row>37</xdr:row>
      <xdr:rowOff>13208</xdr:rowOff>
    </xdr:to>
    <xdr:sp macro="" textlink="">
      <xdr:nvSpPr>
        <xdr:cNvPr id="134" name="円/楕円 133"/>
        <xdr:cNvSpPr/>
      </xdr:nvSpPr>
      <xdr:spPr bwMode="auto">
        <a:xfrm>
          <a:off x="4254500" y="703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169435</xdr:rowOff>
    </xdr:from>
    <xdr:ext cx="762000" cy="259045"/>
    <xdr:sp macro="" textlink="">
      <xdr:nvSpPr>
        <xdr:cNvPr id="135" name="テキスト ボックス 134"/>
        <xdr:cNvSpPr txBox="1"/>
      </xdr:nvSpPr>
      <xdr:spPr>
        <a:xfrm>
          <a:off x="3924300" y="712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83553</xdr:rowOff>
    </xdr:from>
    <xdr:to>
      <xdr:col>3</xdr:col>
      <xdr:colOff>257175</xdr:colOff>
      <xdr:row>37</xdr:row>
      <xdr:rowOff>13703</xdr:rowOff>
    </xdr:to>
    <xdr:sp macro="" textlink="">
      <xdr:nvSpPr>
        <xdr:cNvPr id="136" name="円/楕円 135"/>
        <xdr:cNvSpPr/>
      </xdr:nvSpPr>
      <xdr:spPr bwMode="auto">
        <a:xfrm>
          <a:off x="3556000" y="703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169930</xdr:rowOff>
    </xdr:from>
    <xdr:ext cx="762000" cy="259045"/>
    <xdr:sp macro="" textlink="">
      <xdr:nvSpPr>
        <xdr:cNvPr id="137" name="テキスト ボックス 136"/>
        <xdr:cNvSpPr txBox="1"/>
      </xdr:nvSpPr>
      <xdr:spPr>
        <a:xfrm>
          <a:off x="3225800" y="71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67913</xdr:rowOff>
    </xdr:from>
    <xdr:to>
      <xdr:col>2</xdr:col>
      <xdr:colOff>692150</xdr:colOff>
      <xdr:row>36</xdr:row>
      <xdr:rowOff>169513</xdr:rowOff>
    </xdr:to>
    <xdr:sp macro="" textlink="">
      <xdr:nvSpPr>
        <xdr:cNvPr id="138" name="円/楕円 137"/>
        <xdr:cNvSpPr/>
      </xdr:nvSpPr>
      <xdr:spPr bwMode="auto">
        <a:xfrm>
          <a:off x="2857500" y="70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154290</xdr:rowOff>
    </xdr:from>
    <xdr:ext cx="762000" cy="259045"/>
    <xdr:sp macro="" textlink="">
      <xdr:nvSpPr>
        <xdr:cNvPr id="139" name="テキスト ボックス 138"/>
        <xdr:cNvSpPr txBox="1"/>
      </xdr:nvSpPr>
      <xdr:spPr>
        <a:xfrm>
          <a:off x="2527300" y="710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171018</xdr:rowOff>
    </xdr:from>
    <xdr:to>
      <xdr:col>6</xdr:col>
      <xdr:colOff>511175</xdr:colOff>
      <xdr:row>36</xdr:row>
      <xdr:rowOff>17879</xdr:rowOff>
    </xdr:to>
    <xdr:cxnSp macro="">
      <xdr:nvCxnSpPr>
        <xdr:cNvPr id="59" name="直線コネクタ 58"/>
        <xdr:cNvCxnSpPr/>
      </xdr:nvCxnSpPr>
      <xdr:spPr>
        <a:xfrm>
          <a:off x="3797300" y="6171768"/>
          <a:ext cx="8382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162537</xdr:rowOff>
    </xdr:from>
    <xdr:to>
      <xdr:col>5</xdr:col>
      <xdr:colOff>358775</xdr:colOff>
      <xdr:row>35</xdr:row>
      <xdr:rowOff>171018</xdr:rowOff>
    </xdr:to>
    <xdr:cxnSp macro="">
      <xdr:nvCxnSpPr>
        <xdr:cNvPr id="62" name="直線コネクタ 61"/>
        <xdr:cNvCxnSpPr/>
      </xdr:nvCxnSpPr>
      <xdr:spPr>
        <a:xfrm>
          <a:off x="2908300" y="6163287"/>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162537</xdr:rowOff>
    </xdr:from>
    <xdr:to>
      <xdr:col>4</xdr:col>
      <xdr:colOff>155575</xdr:colOff>
      <xdr:row>36</xdr:row>
      <xdr:rowOff>52786</xdr:rowOff>
    </xdr:to>
    <xdr:cxnSp macro="">
      <xdr:nvCxnSpPr>
        <xdr:cNvPr id="65" name="直線コネクタ 64"/>
        <xdr:cNvCxnSpPr/>
      </xdr:nvCxnSpPr>
      <xdr:spPr>
        <a:xfrm flipV="1">
          <a:off x="2019300" y="6163287"/>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4186</xdr:rowOff>
    </xdr:from>
    <xdr:to>
      <xdr:col>2</xdr:col>
      <xdr:colOff>638175</xdr:colOff>
      <xdr:row>36</xdr:row>
      <xdr:rowOff>52786</xdr:rowOff>
    </xdr:to>
    <xdr:cxnSp macro="">
      <xdr:nvCxnSpPr>
        <xdr:cNvPr id="68" name="直線コネクタ 67"/>
        <xdr:cNvCxnSpPr/>
      </xdr:nvCxnSpPr>
      <xdr:spPr>
        <a:xfrm>
          <a:off x="1130300" y="6176386"/>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138529</xdr:rowOff>
    </xdr:from>
    <xdr:to>
      <xdr:col>6</xdr:col>
      <xdr:colOff>561975</xdr:colOff>
      <xdr:row>36</xdr:row>
      <xdr:rowOff>68679</xdr:rowOff>
    </xdr:to>
    <xdr:sp macro="" textlink="">
      <xdr:nvSpPr>
        <xdr:cNvPr id="78" name="円/楕円 77"/>
        <xdr:cNvSpPr/>
      </xdr:nvSpPr>
      <xdr:spPr>
        <a:xfrm>
          <a:off x="4584700" y="61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161406</xdr:rowOff>
    </xdr:from>
    <xdr:ext cx="534377" cy="259045"/>
    <xdr:sp macro="" textlink="">
      <xdr:nvSpPr>
        <xdr:cNvPr id="79" name="人件費該当値テキスト"/>
        <xdr:cNvSpPr txBox="1"/>
      </xdr:nvSpPr>
      <xdr:spPr>
        <a:xfrm>
          <a:off x="4686300" y="59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120218</xdr:rowOff>
    </xdr:from>
    <xdr:to>
      <xdr:col>5</xdr:col>
      <xdr:colOff>409575</xdr:colOff>
      <xdr:row>36</xdr:row>
      <xdr:rowOff>50368</xdr:rowOff>
    </xdr:to>
    <xdr:sp macro="" textlink="">
      <xdr:nvSpPr>
        <xdr:cNvPr id="80" name="円/楕円 79"/>
        <xdr:cNvSpPr/>
      </xdr:nvSpPr>
      <xdr:spPr>
        <a:xfrm>
          <a:off x="3746500" y="61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66895</xdr:rowOff>
    </xdr:from>
    <xdr:ext cx="534377" cy="259045"/>
    <xdr:sp macro="" textlink="">
      <xdr:nvSpPr>
        <xdr:cNvPr id="81" name="テキスト ボックス 80"/>
        <xdr:cNvSpPr txBox="1"/>
      </xdr:nvSpPr>
      <xdr:spPr>
        <a:xfrm>
          <a:off x="3530111" y="58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111737</xdr:rowOff>
    </xdr:from>
    <xdr:to>
      <xdr:col>4</xdr:col>
      <xdr:colOff>206375</xdr:colOff>
      <xdr:row>36</xdr:row>
      <xdr:rowOff>41887</xdr:rowOff>
    </xdr:to>
    <xdr:sp macro="" textlink="">
      <xdr:nvSpPr>
        <xdr:cNvPr id="82" name="円/楕円 81"/>
        <xdr:cNvSpPr/>
      </xdr:nvSpPr>
      <xdr:spPr>
        <a:xfrm>
          <a:off x="2857500" y="61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33014</xdr:rowOff>
    </xdr:from>
    <xdr:ext cx="534377" cy="259045"/>
    <xdr:sp macro="" textlink="">
      <xdr:nvSpPr>
        <xdr:cNvPr id="83" name="テキスト ボックス 82"/>
        <xdr:cNvSpPr txBox="1"/>
      </xdr:nvSpPr>
      <xdr:spPr>
        <a:xfrm>
          <a:off x="2641111" y="620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1986</xdr:rowOff>
    </xdr:from>
    <xdr:to>
      <xdr:col>3</xdr:col>
      <xdr:colOff>3175</xdr:colOff>
      <xdr:row>36</xdr:row>
      <xdr:rowOff>103586</xdr:rowOff>
    </xdr:to>
    <xdr:sp macro="" textlink="">
      <xdr:nvSpPr>
        <xdr:cNvPr id="84" name="円/楕円 83"/>
        <xdr:cNvSpPr/>
      </xdr:nvSpPr>
      <xdr:spPr>
        <a:xfrm>
          <a:off x="1968500" y="61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94713</xdr:rowOff>
    </xdr:from>
    <xdr:ext cx="534377" cy="259045"/>
    <xdr:sp macro="" textlink="">
      <xdr:nvSpPr>
        <xdr:cNvPr id="85" name="テキスト ボックス 84"/>
        <xdr:cNvSpPr txBox="1"/>
      </xdr:nvSpPr>
      <xdr:spPr>
        <a:xfrm>
          <a:off x="1752111" y="62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124836</xdr:rowOff>
    </xdr:from>
    <xdr:to>
      <xdr:col>1</xdr:col>
      <xdr:colOff>485775</xdr:colOff>
      <xdr:row>36</xdr:row>
      <xdr:rowOff>54986</xdr:rowOff>
    </xdr:to>
    <xdr:sp macro="" textlink="">
      <xdr:nvSpPr>
        <xdr:cNvPr id="86" name="円/楕円 85"/>
        <xdr:cNvSpPr/>
      </xdr:nvSpPr>
      <xdr:spPr>
        <a:xfrm>
          <a:off x="1079500" y="61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46113</xdr:rowOff>
    </xdr:from>
    <xdr:ext cx="534377" cy="259045"/>
    <xdr:sp macro="" textlink="">
      <xdr:nvSpPr>
        <xdr:cNvPr id="87" name="テキスト ボックス 86"/>
        <xdr:cNvSpPr txBox="1"/>
      </xdr:nvSpPr>
      <xdr:spPr>
        <a:xfrm>
          <a:off x="863111" y="621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141398</xdr:rowOff>
    </xdr:from>
    <xdr:to>
      <xdr:col>6</xdr:col>
      <xdr:colOff>511175</xdr:colOff>
      <xdr:row>57</xdr:row>
      <xdr:rowOff>170104</xdr:rowOff>
    </xdr:to>
    <xdr:cxnSp macro="">
      <xdr:nvCxnSpPr>
        <xdr:cNvPr id="119" name="直線コネクタ 118"/>
        <xdr:cNvCxnSpPr/>
      </xdr:nvCxnSpPr>
      <xdr:spPr>
        <a:xfrm>
          <a:off x="3797300" y="9914048"/>
          <a:ext cx="8382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141398</xdr:rowOff>
    </xdr:from>
    <xdr:to>
      <xdr:col>5</xdr:col>
      <xdr:colOff>358775</xdr:colOff>
      <xdr:row>57</xdr:row>
      <xdr:rowOff>170397</xdr:rowOff>
    </xdr:to>
    <xdr:cxnSp macro="">
      <xdr:nvCxnSpPr>
        <xdr:cNvPr id="122" name="直線コネクタ 121"/>
        <xdr:cNvCxnSpPr/>
      </xdr:nvCxnSpPr>
      <xdr:spPr>
        <a:xfrm flipV="1">
          <a:off x="2908300" y="9914048"/>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170397</xdr:rowOff>
    </xdr:from>
    <xdr:to>
      <xdr:col>4</xdr:col>
      <xdr:colOff>155575</xdr:colOff>
      <xdr:row>58</xdr:row>
      <xdr:rowOff>24420</xdr:rowOff>
    </xdr:to>
    <xdr:cxnSp macro="">
      <xdr:nvCxnSpPr>
        <xdr:cNvPr id="125" name="直線コネクタ 124"/>
        <xdr:cNvCxnSpPr/>
      </xdr:nvCxnSpPr>
      <xdr:spPr>
        <a:xfrm flipV="1">
          <a:off x="2019300" y="9943047"/>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24420</xdr:rowOff>
    </xdr:from>
    <xdr:to>
      <xdr:col>2</xdr:col>
      <xdr:colOff>638175</xdr:colOff>
      <xdr:row>58</xdr:row>
      <xdr:rowOff>28176</xdr:rowOff>
    </xdr:to>
    <xdr:cxnSp macro="">
      <xdr:nvCxnSpPr>
        <xdr:cNvPr id="128" name="直線コネクタ 127"/>
        <xdr:cNvCxnSpPr/>
      </xdr:nvCxnSpPr>
      <xdr:spPr>
        <a:xfrm flipV="1">
          <a:off x="1130300" y="9968520"/>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119304</xdr:rowOff>
    </xdr:from>
    <xdr:to>
      <xdr:col>6</xdr:col>
      <xdr:colOff>561975</xdr:colOff>
      <xdr:row>58</xdr:row>
      <xdr:rowOff>49454</xdr:rowOff>
    </xdr:to>
    <xdr:sp macro="" textlink="">
      <xdr:nvSpPr>
        <xdr:cNvPr id="138" name="円/楕円 137"/>
        <xdr:cNvSpPr/>
      </xdr:nvSpPr>
      <xdr:spPr>
        <a:xfrm>
          <a:off x="45847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97731</xdr:rowOff>
    </xdr:from>
    <xdr:ext cx="534377" cy="259045"/>
    <xdr:sp macro="" textlink="">
      <xdr:nvSpPr>
        <xdr:cNvPr id="139" name="物件費該当値テキスト"/>
        <xdr:cNvSpPr txBox="1"/>
      </xdr:nvSpPr>
      <xdr:spPr>
        <a:xfrm>
          <a:off x="4686300" y="98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90598</xdr:rowOff>
    </xdr:from>
    <xdr:to>
      <xdr:col>5</xdr:col>
      <xdr:colOff>409575</xdr:colOff>
      <xdr:row>58</xdr:row>
      <xdr:rowOff>20748</xdr:rowOff>
    </xdr:to>
    <xdr:sp macro="" textlink="">
      <xdr:nvSpPr>
        <xdr:cNvPr id="140" name="円/楕円 139"/>
        <xdr:cNvSpPr/>
      </xdr:nvSpPr>
      <xdr:spPr>
        <a:xfrm>
          <a:off x="3746500" y="98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11875</xdr:rowOff>
    </xdr:from>
    <xdr:ext cx="534377" cy="259045"/>
    <xdr:sp macro="" textlink="">
      <xdr:nvSpPr>
        <xdr:cNvPr id="141" name="テキスト ボックス 140"/>
        <xdr:cNvSpPr txBox="1"/>
      </xdr:nvSpPr>
      <xdr:spPr>
        <a:xfrm>
          <a:off x="3530111" y="99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119597</xdr:rowOff>
    </xdr:from>
    <xdr:to>
      <xdr:col>4</xdr:col>
      <xdr:colOff>206375</xdr:colOff>
      <xdr:row>58</xdr:row>
      <xdr:rowOff>49747</xdr:rowOff>
    </xdr:to>
    <xdr:sp macro="" textlink="">
      <xdr:nvSpPr>
        <xdr:cNvPr id="142" name="円/楕円 141"/>
        <xdr:cNvSpPr/>
      </xdr:nvSpPr>
      <xdr:spPr>
        <a:xfrm>
          <a:off x="2857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40874</xdr:rowOff>
    </xdr:from>
    <xdr:ext cx="534377" cy="259045"/>
    <xdr:sp macro="" textlink="">
      <xdr:nvSpPr>
        <xdr:cNvPr id="143" name="テキスト ボックス 142"/>
        <xdr:cNvSpPr txBox="1"/>
      </xdr:nvSpPr>
      <xdr:spPr>
        <a:xfrm>
          <a:off x="2641111" y="99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145070</xdr:rowOff>
    </xdr:from>
    <xdr:to>
      <xdr:col>3</xdr:col>
      <xdr:colOff>3175</xdr:colOff>
      <xdr:row>58</xdr:row>
      <xdr:rowOff>75220</xdr:rowOff>
    </xdr:to>
    <xdr:sp macro="" textlink="">
      <xdr:nvSpPr>
        <xdr:cNvPr id="144" name="円/楕円 143"/>
        <xdr:cNvSpPr/>
      </xdr:nvSpPr>
      <xdr:spPr>
        <a:xfrm>
          <a:off x="1968500" y="99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66347</xdr:rowOff>
    </xdr:from>
    <xdr:ext cx="534377" cy="259045"/>
    <xdr:sp macro="" textlink="">
      <xdr:nvSpPr>
        <xdr:cNvPr id="145" name="テキスト ボックス 144"/>
        <xdr:cNvSpPr txBox="1"/>
      </xdr:nvSpPr>
      <xdr:spPr>
        <a:xfrm>
          <a:off x="1752111" y="1001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148826</xdr:rowOff>
    </xdr:from>
    <xdr:to>
      <xdr:col>1</xdr:col>
      <xdr:colOff>485775</xdr:colOff>
      <xdr:row>58</xdr:row>
      <xdr:rowOff>78976</xdr:rowOff>
    </xdr:to>
    <xdr:sp macro="" textlink="">
      <xdr:nvSpPr>
        <xdr:cNvPr id="146" name="円/楕円 145"/>
        <xdr:cNvSpPr/>
      </xdr:nvSpPr>
      <xdr:spPr>
        <a:xfrm>
          <a:off x="1079500" y="99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70103</xdr:rowOff>
    </xdr:from>
    <xdr:ext cx="534377" cy="259045"/>
    <xdr:sp macro="" textlink="">
      <xdr:nvSpPr>
        <xdr:cNvPr id="147" name="テキスト ボックス 146"/>
        <xdr:cNvSpPr txBox="1"/>
      </xdr:nvSpPr>
      <xdr:spPr>
        <a:xfrm>
          <a:off x="863111" y="100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88094</xdr:rowOff>
    </xdr:from>
    <xdr:to>
      <xdr:col>6</xdr:col>
      <xdr:colOff>511175</xdr:colOff>
      <xdr:row>77</xdr:row>
      <xdr:rowOff>123070</xdr:rowOff>
    </xdr:to>
    <xdr:cxnSp macro="">
      <xdr:nvCxnSpPr>
        <xdr:cNvPr id="172" name="直線コネクタ 171"/>
        <xdr:cNvCxnSpPr/>
      </xdr:nvCxnSpPr>
      <xdr:spPr>
        <a:xfrm flipV="1">
          <a:off x="3797300" y="13289744"/>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123070</xdr:rowOff>
    </xdr:from>
    <xdr:to>
      <xdr:col>5</xdr:col>
      <xdr:colOff>358775</xdr:colOff>
      <xdr:row>77</xdr:row>
      <xdr:rowOff>149701</xdr:rowOff>
    </xdr:to>
    <xdr:cxnSp macro="">
      <xdr:nvCxnSpPr>
        <xdr:cNvPr id="175" name="直線コネクタ 174"/>
        <xdr:cNvCxnSpPr/>
      </xdr:nvCxnSpPr>
      <xdr:spPr>
        <a:xfrm flipV="1">
          <a:off x="2908300" y="13324720"/>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135243</xdr:rowOff>
    </xdr:from>
    <xdr:to>
      <xdr:col>4</xdr:col>
      <xdr:colOff>155575</xdr:colOff>
      <xdr:row>77</xdr:row>
      <xdr:rowOff>149701</xdr:rowOff>
    </xdr:to>
    <xdr:cxnSp macro="">
      <xdr:nvCxnSpPr>
        <xdr:cNvPr id="178" name="直線コネクタ 177"/>
        <xdr:cNvCxnSpPr/>
      </xdr:nvCxnSpPr>
      <xdr:spPr>
        <a:xfrm>
          <a:off x="2019300" y="13336893"/>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114212</xdr:rowOff>
    </xdr:from>
    <xdr:to>
      <xdr:col>2</xdr:col>
      <xdr:colOff>638175</xdr:colOff>
      <xdr:row>77</xdr:row>
      <xdr:rowOff>135243</xdr:rowOff>
    </xdr:to>
    <xdr:cxnSp macro="">
      <xdr:nvCxnSpPr>
        <xdr:cNvPr id="181" name="直線コネクタ 180"/>
        <xdr:cNvCxnSpPr/>
      </xdr:nvCxnSpPr>
      <xdr:spPr>
        <a:xfrm>
          <a:off x="1130300" y="1331586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37294</xdr:rowOff>
    </xdr:from>
    <xdr:to>
      <xdr:col>6</xdr:col>
      <xdr:colOff>561975</xdr:colOff>
      <xdr:row>77</xdr:row>
      <xdr:rowOff>138894</xdr:rowOff>
    </xdr:to>
    <xdr:sp macro="" textlink="">
      <xdr:nvSpPr>
        <xdr:cNvPr id="191" name="円/楕円 190"/>
        <xdr:cNvSpPr/>
      </xdr:nvSpPr>
      <xdr:spPr>
        <a:xfrm>
          <a:off x="4584700" y="132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123671</xdr:rowOff>
    </xdr:from>
    <xdr:ext cx="469744" cy="259045"/>
    <xdr:sp macro="" textlink="">
      <xdr:nvSpPr>
        <xdr:cNvPr id="192" name="維持補修費該当値テキスト"/>
        <xdr:cNvSpPr txBox="1"/>
      </xdr:nvSpPr>
      <xdr:spPr>
        <a:xfrm>
          <a:off x="4686300" y="1315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72270</xdr:rowOff>
    </xdr:from>
    <xdr:to>
      <xdr:col>5</xdr:col>
      <xdr:colOff>409575</xdr:colOff>
      <xdr:row>78</xdr:row>
      <xdr:rowOff>2420</xdr:rowOff>
    </xdr:to>
    <xdr:sp macro="" textlink="">
      <xdr:nvSpPr>
        <xdr:cNvPr id="193" name="円/楕円 192"/>
        <xdr:cNvSpPr/>
      </xdr:nvSpPr>
      <xdr:spPr>
        <a:xfrm>
          <a:off x="3746500" y="132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164997</xdr:rowOff>
    </xdr:from>
    <xdr:ext cx="469744" cy="259045"/>
    <xdr:sp macro="" textlink="">
      <xdr:nvSpPr>
        <xdr:cNvPr id="194" name="テキスト ボックス 193"/>
        <xdr:cNvSpPr txBox="1"/>
      </xdr:nvSpPr>
      <xdr:spPr>
        <a:xfrm>
          <a:off x="3562427" y="133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98901</xdr:rowOff>
    </xdr:from>
    <xdr:to>
      <xdr:col>4</xdr:col>
      <xdr:colOff>206375</xdr:colOff>
      <xdr:row>78</xdr:row>
      <xdr:rowOff>29051</xdr:rowOff>
    </xdr:to>
    <xdr:sp macro="" textlink="">
      <xdr:nvSpPr>
        <xdr:cNvPr id="195" name="円/楕円 194"/>
        <xdr:cNvSpPr/>
      </xdr:nvSpPr>
      <xdr:spPr>
        <a:xfrm>
          <a:off x="2857500" y="133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20178</xdr:rowOff>
    </xdr:from>
    <xdr:ext cx="378565" cy="259045"/>
    <xdr:sp macro="" textlink="">
      <xdr:nvSpPr>
        <xdr:cNvPr id="196" name="テキスト ボックス 195"/>
        <xdr:cNvSpPr txBox="1"/>
      </xdr:nvSpPr>
      <xdr:spPr>
        <a:xfrm>
          <a:off x="2719017" y="133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84443</xdr:rowOff>
    </xdr:from>
    <xdr:to>
      <xdr:col>3</xdr:col>
      <xdr:colOff>3175</xdr:colOff>
      <xdr:row>78</xdr:row>
      <xdr:rowOff>14593</xdr:rowOff>
    </xdr:to>
    <xdr:sp macro="" textlink="">
      <xdr:nvSpPr>
        <xdr:cNvPr id="197" name="円/楕円 196"/>
        <xdr:cNvSpPr/>
      </xdr:nvSpPr>
      <xdr:spPr>
        <a:xfrm>
          <a:off x="1968500" y="132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5720</xdr:rowOff>
    </xdr:from>
    <xdr:ext cx="469744" cy="259045"/>
    <xdr:sp macro="" textlink="">
      <xdr:nvSpPr>
        <xdr:cNvPr id="198" name="テキスト ボックス 197"/>
        <xdr:cNvSpPr txBox="1"/>
      </xdr:nvSpPr>
      <xdr:spPr>
        <a:xfrm>
          <a:off x="1784427" y="133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63412</xdr:rowOff>
    </xdr:from>
    <xdr:to>
      <xdr:col>1</xdr:col>
      <xdr:colOff>485775</xdr:colOff>
      <xdr:row>77</xdr:row>
      <xdr:rowOff>165012</xdr:rowOff>
    </xdr:to>
    <xdr:sp macro="" textlink="">
      <xdr:nvSpPr>
        <xdr:cNvPr id="199" name="円/楕円 198"/>
        <xdr:cNvSpPr/>
      </xdr:nvSpPr>
      <xdr:spPr>
        <a:xfrm>
          <a:off x="1079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156139</xdr:rowOff>
    </xdr:from>
    <xdr:ext cx="469744" cy="259045"/>
    <xdr:sp macro="" textlink="">
      <xdr:nvSpPr>
        <xdr:cNvPr id="200" name="テキスト ボックス 199"/>
        <xdr:cNvSpPr txBox="1"/>
      </xdr:nvSpPr>
      <xdr:spPr>
        <a:xfrm>
          <a:off x="895427" y="133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141855</xdr:rowOff>
    </xdr:from>
    <xdr:to>
      <xdr:col>6</xdr:col>
      <xdr:colOff>511175</xdr:colOff>
      <xdr:row>95</xdr:row>
      <xdr:rowOff>29254</xdr:rowOff>
    </xdr:to>
    <xdr:cxnSp macro="">
      <xdr:nvCxnSpPr>
        <xdr:cNvPr id="232" name="直線コネクタ 231"/>
        <xdr:cNvCxnSpPr/>
      </xdr:nvCxnSpPr>
      <xdr:spPr>
        <a:xfrm flipV="1">
          <a:off x="3797300" y="16258155"/>
          <a:ext cx="838200" cy="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29254</xdr:rowOff>
    </xdr:from>
    <xdr:to>
      <xdr:col>5</xdr:col>
      <xdr:colOff>358775</xdr:colOff>
      <xdr:row>95</xdr:row>
      <xdr:rowOff>40520</xdr:rowOff>
    </xdr:to>
    <xdr:cxnSp macro="">
      <xdr:nvCxnSpPr>
        <xdr:cNvPr id="235" name="直線コネクタ 234"/>
        <xdr:cNvCxnSpPr/>
      </xdr:nvCxnSpPr>
      <xdr:spPr>
        <a:xfrm flipV="1">
          <a:off x="2908300" y="16317004"/>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40520</xdr:rowOff>
    </xdr:from>
    <xdr:to>
      <xdr:col>4</xdr:col>
      <xdr:colOff>155575</xdr:colOff>
      <xdr:row>95</xdr:row>
      <xdr:rowOff>133871</xdr:rowOff>
    </xdr:to>
    <xdr:cxnSp macro="">
      <xdr:nvCxnSpPr>
        <xdr:cNvPr id="238" name="直線コネクタ 237"/>
        <xdr:cNvCxnSpPr/>
      </xdr:nvCxnSpPr>
      <xdr:spPr>
        <a:xfrm flipV="1">
          <a:off x="2019300" y="16328270"/>
          <a:ext cx="889000" cy="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133871</xdr:rowOff>
    </xdr:from>
    <xdr:to>
      <xdr:col>2</xdr:col>
      <xdr:colOff>638175</xdr:colOff>
      <xdr:row>96</xdr:row>
      <xdr:rowOff>20208</xdr:rowOff>
    </xdr:to>
    <xdr:cxnSp macro="">
      <xdr:nvCxnSpPr>
        <xdr:cNvPr id="241" name="直線コネクタ 240"/>
        <xdr:cNvCxnSpPr/>
      </xdr:nvCxnSpPr>
      <xdr:spPr>
        <a:xfrm flipV="1">
          <a:off x="1130300" y="16421621"/>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91055</xdr:rowOff>
    </xdr:from>
    <xdr:to>
      <xdr:col>6</xdr:col>
      <xdr:colOff>561975</xdr:colOff>
      <xdr:row>95</xdr:row>
      <xdr:rowOff>21205</xdr:rowOff>
    </xdr:to>
    <xdr:sp macro="" textlink="">
      <xdr:nvSpPr>
        <xdr:cNvPr id="251" name="円/楕円 250"/>
        <xdr:cNvSpPr/>
      </xdr:nvSpPr>
      <xdr:spPr>
        <a:xfrm>
          <a:off x="4584700" y="162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113932</xdr:rowOff>
    </xdr:from>
    <xdr:ext cx="534377" cy="259045"/>
    <xdr:sp macro="" textlink="">
      <xdr:nvSpPr>
        <xdr:cNvPr id="252" name="扶助費該当値テキスト"/>
        <xdr:cNvSpPr txBox="1"/>
      </xdr:nvSpPr>
      <xdr:spPr>
        <a:xfrm>
          <a:off x="4686300" y="1605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149904</xdr:rowOff>
    </xdr:from>
    <xdr:to>
      <xdr:col>5</xdr:col>
      <xdr:colOff>409575</xdr:colOff>
      <xdr:row>95</xdr:row>
      <xdr:rowOff>80054</xdr:rowOff>
    </xdr:to>
    <xdr:sp macro="" textlink="">
      <xdr:nvSpPr>
        <xdr:cNvPr id="253" name="円/楕円 252"/>
        <xdr:cNvSpPr/>
      </xdr:nvSpPr>
      <xdr:spPr>
        <a:xfrm>
          <a:off x="3746500" y="16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96581</xdr:rowOff>
    </xdr:from>
    <xdr:ext cx="534377" cy="259045"/>
    <xdr:sp macro="" textlink="">
      <xdr:nvSpPr>
        <xdr:cNvPr id="254" name="テキスト ボックス 253"/>
        <xdr:cNvSpPr txBox="1"/>
      </xdr:nvSpPr>
      <xdr:spPr>
        <a:xfrm>
          <a:off x="3530111" y="1604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161170</xdr:rowOff>
    </xdr:from>
    <xdr:to>
      <xdr:col>4</xdr:col>
      <xdr:colOff>206375</xdr:colOff>
      <xdr:row>95</xdr:row>
      <xdr:rowOff>91320</xdr:rowOff>
    </xdr:to>
    <xdr:sp macro="" textlink="">
      <xdr:nvSpPr>
        <xdr:cNvPr id="255" name="円/楕円 254"/>
        <xdr:cNvSpPr/>
      </xdr:nvSpPr>
      <xdr:spPr>
        <a:xfrm>
          <a:off x="2857500" y="162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107847</xdr:rowOff>
    </xdr:from>
    <xdr:ext cx="534377" cy="259045"/>
    <xdr:sp macro="" textlink="">
      <xdr:nvSpPr>
        <xdr:cNvPr id="256" name="テキスト ボックス 255"/>
        <xdr:cNvSpPr txBox="1"/>
      </xdr:nvSpPr>
      <xdr:spPr>
        <a:xfrm>
          <a:off x="2641111" y="160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83071</xdr:rowOff>
    </xdr:from>
    <xdr:to>
      <xdr:col>3</xdr:col>
      <xdr:colOff>3175</xdr:colOff>
      <xdr:row>96</xdr:row>
      <xdr:rowOff>13221</xdr:rowOff>
    </xdr:to>
    <xdr:sp macro="" textlink="">
      <xdr:nvSpPr>
        <xdr:cNvPr id="257" name="円/楕円 256"/>
        <xdr:cNvSpPr/>
      </xdr:nvSpPr>
      <xdr:spPr>
        <a:xfrm>
          <a:off x="1968500" y="163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29748</xdr:rowOff>
    </xdr:from>
    <xdr:ext cx="534377" cy="259045"/>
    <xdr:sp macro="" textlink="">
      <xdr:nvSpPr>
        <xdr:cNvPr id="258" name="テキスト ボックス 257"/>
        <xdr:cNvSpPr txBox="1"/>
      </xdr:nvSpPr>
      <xdr:spPr>
        <a:xfrm>
          <a:off x="1752111" y="161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140858</xdr:rowOff>
    </xdr:from>
    <xdr:to>
      <xdr:col>1</xdr:col>
      <xdr:colOff>485775</xdr:colOff>
      <xdr:row>96</xdr:row>
      <xdr:rowOff>71008</xdr:rowOff>
    </xdr:to>
    <xdr:sp macro="" textlink="">
      <xdr:nvSpPr>
        <xdr:cNvPr id="259" name="円/楕円 258"/>
        <xdr:cNvSpPr/>
      </xdr:nvSpPr>
      <xdr:spPr>
        <a:xfrm>
          <a:off x="1079500" y="164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87535</xdr:rowOff>
    </xdr:from>
    <xdr:ext cx="534377" cy="259045"/>
    <xdr:sp macro="" textlink="">
      <xdr:nvSpPr>
        <xdr:cNvPr id="260" name="テキスト ボックス 259"/>
        <xdr:cNvSpPr txBox="1"/>
      </xdr:nvSpPr>
      <xdr:spPr>
        <a:xfrm>
          <a:off x="863111" y="1620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67463</xdr:rowOff>
    </xdr:from>
    <xdr:to>
      <xdr:col>15</xdr:col>
      <xdr:colOff>180975</xdr:colOff>
      <xdr:row>36</xdr:row>
      <xdr:rowOff>126568</xdr:rowOff>
    </xdr:to>
    <xdr:cxnSp macro="">
      <xdr:nvCxnSpPr>
        <xdr:cNvPr id="289" name="直線コネクタ 288"/>
        <xdr:cNvCxnSpPr/>
      </xdr:nvCxnSpPr>
      <xdr:spPr>
        <a:xfrm>
          <a:off x="9639300" y="6239663"/>
          <a:ext cx="838200" cy="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67463</xdr:rowOff>
    </xdr:from>
    <xdr:to>
      <xdr:col>14</xdr:col>
      <xdr:colOff>28575</xdr:colOff>
      <xdr:row>36</xdr:row>
      <xdr:rowOff>125476</xdr:rowOff>
    </xdr:to>
    <xdr:cxnSp macro="">
      <xdr:nvCxnSpPr>
        <xdr:cNvPr id="292" name="直線コネクタ 291"/>
        <xdr:cNvCxnSpPr/>
      </xdr:nvCxnSpPr>
      <xdr:spPr>
        <a:xfrm flipV="1">
          <a:off x="8750300" y="6239663"/>
          <a:ext cx="889000" cy="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125476</xdr:rowOff>
    </xdr:from>
    <xdr:to>
      <xdr:col>12</xdr:col>
      <xdr:colOff>511175</xdr:colOff>
      <xdr:row>36</xdr:row>
      <xdr:rowOff>138430</xdr:rowOff>
    </xdr:to>
    <xdr:cxnSp macro="">
      <xdr:nvCxnSpPr>
        <xdr:cNvPr id="295" name="直線コネクタ 294"/>
        <xdr:cNvCxnSpPr/>
      </xdr:nvCxnSpPr>
      <xdr:spPr>
        <a:xfrm flipV="1">
          <a:off x="7861300" y="629767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131229</xdr:rowOff>
    </xdr:from>
    <xdr:to>
      <xdr:col>11</xdr:col>
      <xdr:colOff>307975</xdr:colOff>
      <xdr:row>36</xdr:row>
      <xdr:rowOff>138430</xdr:rowOff>
    </xdr:to>
    <xdr:cxnSp macro="">
      <xdr:nvCxnSpPr>
        <xdr:cNvPr id="298" name="直線コネクタ 297"/>
        <xdr:cNvCxnSpPr/>
      </xdr:nvCxnSpPr>
      <xdr:spPr>
        <a:xfrm>
          <a:off x="6972300" y="630342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75768</xdr:rowOff>
    </xdr:from>
    <xdr:to>
      <xdr:col>15</xdr:col>
      <xdr:colOff>231775</xdr:colOff>
      <xdr:row>37</xdr:row>
      <xdr:rowOff>5918</xdr:rowOff>
    </xdr:to>
    <xdr:sp macro="" textlink="">
      <xdr:nvSpPr>
        <xdr:cNvPr id="308" name="円/楕円 307"/>
        <xdr:cNvSpPr/>
      </xdr:nvSpPr>
      <xdr:spPr>
        <a:xfrm>
          <a:off x="10426700" y="62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54195</xdr:rowOff>
    </xdr:from>
    <xdr:ext cx="534377" cy="259045"/>
    <xdr:sp macro="" textlink="">
      <xdr:nvSpPr>
        <xdr:cNvPr id="309" name="補助費等該当値テキスト"/>
        <xdr:cNvSpPr txBox="1"/>
      </xdr:nvSpPr>
      <xdr:spPr>
        <a:xfrm>
          <a:off x="10528300" y="62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16663</xdr:rowOff>
    </xdr:from>
    <xdr:to>
      <xdr:col>14</xdr:col>
      <xdr:colOff>79375</xdr:colOff>
      <xdr:row>36</xdr:row>
      <xdr:rowOff>118263</xdr:rowOff>
    </xdr:to>
    <xdr:sp macro="" textlink="">
      <xdr:nvSpPr>
        <xdr:cNvPr id="310" name="円/楕円 309"/>
        <xdr:cNvSpPr/>
      </xdr:nvSpPr>
      <xdr:spPr>
        <a:xfrm>
          <a:off x="9588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134790</xdr:rowOff>
    </xdr:from>
    <xdr:ext cx="534377" cy="259045"/>
    <xdr:sp macro="" textlink="">
      <xdr:nvSpPr>
        <xdr:cNvPr id="311" name="テキスト ボックス 310"/>
        <xdr:cNvSpPr txBox="1"/>
      </xdr:nvSpPr>
      <xdr:spPr>
        <a:xfrm>
          <a:off x="9372111" y="59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74676</xdr:rowOff>
    </xdr:from>
    <xdr:to>
      <xdr:col>12</xdr:col>
      <xdr:colOff>561975</xdr:colOff>
      <xdr:row>37</xdr:row>
      <xdr:rowOff>4826</xdr:rowOff>
    </xdr:to>
    <xdr:sp macro="" textlink="">
      <xdr:nvSpPr>
        <xdr:cNvPr id="312" name="円/楕円 311"/>
        <xdr:cNvSpPr/>
      </xdr:nvSpPr>
      <xdr:spPr>
        <a:xfrm>
          <a:off x="8699500" y="62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167403</xdr:rowOff>
    </xdr:from>
    <xdr:ext cx="534377" cy="259045"/>
    <xdr:sp macro="" textlink="">
      <xdr:nvSpPr>
        <xdr:cNvPr id="313" name="テキスト ボックス 312"/>
        <xdr:cNvSpPr txBox="1"/>
      </xdr:nvSpPr>
      <xdr:spPr>
        <a:xfrm>
          <a:off x="8483111" y="63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87630</xdr:rowOff>
    </xdr:from>
    <xdr:to>
      <xdr:col>11</xdr:col>
      <xdr:colOff>358775</xdr:colOff>
      <xdr:row>37</xdr:row>
      <xdr:rowOff>17780</xdr:rowOff>
    </xdr:to>
    <xdr:sp macro="" textlink="">
      <xdr:nvSpPr>
        <xdr:cNvPr id="314" name="円/楕円 313"/>
        <xdr:cNvSpPr/>
      </xdr:nvSpPr>
      <xdr:spPr>
        <a:xfrm>
          <a:off x="7810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8907</xdr:rowOff>
    </xdr:from>
    <xdr:ext cx="534377" cy="259045"/>
    <xdr:sp macro="" textlink="">
      <xdr:nvSpPr>
        <xdr:cNvPr id="315" name="テキスト ボックス 314"/>
        <xdr:cNvSpPr txBox="1"/>
      </xdr:nvSpPr>
      <xdr:spPr>
        <a:xfrm>
          <a:off x="7594111" y="63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80429</xdr:rowOff>
    </xdr:from>
    <xdr:to>
      <xdr:col>10</xdr:col>
      <xdr:colOff>155575</xdr:colOff>
      <xdr:row>37</xdr:row>
      <xdr:rowOff>10579</xdr:rowOff>
    </xdr:to>
    <xdr:sp macro="" textlink="">
      <xdr:nvSpPr>
        <xdr:cNvPr id="316" name="円/楕円 315"/>
        <xdr:cNvSpPr/>
      </xdr:nvSpPr>
      <xdr:spPr>
        <a:xfrm>
          <a:off x="6921500" y="62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1706</xdr:rowOff>
    </xdr:from>
    <xdr:ext cx="534377" cy="259045"/>
    <xdr:sp macro="" textlink="">
      <xdr:nvSpPr>
        <xdr:cNvPr id="317" name="テキスト ボックス 316"/>
        <xdr:cNvSpPr txBox="1"/>
      </xdr:nvSpPr>
      <xdr:spPr>
        <a:xfrm>
          <a:off x="6705111" y="63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106797</xdr:rowOff>
    </xdr:from>
    <xdr:to>
      <xdr:col>15</xdr:col>
      <xdr:colOff>180975</xdr:colOff>
      <xdr:row>58</xdr:row>
      <xdr:rowOff>139875</xdr:rowOff>
    </xdr:to>
    <xdr:cxnSp macro="">
      <xdr:nvCxnSpPr>
        <xdr:cNvPr id="346" name="直線コネクタ 345"/>
        <xdr:cNvCxnSpPr/>
      </xdr:nvCxnSpPr>
      <xdr:spPr>
        <a:xfrm flipV="1">
          <a:off x="9639300" y="10050897"/>
          <a:ext cx="8382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40998</xdr:rowOff>
    </xdr:from>
    <xdr:to>
      <xdr:col>14</xdr:col>
      <xdr:colOff>28575</xdr:colOff>
      <xdr:row>58</xdr:row>
      <xdr:rowOff>139875</xdr:rowOff>
    </xdr:to>
    <xdr:cxnSp macro="">
      <xdr:nvCxnSpPr>
        <xdr:cNvPr id="349" name="直線コネクタ 348"/>
        <xdr:cNvCxnSpPr/>
      </xdr:nvCxnSpPr>
      <xdr:spPr>
        <a:xfrm>
          <a:off x="8750300" y="9985098"/>
          <a:ext cx="889000" cy="9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40998</xdr:rowOff>
    </xdr:from>
    <xdr:to>
      <xdr:col>12</xdr:col>
      <xdr:colOff>511175</xdr:colOff>
      <xdr:row>58</xdr:row>
      <xdr:rowOff>92101</xdr:rowOff>
    </xdr:to>
    <xdr:cxnSp macro="">
      <xdr:nvCxnSpPr>
        <xdr:cNvPr id="352" name="直線コネクタ 351"/>
        <xdr:cNvCxnSpPr/>
      </xdr:nvCxnSpPr>
      <xdr:spPr>
        <a:xfrm flipV="1">
          <a:off x="7861300" y="9985098"/>
          <a:ext cx="889000" cy="5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92101</xdr:rowOff>
    </xdr:from>
    <xdr:to>
      <xdr:col>11</xdr:col>
      <xdr:colOff>307975</xdr:colOff>
      <xdr:row>58</xdr:row>
      <xdr:rowOff>103570</xdr:rowOff>
    </xdr:to>
    <xdr:cxnSp macro="">
      <xdr:nvCxnSpPr>
        <xdr:cNvPr id="355" name="直線コネクタ 354"/>
        <xdr:cNvCxnSpPr/>
      </xdr:nvCxnSpPr>
      <xdr:spPr>
        <a:xfrm flipV="1">
          <a:off x="6972300" y="1003620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55997</xdr:rowOff>
    </xdr:from>
    <xdr:to>
      <xdr:col>15</xdr:col>
      <xdr:colOff>231775</xdr:colOff>
      <xdr:row>58</xdr:row>
      <xdr:rowOff>157597</xdr:rowOff>
    </xdr:to>
    <xdr:sp macro="" textlink="">
      <xdr:nvSpPr>
        <xdr:cNvPr id="365" name="円/楕円 364"/>
        <xdr:cNvSpPr/>
      </xdr:nvSpPr>
      <xdr:spPr>
        <a:xfrm>
          <a:off x="10426700" y="100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89075</xdr:rowOff>
    </xdr:from>
    <xdr:to>
      <xdr:col>14</xdr:col>
      <xdr:colOff>79375</xdr:colOff>
      <xdr:row>59</xdr:row>
      <xdr:rowOff>19225</xdr:rowOff>
    </xdr:to>
    <xdr:sp macro="" textlink="">
      <xdr:nvSpPr>
        <xdr:cNvPr id="367" name="円/楕円 366"/>
        <xdr:cNvSpPr/>
      </xdr:nvSpPr>
      <xdr:spPr>
        <a:xfrm>
          <a:off x="9588500" y="100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10352</xdr:rowOff>
    </xdr:from>
    <xdr:ext cx="534377" cy="259045"/>
    <xdr:sp macro="" textlink="">
      <xdr:nvSpPr>
        <xdr:cNvPr id="368" name="テキスト ボックス 367"/>
        <xdr:cNvSpPr txBox="1"/>
      </xdr:nvSpPr>
      <xdr:spPr>
        <a:xfrm>
          <a:off x="9372111" y="101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161648</xdr:rowOff>
    </xdr:from>
    <xdr:to>
      <xdr:col>12</xdr:col>
      <xdr:colOff>561975</xdr:colOff>
      <xdr:row>58</xdr:row>
      <xdr:rowOff>91798</xdr:rowOff>
    </xdr:to>
    <xdr:sp macro="" textlink="">
      <xdr:nvSpPr>
        <xdr:cNvPr id="369" name="円/楕円 368"/>
        <xdr:cNvSpPr/>
      </xdr:nvSpPr>
      <xdr:spPr>
        <a:xfrm>
          <a:off x="8699500" y="99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82925</xdr:rowOff>
    </xdr:from>
    <xdr:ext cx="534377" cy="259045"/>
    <xdr:sp macro="" textlink="">
      <xdr:nvSpPr>
        <xdr:cNvPr id="370" name="テキスト ボックス 369"/>
        <xdr:cNvSpPr txBox="1"/>
      </xdr:nvSpPr>
      <xdr:spPr>
        <a:xfrm>
          <a:off x="8483111" y="100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41301</xdr:rowOff>
    </xdr:from>
    <xdr:to>
      <xdr:col>11</xdr:col>
      <xdr:colOff>358775</xdr:colOff>
      <xdr:row>58</xdr:row>
      <xdr:rowOff>142901</xdr:rowOff>
    </xdr:to>
    <xdr:sp macro="" textlink="">
      <xdr:nvSpPr>
        <xdr:cNvPr id="371" name="円/楕円 370"/>
        <xdr:cNvSpPr/>
      </xdr:nvSpPr>
      <xdr:spPr>
        <a:xfrm>
          <a:off x="7810500" y="99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134028</xdr:rowOff>
    </xdr:from>
    <xdr:ext cx="534377" cy="259045"/>
    <xdr:sp macro="" textlink="">
      <xdr:nvSpPr>
        <xdr:cNvPr id="372" name="テキスト ボックス 371"/>
        <xdr:cNvSpPr txBox="1"/>
      </xdr:nvSpPr>
      <xdr:spPr>
        <a:xfrm>
          <a:off x="7594111" y="100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52770</xdr:rowOff>
    </xdr:from>
    <xdr:to>
      <xdr:col>10</xdr:col>
      <xdr:colOff>155575</xdr:colOff>
      <xdr:row>58</xdr:row>
      <xdr:rowOff>154370</xdr:rowOff>
    </xdr:to>
    <xdr:sp macro="" textlink="">
      <xdr:nvSpPr>
        <xdr:cNvPr id="373" name="円/楕円 372"/>
        <xdr:cNvSpPr/>
      </xdr:nvSpPr>
      <xdr:spPr>
        <a:xfrm>
          <a:off x="6921500" y="99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145497</xdr:rowOff>
    </xdr:from>
    <xdr:ext cx="534377" cy="259045"/>
    <xdr:sp macro="" textlink="">
      <xdr:nvSpPr>
        <xdr:cNvPr id="374" name="テキスト ボックス 373"/>
        <xdr:cNvSpPr txBox="1"/>
      </xdr:nvSpPr>
      <xdr:spPr>
        <a:xfrm>
          <a:off x="6705111" y="100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130253</xdr:rowOff>
    </xdr:from>
    <xdr:to>
      <xdr:col>15</xdr:col>
      <xdr:colOff>180975</xdr:colOff>
      <xdr:row>77</xdr:row>
      <xdr:rowOff>142391</xdr:rowOff>
    </xdr:to>
    <xdr:cxnSp macro="">
      <xdr:nvCxnSpPr>
        <xdr:cNvPr id="399" name="直線コネクタ 398"/>
        <xdr:cNvCxnSpPr/>
      </xdr:nvCxnSpPr>
      <xdr:spPr>
        <a:xfrm flipV="1">
          <a:off x="9639300" y="13331903"/>
          <a:ext cx="8382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142391</xdr:rowOff>
    </xdr:from>
    <xdr:to>
      <xdr:col>14</xdr:col>
      <xdr:colOff>28575</xdr:colOff>
      <xdr:row>77</xdr:row>
      <xdr:rowOff>145106</xdr:rowOff>
    </xdr:to>
    <xdr:cxnSp macro="">
      <xdr:nvCxnSpPr>
        <xdr:cNvPr id="402" name="直線コネクタ 401"/>
        <xdr:cNvCxnSpPr/>
      </xdr:nvCxnSpPr>
      <xdr:spPr>
        <a:xfrm flipV="1">
          <a:off x="8750300" y="13344041"/>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79453</xdr:rowOff>
    </xdr:from>
    <xdr:to>
      <xdr:col>15</xdr:col>
      <xdr:colOff>231775</xdr:colOff>
      <xdr:row>78</xdr:row>
      <xdr:rowOff>9603</xdr:rowOff>
    </xdr:to>
    <xdr:sp macro="" textlink="">
      <xdr:nvSpPr>
        <xdr:cNvPr id="412" name="円/楕円 411"/>
        <xdr:cNvSpPr/>
      </xdr:nvSpPr>
      <xdr:spPr>
        <a:xfrm>
          <a:off x="10426700" y="13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91591</xdr:rowOff>
    </xdr:from>
    <xdr:to>
      <xdr:col>14</xdr:col>
      <xdr:colOff>79375</xdr:colOff>
      <xdr:row>78</xdr:row>
      <xdr:rowOff>21741</xdr:rowOff>
    </xdr:to>
    <xdr:sp macro="" textlink="">
      <xdr:nvSpPr>
        <xdr:cNvPr id="414" name="円/楕円 413"/>
        <xdr:cNvSpPr/>
      </xdr:nvSpPr>
      <xdr:spPr>
        <a:xfrm>
          <a:off x="9588500" y="13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12868</xdr:rowOff>
    </xdr:from>
    <xdr:ext cx="469744" cy="259045"/>
    <xdr:sp macro="" textlink="">
      <xdr:nvSpPr>
        <xdr:cNvPr id="415" name="テキスト ボックス 414"/>
        <xdr:cNvSpPr txBox="1"/>
      </xdr:nvSpPr>
      <xdr:spPr>
        <a:xfrm>
          <a:off x="9404427" y="133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94306</xdr:rowOff>
    </xdr:from>
    <xdr:to>
      <xdr:col>12</xdr:col>
      <xdr:colOff>561975</xdr:colOff>
      <xdr:row>78</xdr:row>
      <xdr:rowOff>24456</xdr:rowOff>
    </xdr:to>
    <xdr:sp macro="" textlink="">
      <xdr:nvSpPr>
        <xdr:cNvPr id="416" name="円/楕円 415"/>
        <xdr:cNvSpPr/>
      </xdr:nvSpPr>
      <xdr:spPr>
        <a:xfrm>
          <a:off x="8699500" y="132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15583</xdr:rowOff>
    </xdr:from>
    <xdr:ext cx="469744" cy="259045"/>
    <xdr:sp macro="" textlink="">
      <xdr:nvSpPr>
        <xdr:cNvPr id="417" name="テキスト ボックス 416"/>
        <xdr:cNvSpPr txBox="1"/>
      </xdr:nvSpPr>
      <xdr:spPr>
        <a:xfrm>
          <a:off x="8515427" y="1338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89599</xdr:rowOff>
    </xdr:from>
    <xdr:to>
      <xdr:col>15</xdr:col>
      <xdr:colOff>180975</xdr:colOff>
      <xdr:row>98</xdr:row>
      <xdr:rowOff>166466</xdr:rowOff>
    </xdr:to>
    <xdr:cxnSp macro="">
      <xdr:nvCxnSpPr>
        <xdr:cNvPr id="446" name="直線コネクタ 445"/>
        <xdr:cNvCxnSpPr/>
      </xdr:nvCxnSpPr>
      <xdr:spPr>
        <a:xfrm>
          <a:off x="9639300" y="16891699"/>
          <a:ext cx="838200" cy="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128366</xdr:rowOff>
    </xdr:from>
    <xdr:to>
      <xdr:col>14</xdr:col>
      <xdr:colOff>28575</xdr:colOff>
      <xdr:row>98</xdr:row>
      <xdr:rowOff>89599</xdr:rowOff>
    </xdr:to>
    <xdr:cxnSp macro="">
      <xdr:nvCxnSpPr>
        <xdr:cNvPr id="449" name="直線コネクタ 448"/>
        <xdr:cNvCxnSpPr/>
      </xdr:nvCxnSpPr>
      <xdr:spPr>
        <a:xfrm>
          <a:off x="8750300" y="16416116"/>
          <a:ext cx="889000" cy="4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115666</xdr:rowOff>
    </xdr:from>
    <xdr:to>
      <xdr:col>15</xdr:col>
      <xdr:colOff>231775</xdr:colOff>
      <xdr:row>99</xdr:row>
      <xdr:rowOff>45816</xdr:rowOff>
    </xdr:to>
    <xdr:sp macro="" textlink="">
      <xdr:nvSpPr>
        <xdr:cNvPr id="459" name="円/楕円 458"/>
        <xdr:cNvSpPr/>
      </xdr:nvSpPr>
      <xdr:spPr>
        <a:xfrm>
          <a:off x="10426700" y="169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30593</xdr:rowOff>
    </xdr:from>
    <xdr:ext cx="469744" cy="259045"/>
    <xdr:sp macro="" textlink="">
      <xdr:nvSpPr>
        <xdr:cNvPr id="460" name="普通建設事業費 （ うち更新整備　）該当値テキスト"/>
        <xdr:cNvSpPr txBox="1"/>
      </xdr:nvSpPr>
      <xdr:spPr>
        <a:xfrm>
          <a:off x="10528300" y="168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38799</xdr:rowOff>
    </xdr:from>
    <xdr:to>
      <xdr:col>14</xdr:col>
      <xdr:colOff>79375</xdr:colOff>
      <xdr:row>98</xdr:row>
      <xdr:rowOff>140399</xdr:rowOff>
    </xdr:to>
    <xdr:sp macro="" textlink="">
      <xdr:nvSpPr>
        <xdr:cNvPr id="461" name="円/楕円 460"/>
        <xdr:cNvSpPr/>
      </xdr:nvSpPr>
      <xdr:spPr>
        <a:xfrm>
          <a:off x="9588500" y="168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131526</xdr:rowOff>
    </xdr:from>
    <xdr:ext cx="469744" cy="259045"/>
    <xdr:sp macro="" textlink="">
      <xdr:nvSpPr>
        <xdr:cNvPr id="462" name="テキスト ボックス 461"/>
        <xdr:cNvSpPr txBox="1"/>
      </xdr:nvSpPr>
      <xdr:spPr>
        <a:xfrm>
          <a:off x="9404427" y="169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77566</xdr:rowOff>
    </xdr:from>
    <xdr:to>
      <xdr:col>12</xdr:col>
      <xdr:colOff>561975</xdr:colOff>
      <xdr:row>96</xdr:row>
      <xdr:rowOff>7716</xdr:rowOff>
    </xdr:to>
    <xdr:sp macro="" textlink="">
      <xdr:nvSpPr>
        <xdr:cNvPr id="463" name="円/楕円 462"/>
        <xdr:cNvSpPr/>
      </xdr:nvSpPr>
      <xdr:spPr>
        <a:xfrm>
          <a:off x="8699500" y="163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24243</xdr:rowOff>
    </xdr:from>
    <xdr:ext cx="534377" cy="259045"/>
    <xdr:sp macro="" textlink="">
      <xdr:nvSpPr>
        <xdr:cNvPr id="464" name="テキスト ボックス 463"/>
        <xdr:cNvSpPr txBox="1"/>
      </xdr:nvSpPr>
      <xdr:spPr>
        <a:xfrm>
          <a:off x="8483111" y="161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25972</xdr:rowOff>
    </xdr:from>
    <xdr:to>
      <xdr:col>23</xdr:col>
      <xdr:colOff>517525</xdr:colOff>
      <xdr:row>78</xdr:row>
      <xdr:rowOff>35430</xdr:rowOff>
    </xdr:to>
    <xdr:cxnSp macro="">
      <xdr:nvCxnSpPr>
        <xdr:cNvPr id="601" name="直線コネクタ 600"/>
        <xdr:cNvCxnSpPr/>
      </xdr:nvCxnSpPr>
      <xdr:spPr>
        <a:xfrm flipV="1">
          <a:off x="15481300" y="13399072"/>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161632</xdr:rowOff>
    </xdr:from>
    <xdr:to>
      <xdr:col>22</xdr:col>
      <xdr:colOff>365125</xdr:colOff>
      <xdr:row>78</xdr:row>
      <xdr:rowOff>35430</xdr:rowOff>
    </xdr:to>
    <xdr:cxnSp macro="">
      <xdr:nvCxnSpPr>
        <xdr:cNvPr id="604" name="直線コネクタ 603"/>
        <xdr:cNvCxnSpPr/>
      </xdr:nvCxnSpPr>
      <xdr:spPr>
        <a:xfrm>
          <a:off x="14592300" y="13363282"/>
          <a:ext cx="889000" cy="4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160703</xdr:rowOff>
    </xdr:from>
    <xdr:to>
      <xdr:col>21</xdr:col>
      <xdr:colOff>161925</xdr:colOff>
      <xdr:row>77</xdr:row>
      <xdr:rowOff>161632</xdr:rowOff>
    </xdr:to>
    <xdr:cxnSp macro="">
      <xdr:nvCxnSpPr>
        <xdr:cNvPr id="607" name="直線コネクタ 606"/>
        <xdr:cNvCxnSpPr/>
      </xdr:nvCxnSpPr>
      <xdr:spPr>
        <a:xfrm>
          <a:off x="13703300" y="13362353"/>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160703</xdr:rowOff>
    </xdr:from>
    <xdr:to>
      <xdr:col>19</xdr:col>
      <xdr:colOff>644525</xdr:colOff>
      <xdr:row>77</xdr:row>
      <xdr:rowOff>161660</xdr:rowOff>
    </xdr:to>
    <xdr:cxnSp macro="">
      <xdr:nvCxnSpPr>
        <xdr:cNvPr id="610" name="直線コネクタ 609"/>
        <xdr:cNvCxnSpPr/>
      </xdr:nvCxnSpPr>
      <xdr:spPr>
        <a:xfrm flipV="1">
          <a:off x="12814300" y="13362353"/>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146622</xdr:rowOff>
    </xdr:from>
    <xdr:to>
      <xdr:col>23</xdr:col>
      <xdr:colOff>568325</xdr:colOff>
      <xdr:row>78</xdr:row>
      <xdr:rowOff>76772</xdr:rowOff>
    </xdr:to>
    <xdr:sp macro="" textlink="">
      <xdr:nvSpPr>
        <xdr:cNvPr id="620" name="円/楕円 619"/>
        <xdr:cNvSpPr/>
      </xdr:nvSpPr>
      <xdr:spPr>
        <a:xfrm>
          <a:off x="16268700" y="133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125049</xdr:rowOff>
    </xdr:from>
    <xdr:ext cx="534377" cy="259045"/>
    <xdr:sp macro="" textlink="">
      <xdr:nvSpPr>
        <xdr:cNvPr id="621" name="公債費該当値テキスト"/>
        <xdr:cNvSpPr txBox="1"/>
      </xdr:nvSpPr>
      <xdr:spPr>
        <a:xfrm>
          <a:off x="16370300"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156080</xdr:rowOff>
    </xdr:from>
    <xdr:to>
      <xdr:col>22</xdr:col>
      <xdr:colOff>415925</xdr:colOff>
      <xdr:row>78</xdr:row>
      <xdr:rowOff>86230</xdr:rowOff>
    </xdr:to>
    <xdr:sp macro="" textlink="">
      <xdr:nvSpPr>
        <xdr:cNvPr id="622" name="円/楕円 621"/>
        <xdr:cNvSpPr/>
      </xdr:nvSpPr>
      <xdr:spPr>
        <a:xfrm>
          <a:off x="15430500" y="133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77357</xdr:rowOff>
    </xdr:from>
    <xdr:ext cx="534377" cy="259045"/>
    <xdr:sp macro="" textlink="">
      <xdr:nvSpPr>
        <xdr:cNvPr id="623" name="テキスト ボックス 622"/>
        <xdr:cNvSpPr txBox="1"/>
      </xdr:nvSpPr>
      <xdr:spPr>
        <a:xfrm>
          <a:off x="15214111" y="134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110832</xdr:rowOff>
    </xdr:from>
    <xdr:to>
      <xdr:col>21</xdr:col>
      <xdr:colOff>212725</xdr:colOff>
      <xdr:row>78</xdr:row>
      <xdr:rowOff>40982</xdr:rowOff>
    </xdr:to>
    <xdr:sp macro="" textlink="">
      <xdr:nvSpPr>
        <xdr:cNvPr id="624" name="円/楕円 623"/>
        <xdr:cNvSpPr/>
      </xdr:nvSpPr>
      <xdr:spPr>
        <a:xfrm>
          <a:off x="14541500" y="133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32109</xdr:rowOff>
    </xdr:from>
    <xdr:ext cx="534377" cy="259045"/>
    <xdr:sp macro="" textlink="">
      <xdr:nvSpPr>
        <xdr:cNvPr id="625" name="テキスト ボックス 624"/>
        <xdr:cNvSpPr txBox="1"/>
      </xdr:nvSpPr>
      <xdr:spPr>
        <a:xfrm>
          <a:off x="14325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109903</xdr:rowOff>
    </xdr:from>
    <xdr:to>
      <xdr:col>20</xdr:col>
      <xdr:colOff>9525</xdr:colOff>
      <xdr:row>78</xdr:row>
      <xdr:rowOff>40053</xdr:rowOff>
    </xdr:to>
    <xdr:sp macro="" textlink="">
      <xdr:nvSpPr>
        <xdr:cNvPr id="626" name="円/楕円 625"/>
        <xdr:cNvSpPr/>
      </xdr:nvSpPr>
      <xdr:spPr>
        <a:xfrm>
          <a:off x="13652500" y="133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31180</xdr:rowOff>
    </xdr:from>
    <xdr:ext cx="534377" cy="259045"/>
    <xdr:sp macro="" textlink="">
      <xdr:nvSpPr>
        <xdr:cNvPr id="627" name="テキスト ボックス 626"/>
        <xdr:cNvSpPr txBox="1"/>
      </xdr:nvSpPr>
      <xdr:spPr>
        <a:xfrm>
          <a:off x="13436111" y="1340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110860</xdr:rowOff>
    </xdr:from>
    <xdr:to>
      <xdr:col>18</xdr:col>
      <xdr:colOff>492125</xdr:colOff>
      <xdr:row>78</xdr:row>
      <xdr:rowOff>41010</xdr:rowOff>
    </xdr:to>
    <xdr:sp macro="" textlink="">
      <xdr:nvSpPr>
        <xdr:cNvPr id="628" name="円/楕円 627"/>
        <xdr:cNvSpPr/>
      </xdr:nvSpPr>
      <xdr:spPr>
        <a:xfrm>
          <a:off x="12763500" y="133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32137</xdr:rowOff>
    </xdr:from>
    <xdr:ext cx="534377" cy="259045"/>
    <xdr:sp macro="" textlink="">
      <xdr:nvSpPr>
        <xdr:cNvPr id="629" name="テキスト ボックス 628"/>
        <xdr:cNvSpPr txBox="1"/>
      </xdr:nvSpPr>
      <xdr:spPr>
        <a:xfrm>
          <a:off x="12547111" y="134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68569</xdr:rowOff>
    </xdr:from>
    <xdr:to>
      <xdr:col>23</xdr:col>
      <xdr:colOff>517525</xdr:colOff>
      <xdr:row>98</xdr:row>
      <xdr:rowOff>124603</xdr:rowOff>
    </xdr:to>
    <xdr:cxnSp macro="">
      <xdr:nvCxnSpPr>
        <xdr:cNvPr id="656" name="直線コネクタ 655"/>
        <xdr:cNvCxnSpPr/>
      </xdr:nvCxnSpPr>
      <xdr:spPr>
        <a:xfrm flipV="1">
          <a:off x="15481300" y="16870669"/>
          <a:ext cx="838200" cy="5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124603</xdr:rowOff>
    </xdr:from>
    <xdr:to>
      <xdr:col>22</xdr:col>
      <xdr:colOff>365125</xdr:colOff>
      <xdr:row>98</xdr:row>
      <xdr:rowOff>128443</xdr:rowOff>
    </xdr:to>
    <xdr:cxnSp macro="">
      <xdr:nvCxnSpPr>
        <xdr:cNvPr id="659" name="直線コネクタ 658"/>
        <xdr:cNvCxnSpPr/>
      </xdr:nvCxnSpPr>
      <xdr:spPr>
        <a:xfrm flipV="1">
          <a:off x="14592300" y="16926703"/>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128443</xdr:rowOff>
    </xdr:from>
    <xdr:to>
      <xdr:col>21</xdr:col>
      <xdr:colOff>161925</xdr:colOff>
      <xdr:row>98</xdr:row>
      <xdr:rowOff>129231</xdr:rowOff>
    </xdr:to>
    <xdr:cxnSp macro="">
      <xdr:nvCxnSpPr>
        <xdr:cNvPr id="662" name="直線コネクタ 661"/>
        <xdr:cNvCxnSpPr/>
      </xdr:nvCxnSpPr>
      <xdr:spPr>
        <a:xfrm flipV="1">
          <a:off x="13703300" y="1693054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80721</xdr:rowOff>
    </xdr:from>
    <xdr:to>
      <xdr:col>19</xdr:col>
      <xdr:colOff>644525</xdr:colOff>
      <xdr:row>98</xdr:row>
      <xdr:rowOff>129231</xdr:rowOff>
    </xdr:to>
    <xdr:cxnSp macro="">
      <xdr:nvCxnSpPr>
        <xdr:cNvPr id="665" name="直線コネクタ 664"/>
        <xdr:cNvCxnSpPr/>
      </xdr:nvCxnSpPr>
      <xdr:spPr>
        <a:xfrm>
          <a:off x="12814300" y="16882821"/>
          <a:ext cx="889000" cy="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17769</xdr:rowOff>
    </xdr:from>
    <xdr:to>
      <xdr:col>23</xdr:col>
      <xdr:colOff>568325</xdr:colOff>
      <xdr:row>98</xdr:row>
      <xdr:rowOff>119369</xdr:rowOff>
    </xdr:to>
    <xdr:sp macro="" textlink="">
      <xdr:nvSpPr>
        <xdr:cNvPr id="675" name="円/楕円 674"/>
        <xdr:cNvSpPr/>
      </xdr:nvSpPr>
      <xdr:spPr>
        <a:xfrm>
          <a:off x="16268700" y="168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73803</xdr:rowOff>
    </xdr:from>
    <xdr:to>
      <xdr:col>22</xdr:col>
      <xdr:colOff>415925</xdr:colOff>
      <xdr:row>99</xdr:row>
      <xdr:rowOff>3953</xdr:rowOff>
    </xdr:to>
    <xdr:sp macro="" textlink="">
      <xdr:nvSpPr>
        <xdr:cNvPr id="677" name="円/楕円 676"/>
        <xdr:cNvSpPr/>
      </xdr:nvSpPr>
      <xdr:spPr>
        <a:xfrm>
          <a:off x="15430500" y="168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166530</xdr:rowOff>
    </xdr:from>
    <xdr:ext cx="469744" cy="259045"/>
    <xdr:sp macro="" textlink="">
      <xdr:nvSpPr>
        <xdr:cNvPr id="678" name="テキスト ボックス 677"/>
        <xdr:cNvSpPr txBox="1"/>
      </xdr:nvSpPr>
      <xdr:spPr>
        <a:xfrm>
          <a:off x="15246427" y="169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77643</xdr:rowOff>
    </xdr:from>
    <xdr:to>
      <xdr:col>21</xdr:col>
      <xdr:colOff>212725</xdr:colOff>
      <xdr:row>99</xdr:row>
      <xdr:rowOff>7793</xdr:rowOff>
    </xdr:to>
    <xdr:sp macro="" textlink="">
      <xdr:nvSpPr>
        <xdr:cNvPr id="679" name="円/楕円 678"/>
        <xdr:cNvSpPr/>
      </xdr:nvSpPr>
      <xdr:spPr>
        <a:xfrm>
          <a:off x="14541500" y="168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170370</xdr:rowOff>
    </xdr:from>
    <xdr:ext cx="469744" cy="259045"/>
    <xdr:sp macro="" textlink="">
      <xdr:nvSpPr>
        <xdr:cNvPr id="680" name="テキスト ボックス 679"/>
        <xdr:cNvSpPr txBox="1"/>
      </xdr:nvSpPr>
      <xdr:spPr>
        <a:xfrm>
          <a:off x="14357427" y="169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78431</xdr:rowOff>
    </xdr:from>
    <xdr:to>
      <xdr:col>20</xdr:col>
      <xdr:colOff>9525</xdr:colOff>
      <xdr:row>99</xdr:row>
      <xdr:rowOff>8581</xdr:rowOff>
    </xdr:to>
    <xdr:sp macro="" textlink="">
      <xdr:nvSpPr>
        <xdr:cNvPr id="681" name="円/楕円 680"/>
        <xdr:cNvSpPr/>
      </xdr:nvSpPr>
      <xdr:spPr>
        <a:xfrm>
          <a:off x="13652500" y="168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171158</xdr:rowOff>
    </xdr:from>
    <xdr:ext cx="469744" cy="259045"/>
    <xdr:sp macro="" textlink="">
      <xdr:nvSpPr>
        <xdr:cNvPr id="682" name="テキスト ボックス 681"/>
        <xdr:cNvSpPr txBox="1"/>
      </xdr:nvSpPr>
      <xdr:spPr>
        <a:xfrm>
          <a:off x="13468427" y="169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29921</xdr:rowOff>
    </xdr:from>
    <xdr:to>
      <xdr:col>18</xdr:col>
      <xdr:colOff>492125</xdr:colOff>
      <xdr:row>98</xdr:row>
      <xdr:rowOff>131521</xdr:rowOff>
    </xdr:to>
    <xdr:sp macro="" textlink="">
      <xdr:nvSpPr>
        <xdr:cNvPr id="683" name="円/楕円 682"/>
        <xdr:cNvSpPr/>
      </xdr:nvSpPr>
      <xdr:spPr>
        <a:xfrm>
          <a:off x="12763500" y="168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122648</xdr:rowOff>
    </xdr:from>
    <xdr:ext cx="469744" cy="259045"/>
    <xdr:sp macro="" textlink="">
      <xdr:nvSpPr>
        <xdr:cNvPr id="684" name="テキスト ボックス 683"/>
        <xdr:cNvSpPr txBox="1"/>
      </xdr:nvSpPr>
      <xdr:spPr>
        <a:xfrm>
          <a:off x="12579427" y="169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55346</xdr:rowOff>
    </xdr:from>
    <xdr:to>
      <xdr:col>32</xdr:col>
      <xdr:colOff>187325</xdr:colOff>
      <xdr:row>58</xdr:row>
      <xdr:rowOff>57313</xdr:rowOff>
    </xdr:to>
    <xdr:cxnSp macro="">
      <xdr:nvCxnSpPr>
        <xdr:cNvPr id="770" name="直線コネクタ 769"/>
        <xdr:cNvCxnSpPr/>
      </xdr:nvCxnSpPr>
      <xdr:spPr>
        <a:xfrm>
          <a:off x="21323300" y="9999446"/>
          <a:ext cx="8382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46203</xdr:rowOff>
    </xdr:from>
    <xdr:to>
      <xdr:col>31</xdr:col>
      <xdr:colOff>34925</xdr:colOff>
      <xdr:row>58</xdr:row>
      <xdr:rowOff>55346</xdr:rowOff>
    </xdr:to>
    <xdr:cxnSp macro="">
      <xdr:nvCxnSpPr>
        <xdr:cNvPr id="773" name="直線コネクタ 772"/>
        <xdr:cNvCxnSpPr/>
      </xdr:nvCxnSpPr>
      <xdr:spPr>
        <a:xfrm>
          <a:off x="20434300" y="999030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46203</xdr:rowOff>
    </xdr:from>
    <xdr:to>
      <xdr:col>29</xdr:col>
      <xdr:colOff>517525</xdr:colOff>
      <xdr:row>58</xdr:row>
      <xdr:rowOff>46477</xdr:rowOff>
    </xdr:to>
    <xdr:cxnSp macro="">
      <xdr:nvCxnSpPr>
        <xdr:cNvPr id="776" name="直線コネクタ 775"/>
        <xdr:cNvCxnSpPr/>
      </xdr:nvCxnSpPr>
      <xdr:spPr>
        <a:xfrm flipV="1">
          <a:off x="19545300" y="999030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37516</xdr:rowOff>
    </xdr:from>
    <xdr:to>
      <xdr:col>28</xdr:col>
      <xdr:colOff>314325</xdr:colOff>
      <xdr:row>58</xdr:row>
      <xdr:rowOff>46477</xdr:rowOff>
    </xdr:to>
    <xdr:cxnSp macro="">
      <xdr:nvCxnSpPr>
        <xdr:cNvPr id="779" name="直線コネクタ 778"/>
        <xdr:cNvCxnSpPr/>
      </xdr:nvCxnSpPr>
      <xdr:spPr>
        <a:xfrm>
          <a:off x="18656300" y="9981616"/>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6513</xdr:rowOff>
    </xdr:from>
    <xdr:to>
      <xdr:col>32</xdr:col>
      <xdr:colOff>238125</xdr:colOff>
      <xdr:row>58</xdr:row>
      <xdr:rowOff>108113</xdr:rowOff>
    </xdr:to>
    <xdr:sp macro="" textlink="">
      <xdr:nvSpPr>
        <xdr:cNvPr id="789" name="円/楕円 788"/>
        <xdr:cNvSpPr/>
      </xdr:nvSpPr>
      <xdr:spPr>
        <a:xfrm>
          <a:off x="22110700" y="99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106235</xdr:rowOff>
    </xdr:from>
    <xdr:ext cx="469744" cy="259045"/>
    <xdr:sp macro="" textlink="">
      <xdr:nvSpPr>
        <xdr:cNvPr id="790" name="貸付金該当値テキスト"/>
        <xdr:cNvSpPr txBox="1"/>
      </xdr:nvSpPr>
      <xdr:spPr>
        <a:xfrm>
          <a:off x="22212300" y="987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4546</xdr:rowOff>
    </xdr:from>
    <xdr:to>
      <xdr:col>31</xdr:col>
      <xdr:colOff>85725</xdr:colOff>
      <xdr:row>58</xdr:row>
      <xdr:rowOff>106146</xdr:rowOff>
    </xdr:to>
    <xdr:sp macro="" textlink="">
      <xdr:nvSpPr>
        <xdr:cNvPr id="791" name="円/楕円 790"/>
        <xdr:cNvSpPr/>
      </xdr:nvSpPr>
      <xdr:spPr>
        <a:xfrm>
          <a:off x="21272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97273</xdr:rowOff>
    </xdr:from>
    <xdr:ext cx="469744" cy="259045"/>
    <xdr:sp macro="" textlink="">
      <xdr:nvSpPr>
        <xdr:cNvPr id="792" name="テキスト ボックス 791"/>
        <xdr:cNvSpPr txBox="1"/>
      </xdr:nvSpPr>
      <xdr:spPr>
        <a:xfrm>
          <a:off x="21088427" y="10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166853</xdr:rowOff>
    </xdr:from>
    <xdr:to>
      <xdr:col>29</xdr:col>
      <xdr:colOff>568325</xdr:colOff>
      <xdr:row>58</xdr:row>
      <xdr:rowOff>97003</xdr:rowOff>
    </xdr:to>
    <xdr:sp macro="" textlink="">
      <xdr:nvSpPr>
        <xdr:cNvPr id="793" name="円/楕円 792"/>
        <xdr:cNvSpPr/>
      </xdr:nvSpPr>
      <xdr:spPr>
        <a:xfrm>
          <a:off x="20383500" y="99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88130</xdr:rowOff>
    </xdr:from>
    <xdr:ext cx="469744" cy="259045"/>
    <xdr:sp macro="" textlink="">
      <xdr:nvSpPr>
        <xdr:cNvPr id="794" name="テキスト ボックス 793"/>
        <xdr:cNvSpPr txBox="1"/>
      </xdr:nvSpPr>
      <xdr:spPr>
        <a:xfrm>
          <a:off x="20199427" y="100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167127</xdr:rowOff>
    </xdr:from>
    <xdr:to>
      <xdr:col>28</xdr:col>
      <xdr:colOff>365125</xdr:colOff>
      <xdr:row>58</xdr:row>
      <xdr:rowOff>97277</xdr:rowOff>
    </xdr:to>
    <xdr:sp macro="" textlink="">
      <xdr:nvSpPr>
        <xdr:cNvPr id="795" name="円/楕円 794"/>
        <xdr:cNvSpPr/>
      </xdr:nvSpPr>
      <xdr:spPr>
        <a:xfrm>
          <a:off x="19494500" y="99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88404</xdr:rowOff>
    </xdr:from>
    <xdr:ext cx="469744" cy="259045"/>
    <xdr:sp macro="" textlink="">
      <xdr:nvSpPr>
        <xdr:cNvPr id="796" name="テキスト ボックス 795"/>
        <xdr:cNvSpPr txBox="1"/>
      </xdr:nvSpPr>
      <xdr:spPr>
        <a:xfrm>
          <a:off x="19310427" y="100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158166</xdr:rowOff>
    </xdr:from>
    <xdr:to>
      <xdr:col>27</xdr:col>
      <xdr:colOff>161925</xdr:colOff>
      <xdr:row>58</xdr:row>
      <xdr:rowOff>88316</xdr:rowOff>
    </xdr:to>
    <xdr:sp macro="" textlink="">
      <xdr:nvSpPr>
        <xdr:cNvPr id="797" name="円/楕円 796"/>
        <xdr:cNvSpPr/>
      </xdr:nvSpPr>
      <xdr:spPr>
        <a:xfrm>
          <a:off x="18605500" y="99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79443</xdr:rowOff>
    </xdr:from>
    <xdr:ext cx="469744" cy="259045"/>
    <xdr:sp macro="" textlink="">
      <xdr:nvSpPr>
        <xdr:cNvPr id="798" name="テキスト ボックス 797"/>
        <xdr:cNvSpPr txBox="1"/>
      </xdr:nvSpPr>
      <xdr:spPr>
        <a:xfrm>
          <a:off x="18421427" y="100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33548</xdr:rowOff>
    </xdr:from>
    <xdr:to>
      <xdr:col>32</xdr:col>
      <xdr:colOff>187325</xdr:colOff>
      <xdr:row>77</xdr:row>
      <xdr:rowOff>51020</xdr:rowOff>
    </xdr:to>
    <xdr:cxnSp macro="">
      <xdr:nvCxnSpPr>
        <xdr:cNvPr id="830" name="直線コネクタ 829"/>
        <xdr:cNvCxnSpPr/>
      </xdr:nvCxnSpPr>
      <xdr:spPr>
        <a:xfrm>
          <a:off x="21323300" y="13235198"/>
          <a:ext cx="8382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33548</xdr:rowOff>
    </xdr:from>
    <xdr:to>
      <xdr:col>31</xdr:col>
      <xdr:colOff>34925</xdr:colOff>
      <xdr:row>77</xdr:row>
      <xdr:rowOff>44749</xdr:rowOff>
    </xdr:to>
    <xdr:cxnSp macro="">
      <xdr:nvCxnSpPr>
        <xdr:cNvPr id="833" name="直線コネクタ 832"/>
        <xdr:cNvCxnSpPr/>
      </xdr:nvCxnSpPr>
      <xdr:spPr>
        <a:xfrm flipV="1">
          <a:off x="20434300" y="1323519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44749</xdr:rowOff>
    </xdr:from>
    <xdr:to>
      <xdr:col>29</xdr:col>
      <xdr:colOff>517525</xdr:colOff>
      <xdr:row>77</xdr:row>
      <xdr:rowOff>100250</xdr:rowOff>
    </xdr:to>
    <xdr:cxnSp macro="">
      <xdr:nvCxnSpPr>
        <xdr:cNvPr id="836" name="直線コネクタ 835"/>
        <xdr:cNvCxnSpPr/>
      </xdr:nvCxnSpPr>
      <xdr:spPr>
        <a:xfrm flipV="1">
          <a:off x="19545300" y="13246399"/>
          <a:ext cx="8890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100250</xdr:rowOff>
    </xdr:from>
    <xdr:to>
      <xdr:col>28</xdr:col>
      <xdr:colOff>314325</xdr:colOff>
      <xdr:row>77</xdr:row>
      <xdr:rowOff>110063</xdr:rowOff>
    </xdr:to>
    <xdr:cxnSp macro="">
      <xdr:nvCxnSpPr>
        <xdr:cNvPr id="839" name="直線コネクタ 838"/>
        <xdr:cNvCxnSpPr/>
      </xdr:nvCxnSpPr>
      <xdr:spPr>
        <a:xfrm flipV="1">
          <a:off x="18656300" y="13301900"/>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220</xdr:rowOff>
    </xdr:from>
    <xdr:to>
      <xdr:col>32</xdr:col>
      <xdr:colOff>238125</xdr:colOff>
      <xdr:row>77</xdr:row>
      <xdr:rowOff>101820</xdr:rowOff>
    </xdr:to>
    <xdr:sp macro="" textlink="">
      <xdr:nvSpPr>
        <xdr:cNvPr id="849" name="円/楕円 848"/>
        <xdr:cNvSpPr/>
      </xdr:nvSpPr>
      <xdr:spPr>
        <a:xfrm>
          <a:off x="22110700" y="132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23097</xdr:rowOff>
    </xdr:from>
    <xdr:ext cx="534377" cy="259045"/>
    <xdr:sp macro="" textlink="">
      <xdr:nvSpPr>
        <xdr:cNvPr id="850" name="繰出金該当値テキスト"/>
        <xdr:cNvSpPr txBox="1"/>
      </xdr:nvSpPr>
      <xdr:spPr>
        <a:xfrm>
          <a:off x="22212300" y="1305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43,931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154198</xdr:rowOff>
    </xdr:from>
    <xdr:to>
      <xdr:col>31</xdr:col>
      <xdr:colOff>85725</xdr:colOff>
      <xdr:row>77</xdr:row>
      <xdr:rowOff>84348</xdr:rowOff>
    </xdr:to>
    <xdr:sp macro="" textlink="">
      <xdr:nvSpPr>
        <xdr:cNvPr id="851" name="円/楕円 850"/>
        <xdr:cNvSpPr/>
      </xdr:nvSpPr>
      <xdr:spPr>
        <a:xfrm>
          <a:off x="21272500" y="131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100875</xdr:rowOff>
    </xdr:from>
    <xdr:ext cx="534377" cy="259045"/>
    <xdr:sp macro="" textlink="">
      <xdr:nvSpPr>
        <xdr:cNvPr id="852" name="テキスト ボックス 851"/>
        <xdr:cNvSpPr txBox="1"/>
      </xdr:nvSpPr>
      <xdr:spPr>
        <a:xfrm>
          <a:off x="21056111" y="129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165399</xdr:rowOff>
    </xdr:from>
    <xdr:to>
      <xdr:col>29</xdr:col>
      <xdr:colOff>568325</xdr:colOff>
      <xdr:row>77</xdr:row>
      <xdr:rowOff>95549</xdr:rowOff>
    </xdr:to>
    <xdr:sp macro="" textlink="">
      <xdr:nvSpPr>
        <xdr:cNvPr id="853" name="円/楕円 852"/>
        <xdr:cNvSpPr/>
      </xdr:nvSpPr>
      <xdr:spPr>
        <a:xfrm>
          <a:off x="20383500" y="131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112076</xdr:rowOff>
    </xdr:from>
    <xdr:ext cx="534377" cy="259045"/>
    <xdr:sp macro="" textlink="">
      <xdr:nvSpPr>
        <xdr:cNvPr id="854" name="テキスト ボックス 853"/>
        <xdr:cNvSpPr txBox="1"/>
      </xdr:nvSpPr>
      <xdr:spPr>
        <a:xfrm>
          <a:off x="20167111" y="129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49450</xdr:rowOff>
    </xdr:from>
    <xdr:to>
      <xdr:col>28</xdr:col>
      <xdr:colOff>365125</xdr:colOff>
      <xdr:row>77</xdr:row>
      <xdr:rowOff>151050</xdr:rowOff>
    </xdr:to>
    <xdr:sp macro="" textlink="">
      <xdr:nvSpPr>
        <xdr:cNvPr id="855" name="円/楕円 854"/>
        <xdr:cNvSpPr/>
      </xdr:nvSpPr>
      <xdr:spPr>
        <a:xfrm>
          <a:off x="194945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142177</xdr:rowOff>
    </xdr:from>
    <xdr:ext cx="534377" cy="259045"/>
    <xdr:sp macro="" textlink="">
      <xdr:nvSpPr>
        <xdr:cNvPr id="856" name="テキスト ボックス 855"/>
        <xdr:cNvSpPr txBox="1"/>
      </xdr:nvSpPr>
      <xdr:spPr>
        <a:xfrm>
          <a:off x="19278111" y="133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59263</xdr:rowOff>
    </xdr:from>
    <xdr:to>
      <xdr:col>27</xdr:col>
      <xdr:colOff>161925</xdr:colOff>
      <xdr:row>77</xdr:row>
      <xdr:rowOff>160863</xdr:rowOff>
    </xdr:to>
    <xdr:sp macro="" textlink="">
      <xdr:nvSpPr>
        <xdr:cNvPr id="857" name="円/楕円 856"/>
        <xdr:cNvSpPr/>
      </xdr:nvSpPr>
      <xdr:spPr>
        <a:xfrm>
          <a:off x="18605500" y="132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151990</xdr:rowOff>
    </xdr:from>
    <xdr:ext cx="534377" cy="259045"/>
    <xdr:sp macro="" textlink="">
      <xdr:nvSpPr>
        <xdr:cNvPr id="858" name="テキスト ボックス 857"/>
        <xdr:cNvSpPr txBox="1"/>
      </xdr:nvSpPr>
      <xdr:spPr>
        <a:xfrm>
          <a:off x="18389111" y="1335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歳出決算総額の住民一人</a:t>
          </a:r>
          <a:r>
            <a:rPr kumimoji="1" lang="ja-JP" altLang="en-US" sz="1300">
              <a:solidFill>
                <a:schemeClr val="dk1"/>
              </a:solidFill>
              <a:effectLst/>
              <a:latin typeface="+mn-lt"/>
              <a:ea typeface="+mn-ea"/>
              <a:cs typeface="+mn-cs"/>
            </a:rPr>
            <a:t>当たり</a:t>
          </a:r>
          <a:r>
            <a:rPr kumimoji="1" lang="ja-JP" altLang="ja-JP" sz="1300">
              <a:solidFill>
                <a:schemeClr val="dk1"/>
              </a:solidFill>
              <a:effectLst/>
              <a:latin typeface="+mn-lt"/>
              <a:ea typeface="+mn-ea"/>
              <a:cs typeface="+mn-cs"/>
            </a:rPr>
            <a:t>のコストは</a:t>
          </a:r>
          <a:r>
            <a:rPr kumimoji="1" lang="ja-JP" altLang="en-US" sz="1300">
              <a:solidFill>
                <a:schemeClr val="dk1"/>
              </a:solidFill>
              <a:effectLst/>
              <a:latin typeface="+mn-ea"/>
              <a:ea typeface="+mn-ea"/>
              <a:cs typeface="+mn-cs"/>
            </a:rPr>
            <a:t>３２６</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５６０円</a:t>
          </a:r>
          <a:r>
            <a:rPr kumimoji="1" lang="ja-JP" altLang="ja-JP" sz="1300">
              <a:solidFill>
                <a:schemeClr val="dk1"/>
              </a:solidFill>
              <a:effectLst/>
              <a:latin typeface="+mn-lt"/>
              <a:ea typeface="+mn-ea"/>
              <a:cs typeface="+mn-cs"/>
            </a:rPr>
            <a:t>となっている。主な構成項目である扶助費は、住民一人当たり８</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８６８</a:t>
          </a:r>
          <a:r>
            <a:rPr kumimoji="1" lang="ja-JP" altLang="ja-JP" sz="1300">
              <a:solidFill>
                <a:schemeClr val="dk1"/>
              </a:solidFill>
              <a:effectLst/>
              <a:latin typeface="+mn-lt"/>
              <a:ea typeface="+mn-ea"/>
              <a:cs typeface="+mn-cs"/>
            </a:rPr>
            <a:t>円となっており、若干ではあるが、類似団体平均を上回っている。</a:t>
          </a:r>
          <a:endParaRPr lang="ja-JP" altLang="ja-JP" sz="1300">
            <a:effectLst/>
          </a:endParaRPr>
        </a:p>
        <a:p>
          <a:r>
            <a:rPr kumimoji="1" lang="ja-JP" altLang="en-US" sz="1300">
              <a:solidFill>
                <a:schemeClr val="dk1"/>
              </a:solidFill>
              <a:effectLst/>
              <a:latin typeface="+mn-lt"/>
              <a:ea typeface="+mn-ea"/>
              <a:cs typeface="+mn-cs"/>
            </a:rPr>
            <a:t>　この要因は、</a:t>
          </a:r>
          <a:r>
            <a:rPr kumimoji="1" lang="ja-JP" altLang="ja-JP" sz="1300">
              <a:solidFill>
                <a:schemeClr val="dk1"/>
              </a:solidFill>
              <a:effectLst/>
              <a:latin typeface="+mn-lt"/>
              <a:ea typeface="+mn-ea"/>
              <a:cs typeface="+mn-cs"/>
            </a:rPr>
            <a:t>障がい者自立支援給付費や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開発に伴う子育て世代の転入による児童手当等であり、扶助費全体が近年は増加傾向にある。</a:t>
          </a:r>
          <a:endParaRPr lang="ja-JP" altLang="ja-JP" sz="1300">
            <a:effectLst/>
          </a:endParaRPr>
        </a:p>
        <a:p>
          <a:r>
            <a:rPr kumimoji="1" lang="ja-JP" altLang="ja-JP" sz="1300">
              <a:solidFill>
                <a:schemeClr val="dk1"/>
              </a:solidFill>
              <a:effectLst/>
              <a:latin typeface="+mn-lt"/>
              <a:ea typeface="+mn-ea"/>
              <a:cs typeface="+mn-cs"/>
            </a:rPr>
            <a:t>　また、公債費について、住民一人</a:t>
          </a:r>
          <a:r>
            <a:rPr kumimoji="1" lang="ja-JP" altLang="en-US" sz="1300">
              <a:solidFill>
                <a:schemeClr val="dk1"/>
              </a:solidFill>
              <a:effectLst/>
              <a:latin typeface="+mn-lt"/>
              <a:ea typeface="+mn-ea"/>
              <a:cs typeface="+mn-cs"/>
            </a:rPr>
            <a:t>当</a:t>
          </a:r>
          <a:r>
            <a:rPr kumimoji="1" lang="ja-JP" altLang="ja-JP" sz="1300">
              <a:solidFill>
                <a:schemeClr val="dk1"/>
              </a:solidFill>
              <a:effectLst/>
              <a:latin typeface="+mn-lt"/>
              <a:ea typeface="+mn-ea"/>
              <a:cs typeface="+mn-cs"/>
            </a:rPr>
            <a:t>たりのコストは１９，</a:t>
          </a:r>
          <a:r>
            <a:rPr kumimoji="1" lang="ja-JP" altLang="en-US" sz="1300">
              <a:solidFill>
                <a:schemeClr val="dk1"/>
              </a:solidFill>
              <a:effectLst/>
              <a:latin typeface="+mn-lt"/>
              <a:ea typeface="+mn-ea"/>
              <a:cs typeface="+mn-cs"/>
            </a:rPr>
            <a:t>９６０</a:t>
          </a:r>
          <a:r>
            <a:rPr kumimoji="1" lang="ja-JP" altLang="ja-JP" sz="1300">
              <a:solidFill>
                <a:schemeClr val="dk1"/>
              </a:solidFill>
              <a:effectLst/>
              <a:latin typeface="+mn-lt"/>
              <a:ea typeface="+mn-ea"/>
              <a:cs typeface="+mn-cs"/>
            </a:rPr>
            <a:t>円であり、類似団体平均</a:t>
          </a:r>
          <a:r>
            <a:rPr kumimoji="1" lang="ja-JP" altLang="en-US" sz="1300">
              <a:solidFill>
                <a:schemeClr val="dk1"/>
              </a:solidFill>
              <a:effectLst/>
              <a:latin typeface="+mn-lt"/>
              <a:ea typeface="+mn-ea"/>
              <a:cs typeface="+mn-cs"/>
            </a:rPr>
            <a:t>と比べて低い水準で推移している</a:t>
          </a:r>
          <a:r>
            <a:rPr kumimoji="1" lang="ja-JP" altLang="ja-JP" sz="1300">
              <a:solidFill>
                <a:schemeClr val="dk1"/>
              </a:solidFill>
              <a:effectLst/>
              <a:latin typeface="+mn-lt"/>
              <a:ea typeface="+mn-ea"/>
              <a:cs typeface="+mn-cs"/>
            </a:rPr>
            <a:t>。これは、市債発行を抑制していることが主な要因</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55575</xdr:rowOff>
    </xdr:from>
    <xdr:to>
      <xdr:col>6</xdr:col>
      <xdr:colOff>511175</xdr:colOff>
      <xdr:row>33</xdr:row>
      <xdr:rowOff>37744</xdr:rowOff>
    </xdr:to>
    <xdr:cxnSp macro="">
      <xdr:nvCxnSpPr>
        <xdr:cNvPr id="59" name="直線コネクタ 58"/>
        <xdr:cNvCxnSpPr/>
      </xdr:nvCxnSpPr>
      <xdr:spPr>
        <a:xfrm>
          <a:off x="3797300" y="5541975"/>
          <a:ext cx="8382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55575</xdr:rowOff>
    </xdr:from>
    <xdr:to>
      <xdr:col>5</xdr:col>
      <xdr:colOff>358775</xdr:colOff>
      <xdr:row>32</xdr:row>
      <xdr:rowOff>104496</xdr:rowOff>
    </xdr:to>
    <xdr:cxnSp macro="">
      <xdr:nvCxnSpPr>
        <xdr:cNvPr id="62" name="直線コネクタ 61"/>
        <xdr:cNvCxnSpPr/>
      </xdr:nvCxnSpPr>
      <xdr:spPr>
        <a:xfrm flipV="1">
          <a:off x="2908300" y="5541975"/>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104496</xdr:rowOff>
    </xdr:from>
    <xdr:to>
      <xdr:col>4</xdr:col>
      <xdr:colOff>155575</xdr:colOff>
      <xdr:row>32</xdr:row>
      <xdr:rowOff>142443</xdr:rowOff>
    </xdr:to>
    <xdr:cxnSp macro="">
      <xdr:nvCxnSpPr>
        <xdr:cNvPr id="65" name="直線コネクタ 64"/>
        <xdr:cNvCxnSpPr/>
      </xdr:nvCxnSpPr>
      <xdr:spPr>
        <a:xfrm flipV="1">
          <a:off x="2019300" y="5590896"/>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46888</xdr:rowOff>
    </xdr:from>
    <xdr:to>
      <xdr:col>2</xdr:col>
      <xdr:colOff>638175</xdr:colOff>
      <xdr:row>32</xdr:row>
      <xdr:rowOff>142443</xdr:rowOff>
    </xdr:to>
    <xdr:cxnSp macro="">
      <xdr:nvCxnSpPr>
        <xdr:cNvPr id="68" name="直線コネクタ 67"/>
        <xdr:cNvCxnSpPr/>
      </xdr:nvCxnSpPr>
      <xdr:spPr>
        <a:xfrm>
          <a:off x="1130300" y="5533288"/>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158394</xdr:rowOff>
    </xdr:from>
    <xdr:to>
      <xdr:col>6</xdr:col>
      <xdr:colOff>561975</xdr:colOff>
      <xdr:row>33</xdr:row>
      <xdr:rowOff>88544</xdr:rowOff>
    </xdr:to>
    <xdr:sp macro="" textlink="">
      <xdr:nvSpPr>
        <xdr:cNvPr id="78" name="円/楕円 77"/>
        <xdr:cNvSpPr/>
      </xdr:nvSpPr>
      <xdr:spPr>
        <a:xfrm>
          <a:off x="4584700" y="56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9821</xdr:rowOff>
    </xdr:from>
    <xdr:ext cx="469744" cy="259045"/>
    <xdr:sp macro="" textlink="">
      <xdr:nvSpPr>
        <xdr:cNvPr id="79" name="議会費該当値テキスト"/>
        <xdr:cNvSpPr txBox="1"/>
      </xdr:nvSpPr>
      <xdr:spPr>
        <a:xfrm>
          <a:off x="4686300" y="54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4775</xdr:rowOff>
    </xdr:from>
    <xdr:to>
      <xdr:col>5</xdr:col>
      <xdr:colOff>409575</xdr:colOff>
      <xdr:row>32</xdr:row>
      <xdr:rowOff>106375</xdr:rowOff>
    </xdr:to>
    <xdr:sp macro="" textlink="">
      <xdr:nvSpPr>
        <xdr:cNvPr id="80" name="円/楕円 79"/>
        <xdr:cNvSpPr/>
      </xdr:nvSpPr>
      <xdr:spPr>
        <a:xfrm>
          <a:off x="3746500" y="54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122902</xdr:rowOff>
    </xdr:from>
    <xdr:ext cx="469744" cy="259045"/>
    <xdr:sp macro="" textlink="">
      <xdr:nvSpPr>
        <xdr:cNvPr id="81" name="テキスト ボックス 80"/>
        <xdr:cNvSpPr txBox="1"/>
      </xdr:nvSpPr>
      <xdr:spPr>
        <a:xfrm>
          <a:off x="3562427" y="526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53696</xdr:rowOff>
    </xdr:from>
    <xdr:to>
      <xdr:col>4</xdr:col>
      <xdr:colOff>206375</xdr:colOff>
      <xdr:row>32</xdr:row>
      <xdr:rowOff>155296</xdr:rowOff>
    </xdr:to>
    <xdr:sp macro="" textlink="">
      <xdr:nvSpPr>
        <xdr:cNvPr id="82" name="円/楕円 81"/>
        <xdr:cNvSpPr/>
      </xdr:nvSpPr>
      <xdr:spPr>
        <a:xfrm>
          <a:off x="2857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373</xdr:rowOff>
    </xdr:from>
    <xdr:ext cx="469744" cy="259045"/>
    <xdr:sp macro="" textlink="">
      <xdr:nvSpPr>
        <xdr:cNvPr id="83" name="テキスト ボックス 82"/>
        <xdr:cNvSpPr txBox="1"/>
      </xdr:nvSpPr>
      <xdr:spPr>
        <a:xfrm>
          <a:off x="2673427"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91643</xdr:rowOff>
    </xdr:from>
    <xdr:to>
      <xdr:col>3</xdr:col>
      <xdr:colOff>3175</xdr:colOff>
      <xdr:row>33</xdr:row>
      <xdr:rowOff>21793</xdr:rowOff>
    </xdr:to>
    <xdr:sp macro="" textlink="">
      <xdr:nvSpPr>
        <xdr:cNvPr id="84" name="円/楕円 83"/>
        <xdr:cNvSpPr/>
      </xdr:nvSpPr>
      <xdr:spPr>
        <a:xfrm>
          <a:off x="1968500" y="55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38320</xdr:rowOff>
    </xdr:from>
    <xdr:ext cx="469744" cy="259045"/>
    <xdr:sp macro="" textlink="">
      <xdr:nvSpPr>
        <xdr:cNvPr id="85" name="テキスト ボックス 84"/>
        <xdr:cNvSpPr txBox="1"/>
      </xdr:nvSpPr>
      <xdr:spPr>
        <a:xfrm>
          <a:off x="1784427" y="535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167538</xdr:rowOff>
    </xdr:from>
    <xdr:to>
      <xdr:col>1</xdr:col>
      <xdr:colOff>485775</xdr:colOff>
      <xdr:row>32</xdr:row>
      <xdr:rowOff>97688</xdr:rowOff>
    </xdr:to>
    <xdr:sp macro="" textlink="">
      <xdr:nvSpPr>
        <xdr:cNvPr id="86" name="円/楕円 85"/>
        <xdr:cNvSpPr/>
      </xdr:nvSpPr>
      <xdr:spPr>
        <a:xfrm>
          <a:off x="1079500" y="548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114215</xdr:rowOff>
    </xdr:from>
    <xdr:ext cx="469744" cy="259045"/>
    <xdr:sp macro="" textlink="">
      <xdr:nvSpPr>
        <xdr:cNvPr id="87" name="テキスト ボックス 86"/>
        <xdr:cNvSpPr txBox="1"/>
      </xdr:nvSpPr>
      <xdr:spPr>
        <a:xfrm>
          <a:off x="895427" y="52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94810</xdr:rowOff>
    </xdr:from>
    <xdr:to>
      <xdr:col>6</xdr:col>
      <xdr:colOff>511175</xdr:colOff>
      <xdr:row>57</xdr:row>
      <xdr:rowOff>126487</xdr:rowOff>
    </xdr:to>
    <xdr:cxnSp macro="">
      <xdr:nvCxnSpPr>
        <xdr:cNvPr id="116" name="直線コネクタ 115"/>
        <xdr:cNvCxnSpPr/>
      </xdr:nvCxnSpPr>
      <xdr:spPr>
        <a:xfrm flipV="1">
          <a:off x="3797300" y="9867460"/>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117449</xdr:rowOff>
    </xdr:from>
    <xdr:to>
      <xdr:col>5</xdr:col>
      <xdr:colOff>358775</xdr:colOff>
      <xdr:row>57</xdr:row>
      <xdr:rowOff>126487</xdr:rowOff>
    </xdr:to>
    <xdr:cxnSp macro="">
      <xdr:nvCxnSpPr>
        <xdr:cNvPr id="119" name="直線コネクタ 118"/>
        <xdr:cNvCxnSpPr/>
      </xdr:nvCxnSpPr>
      <xdr:spPr>
        <a:xfrm>
          <a:off x="2908300" y="9890099"/>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117449</xdr:rowOff>
    </xdr:from>
    <xdr:to>
      <xdr:col>4</xdr:col>
      <xdr:colOff>155575</xdr:colOff>
      <xdr:row>57</xdr:row>
      <xdr:rowOff>146756</xdr:rowOff>
    </xdr:to>
    <xdr:cxnSp macro="">
      <xdr:nvCxnSpPr>
        <xdr:cNvPr id="122" name="直線コネクタ 121"/>
        <xdr:cNvCxnSpPr/>
      </xdr:nvCxnSpPr>
      <xdr:spPr>
        <a:xfrm flipV="1">
          <a:off x="2019300" y="9890099"/>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124094</xdr:rowOff>
    </xdr:from>
    <xdr:to>
      <xdr:col>2</xdr:col>
      <xdr:colOff>638175</xdr:colOff>
      <xdr:row>57</xdr:row>
      <xdr:rowOff>146756</xdr:rowOff>
    </xdr:to>
    <xdr:cxnSp macro="">
      <xdr:nvCxnSpPr>
        <xdr:cNvPr id="125" name="直線コネクタ 124"/>
        <xdr:cNvCxnSpPr/>
      </xdr:nvCxnSpPr>
      <xdr:spPr>
        <a:xfrm>
          <a:off x="1130300" y="9896744"/>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44010</xdr:rowOff>
    </xdr:from>
    <xdr:to>
      <xdr:col>6</xdr:col>
      <xdr:colOff>561975</xdr:colOff>
      <xdr:row>57</xdr:row>
      <xdr:rowOff>145610</xdr:rowOff>
    </xdr:to>
    <xdr:sp macro="" textlink="">
      <xdr:nvSpPr>
        <xdr:cNvPr id="135" name="円/楕円 134"/>
        <xdr:cNvSpPr/>
      </xdr:nvSpPr>
      <xdr:spPr>
        <a:xfrm>
          <a:off x="4584700" y="98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130387</xdr:rowOff>
    </xdr:from>
    <xdr:ext cx="534377" cy="259045"/>
    <xdr:sp macro="" textlink="">
      <xdr:nvSpPr>
        <xdr:cNvPr id="136" name="総務費該当値テキスト"/>
        <xdr:cNvSpPr txBox="1"/>
      </xdr:nvSpPr>
      <xdr:spPr>
        <a:xfrm>
          <a:off x="4686300" y="973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75687</xdr:rowOff>
    </xdr:from>
    <xdr:to>
      <xdr:col>5</xdr:col>
      <xdr:colOff>409575</xdr:colOff>
      <xdr:row>58</xdr:row>
      <xdr:rowOff>5837</xdr:rowOff>
    </xdr:to>
    <xdr:sp macro="" textlink="">
      <xdr:nvSpPr>
        <xdr:cNvPr id="137" name="円/楕円 136"/>
        <xdr:cNvSpPr/>
      </xdr:nvSpPr>
      <xdr:spPr>
        <a:xfrm>
          <a:off x="3746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168414</xdr:rowOff>
    </xdr:from>
    <xdr:ext cx="534377" cy="259045"/>
    <xdr:sp macro="" textlink="">
      <xdr:nvSpPr>
        <xdr:cNvPr id="138" name="テキスト ボックス 137"/>
        <xdr:cNvSpPr txBox="1"/>
      </xdr:nvSpPr>
      <xdr:spPr>
        <a:xfrm>
          <a:off x="3530111" y="99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66649</xdr:rowOff>
    </xdr:from>
    <xdr:to>
      <xdr:col>4</xdr:col>
      <xdr:colOff>206375</xdr:colOff>
      <xdr:row>57</xdr:row>
      <xdr:rowOff>168249</xdr:rowOff>
    </xdr:to>
    <xdr:sp macro="" textlink="">
      <xdr:nvSpPr>
        <xdr:cNvPr id="139" name="円/楕円 138"/>
        <xdr:cNvSpPr/>
      </xdr:nvSpPr>
      <xdr:spPr>
        <a:xfrm>
          <a:off x="2857500" y="9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159376</xdr:rowOff>
    </xdr:from>
    <xdr:ext cx="534377" cy="259045"/>
    <xdr:sp macro="" textlink="">
      <xdr:nvSpPr>
        <xdr:cNvPr id="140" name="テキスト ボックス 139"/>
        <xdr:cNvSpPr txBox="1"/>
      </xdr:nvSpPr>
      <xdr:spPr>
        <a:xfrm>
          <a:off x="2641111" y="99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95956</xdr:rowOff>
    </xdr:from>
    <xdr:to>
      <xdr:col>3</xdr:col>
      <xdr:colOff>3175</xdr:colOff>
      <xdr:row>58</xdr:row>
      <xdr:rowOff>26106</xdr:rowOff>
    </xdr:to>
    <xdr:sp macro="" textlink="">
      <xdr:nvSpPr>
        <xdr:cNvPr id="141" name="円/楕円 140"/>
        <xdr:cNvSpPr/>
      </xdr:nvSpPr>
      <xdr:spPr>
        <a:xfrm>
          <a:off x="1968500" y="98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17233</xdr:rowOff>
    </xdr:from>
    <xdr:ext cx="534377" cy="259045"/>
    <xdr:sp macro="" textlink="">
      <xdr:nvSpPr>
        <xdr:cNvPr id="142" name="テキスト ボックス 141"/>
        <xdr:cNvSpPr txBox="1"/>
      </xdr:nvSpPr>
      <xdr:spPr>
        <a:xfrm>
          <a:off x="1752111" y="99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73294</xdr:rowOff>
    </xdr:from>
    <xdr:to>
      <xdr:col>1</xdr:col>
      <xdr:colOff>485775</xdr:colOff>
      <xdr:row>58</xdr:row>
      <xdr:rowOff>3444</xdr:rowOff>
    </xdr:to>
    <xdr:sp macro="" textlink="">
      <xdr:nvSpPr>
        <xdr:cNvPr id="143" name="円/楕円 142"/>
        <xdr:cNvSpPr/>
      </xdr:nvSpPr>
      <xdr:spPr>
        <a:xfrm>
          <a:off x="1079500" y="984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166021</xdr:rowOff>
    </xdr:from>
    <xdr:ext cx="534377" cy="259045"/>
    <xdr:sp macro="" textlink="">
      <xdr:nvSpPr>
        <xdr:cNvPr id="144" name="テキスト ボックス 143"/>
        <xdr:cNvSpPr txBox="1"/>
      </xdr:nvSpPr>
      <xdr:spPr>
        <a:xfrm>
          <a:off x="863111" y="99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161811</xdr:rowOff>
    </xdr:from>
    <xdr:to>
      <xdr:col>6</xdr:col>
      <xdr:colOff>511175</xdr:colOff>
      <xdr:row>75</xdr:row>
      <xdr:rowOff>27521</xdr:rowOff>
    </xdr:to>
    <xdr:cxnSp macro="">
      <xdr:nvCxnSpPr>
        <xdr:cNvPr id="174" name="直線コネクタ 173"/>
        <xdr:cNvCxnSpPr/>
      </xdr:nvCxnSpPr>
      <xdr:spPr>
        <a:xfrm flipV="1">
          <a:off x="3797300" y="12849111"/>
          <a:ext cx="8382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27521</xdr:rowOff>
    </xdr:from>
    <xdr:to>
      <xdr:col>5</xdr:col>
      <xdr:colOff>358775</xdr:colOff>
      <xdr:row>75</xdr:row>
      <xdr:rowOff>46304</xdr:rowOff>
    </xdr:to>
    <xdr:cxnSp macro="">
      <xdr:nvCxnSpPr>
        <xdr:cNvPr id="177" name="直線コネクタ 176"/>
        <xdr:cNvCxnSpPr/>
      </xdr:nvCxnSpPr>
      <xdr:spPr>
        <a:xfrm flipV="1">
          <a:off x="2908300" y="12886271"/>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46304</xdr:rowOff>
    </xdr:from>
    <xdr:to>
      <xdr:col>4</xdr:col>
      <xdr:colOff>155575</xdr:colOff>
      <xdr:row>76</xdr:row>
      <xdr:rowOff>16511</xdr:rowOff>
    </xdr:to>
    <xdr:cxnSp macro="">
      <xdr:nvCxnSpPr>
        <xdr:cNvPr id="180" name="直線コネクタ 179"/>
        <xdr:cNvCxnSpPr/>
      </xdr:nvCxnSpPr>
      <xdr:spPr>
        <a:xfrm flipV="1">
          <a:off x="2019300" y="12905054"/>
          <a:ext cx="889000" cy="1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16511</xdr:rowOff>
    </xdr:from>
    <xdr:to>
      <xdr:col>2</xdr:col>
      <xdr:colOff>638175</xdr:colOff>
      <xdr:row>76</xdr:row>
      <xdr:rowOff>41199</xdr:rowOff>
    </xdr:to>
    <xdr:cxnSp macro="">
      <xdr:nvCxnSpPr>
        <xdr:cNvPr id="183" name="直線コネクタ 182"/>
        <xdr:cNvCxnSpPr/>
      </xdr:nvCxnSpPr>
      <xdr:spPr>
        <a:xfrm flipV="1">
          <a:off x="1130300" y="13046711"/>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111011</xdr:rowOff>
    </xdr:from>
    <xdr:to>
      <xdr:col>6</xdr:col>
      <xdr:colOff>561975</xdr:colOff>
      <xdr:row>75</xdr:row>
      <xdr:rowOff>41161</xdr:rowOff>
    </xdr:to>
    <xdr:sp macro="" textlink="">
      <xdr:nvSpPr>
        <xdr:cNvPr id="193" name="円/楕円 192"/>
        <xdr:cNvSpPr/>
      </xdr:nvSpPr>
      <xdr:spPr>
        <a:xfrm>
          <a:off x="4584700" y="127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133888</xdr:rowOff>
    </xdr:from>
    <xdr:ext cx="599010" cy="259045"/>
    <xdr:sp macro="" textlink="">
      <xdr:nvSpPr>
        <xdr:cNvPr id="194" name="民生費該当値テキスト"/>
        <xdr:cNvSpPr txBox="1"/>
      </xdr:nvSpPr>
      <xdr:spPr>
        <a:xfrm>
          <a:off x="4686300" y="1264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148,259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148171</xdr:rowOff>
    </xdr:from>
    <xdr:to>
      <xdr:col>5</xdr:col>
      <xdr:colOff>409575</xdr:colOff>
      <xdr:row>75</xdr:row>
      <xdr:rowOff>78321</xdr:rowOff>
    </xdr:to>
    <xdr:sp macro="" textlink="">
      <xdr:nvSpPr>
        <xdr:cNvPr id="195" name="円/楕円 194"/>
        <xdr:cNvSpPr/>
      </xdr:nvSpPr>
      <xdr:spPr>
        <a:xfrm>
          <a:off x="3746500" y="128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94848</xdr:rowOff>
    </xdr:from>
    <xdr:ext cx="599010" cy="259045"/>
    <xdr:sp macro="" textlink="">
      <xdr:nvSpPr>
        <xdr:cNvPr id="196" name="テキスト ボックス 195"/>
        <xdr:cNvSpPr txBox="1"/>
      </xdr:nvSpPr>
      <xdr:spPr>
        <a:xfrm>
          <a:off x="3497794" y="126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145,333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166954</xdr:rowOff>
    </xdr:from>
    <xdr:to>
      <xdr:col>4</xdr:col>
      <xdr:colOff>206375</xdr:colOff>
      <xdr:row>75</xdr:row>
      <xdr:rowOff>97104</xdr:rowOff>
    </xdr:to>
    <xdr:sp macro="" textlink="">
      <xdr:nvSpPr>
        <xdr:cNvPr id="197" name="円/楕円 196"/>
        <xdr:cNvSpPr/>
      </xdr:nvSpPr>
      <xdr:spPr>
        <a:xfrm>
          <a:off x="2857500" y="128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88231</xdr:rowOff>
    </xdr:from>
    <xdr:ext cx="599010" cy="259045"/>
    <xdr:sp macro="" textlink="">
      <xdr:nvSpPr>
        <xdr:cNvPr id="198" name="テキスト ボックス 197"/>
        <xdr:cNvSpPr txBox="1"/>
      </xdr:nvSpPr>
      <xdr:spPr>
        <a:xfrm>
          <a:off x="2608794" y="1294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143,854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137160</xdr:rowOff>
    </xdr:from>
    <xdr:to>
      <xdr:col>3</xdr:col>
      <xdr:colOff>3175</xdr:colOff>
      <xdr:row>76</xdr:row>
      <xdr:rowOff>67311</xdr:rowOff>
    </xdr:to>
    <xdr:sp macro="" textlink="">
      <xdr:nvSpPr>
        <xdr:cNvPr id="199" name="円/楕円 198"/>
        <xdr:cNvSpPr/>
      </xdr:nvSpPr>
      <xdr:spPr>
        <a:xfrm>
          <a:off x="19685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58438</xdr:rowOff>
    </xdr:from>
    <xdr:ext cx="599010" cy="259045"/>
    <xdr:sp macro="" textlink="">
      <xdr:nvSpPr>
        <xdr:cNvPr id="200" name="テキスト ボックス 199"/>
        <xdr:cNvSpPr txBox="1"/>
      </xdr:nvSpPr>
      <xdr:spPr>
        <a:xfrm>
          <a:off x="1719794" y="130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161849</xdr:rowOff>
    </xdr:from>
    <xdr:to>
      <xdr:col>1</xdr:col>
      <xdr:colOff>485775</xdr:colOff>
      <xdr:row>76</xdr:row>
      <xdr:rowOff>91999</xdr:rowOff>
    </xdr:to>
    <xdr:sp macro="" textlink="">
      <xdr:nvSpPr>
        <xdr:cNvPr id="201" name="円/楕円 200"/>
        <xdr:cNvSpPr/>
      </xdr:nvSpPr>
      <xdr:spPr>
        <a:xfrm>
          <a:off x="1079500" y="130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83126</xdr:rowOff>
    </xdr:from>
    <xdr:ext cx="599010" cy="259045"/>
    <xdr:sp macro="" textlink="">
      <xdr:nvSpPr>
        <xdr:cNvPr id="202" name="テキスト ボックス 201"/>
        <xdr:cNvSpPr txBox="1"/>
      </xdr:nvSpPr>
      <xdr:spPr>
        <a:xfrm>
          <a:off x="830794" y="1311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86818</xdr:rowOff>
    </xdr:from>
    <xdr:to>
      <xdr:col>6</xdr:col>
      <xdr:colOff>511175</xdr:colOff>
      <xdr:row>98</xdr:row>
      <xdr:rowOff>98761</xdr:rowOff>
    </xdr:to>
    <xdr:cxnSp macro="">
      <xdr:nvCxnSpPr>
        <xdr:cNvPr id="232" name="直線コネクタ 231"/>
        <xdr:cNvCxnSpPr/>
      </xdr:nvCxnSpPr>
      <xdr:spPr>
        <a:xfrm>
          <a:off x="3797300" y="16888918"/>
          <a:ext cx="838200" cy="1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86818</xdr:rowOff>
    </xdr:from>
    <xdr:to>
      <xdr:col>5</xdr:col>
      <xdr:colOff>358775</xdr:colOff>
      <xdr:row>98</xdr:row>
      <xdr:rowOff>94971</xdr:rowOff>
    </xdr:to>
    <xdr:cxnSp macro="">
      <xdr:nvCxnSpPr>
        <xdr:cNvPr id="235" name="直線コネクタ 234"/>
        <xdr:cNvCxnSpPr/>
      </xdr:nvCxnSpPr>
      <xdr:spPr>
        <a:xfrm flipV="1">
          <a:off x="2908300" y="16888918"/>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94971</xdr:rowOff>
    </xdr:from>
    <xdr:to>
      <xdr:col>4</xdr:col>
      <xdr:colOff>155575</xdr:colOff>
      <xdr:row>98</xdr:row>
      <xdr:rowOff>125107</xdr:rowOff>
    </xdr:to>
    <xdr:cxnSp macro="">
      <xdr:nvCxnSpPr>
        <xdr:cNvPr id="238" name="直線コネクタ 237"/>
        <xdr:cNvCxnSpPr/>
      </xdr:nvCxnSpPr>
      <xdr:spPr>
        <a:xfrm flipV="1">
          <a:off x="2019300" y="16897071"/>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108438</xdr:rowOff>
    </xdr:from>
    <xdr:to>
      <xdr:col>2</xdr:col>
      <xdr:colOff>638175</xdr:colOff>
      <xdr:row>98</xdr:row>
      <xdr:rowOff>125107</xdr:rowOff>
    </xdr:to>
    <xdr:cxnSp macro="">
      <xdr:nvCxnSpPr>
        <xdr:cNvPr id="241" name="直線コネクタ 240"/>
        <xdr:cNvCxnSpPr/>
      </xdr:nvCxnSpPr>
      <xdr:spPr>
        <a:xfrm>
          <a:off x="1130300" y="16910538"/>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47961</xdr:rowOff>
    </xdr:from>
    <xdr:to>
      <xdr:col>6</xdr:col>
      <xdr:colOff>561975</xdr:colOff>
      <xdr:row>98</xdr:row>
      <xdr:rowOff>149561</xdr:rowOff>
    </xdr:to>
    <xdr:sp macro="" textlink="">
      <xdr:nvSpPr>
        <xdr:cNvPr id="251" name="円/楕円 250"/>
        <xdr:cNvSpPr/>
      </xdr:nvSpPr>
      <xdr:spPr>
        <a:xfrm>
          <a:off x="4584700" y="168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26388</xdr:rowOff>
    </xdr:from>
    <xdr:ext cx="534377" cy="259045"/>
    <xdr:sp macro="" textlink="">
      <xdr:nvSpPr>
        <xdr:cNvPr id="252" name="衛生費該当値テキスト"/>
        <xdr:cNvSpPr txBox="1"/>
      </xdr:nvSpPr>
      <xdr:spPr>
        <a:xfrm>
          <a:off x="4686300" y="168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26,149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36018</xdr:rowOff>
    </xdr:from>
    <xdr:to>
      <xdr:col>5</xdr:col>
      <xdr:colOff>409575</xdr:colOff>
      <xdr:row>98</xdr:row>
      <xdr:rowOff>137618</xdr:rowOff>
    </xdr:to>
    <xdr:sp macro="" textlink="">
      <xdr:nvSpPr>
        <xdr:cNvPr id="253" name="円/楕円 252"/>
        <xdr:cNvSpPr/>
      </xdr:nvSpPr>
      <xdr:spPr>
        <a:xfrm>
          <a:off x="3746500" y="168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128745</xdr:rowOff>
    </xdr:from>
    <xdr:ext cx="534377" cy="259045"/>
    <xdr:sp macro="" textlink="">
      <xdr:nvSpPr>
        <xdr:cNvPr id="254" name="テキスト ボックス 253"/>
        <xdr:cNvSpPr txBox="1"/>
      </xdr:nvSpPr>
      <xdr:spPr>
        <a:xfrm>
          <a:off x="3530111" y="169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44171</xdr:rowOff>
    </xdr:from>
    <xdr:to>
      <xdr:col>4</xdr:col>
      <xdr:colOff>206375</xdr:colOff>
      <xdr:row>98</xdr:row>
      <xdr:rowOff>145771</xdr:rowOff>
    </xdr:to>
    <xdr:sp macro="" textlink="">
      <xdr:nvSpPr>
        <xdr:cNvPr id="255" name="円/楕円 254"/>
        <xdr:cNvSpPr/>
      </xdr:nvSpPr>
      <xdr:spPr>
        <a:xfrm>
          <a:off x="2857500" y="168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136898</xdr:rowOff>
    </xdr:from>
    <xdr:ext cx="534377" cy="259045"/>
    <xdr:sp macro="" textlink="">
      <xdr:nvSpPr>
        <xdr:cNvPr id="256" name="テキスト ボックス 255"/>
        <xdr:cNvSpPr txBox="1"/>
      </xdr:nvSpPr>
      <xdr:spPr>
        <a:xfrm>
          <a:off x="2641111" y="169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74307</xdr:rowOff>
    </xdr:from>
    <xdr:to>
      <xdr:col>3</xdr:col>
      <xdr:colOff>3175</xdr:colOff>
      <xdr:row>99</xdr:row>
      <xdr:rowOff>4457</xdr:rowOff>
    </xdr:to>
    <xdr:sp macro="" textlink="">
      <xdr:nvSpPr>
        <xdr:cNvPr id="257" name="円/楕円 256"/>
        <xdr:cNvSpPr/>
      </xdr:nvSpPr>
      <xdr:spPr>
        <a:xfrm>
          <a:off x="1968500" y="168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167034</xdr:rowOff>
    </xdr:from>
    <xdr:ext cx="534377" cy="259045"/>
    <xdr:sp macro="" textlink="">
      <xdr:nvSpPr>
        <xdr:cNvPr id="258" name="テキスト ボックス 257"/>
        <xdr:cNvSpPr txBox="1"/>
      </xdr:nvSpPr>
      <xdr:spPr>
        <a:xfrm>
          <a:off x="1752111" y="1696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57638</xdr:rowOff>
    </xdr:from>
    <xdr:to>
      <xdr:col>1</xdr:col>
      <xdr:colOff>485775</xdr:colOff>
      <xdr:row>98</xdr:row>
      <xdr:rowOff>159238</xdr:rowOff>
    </xdr:to>
    <xdr:sp macro="" textlink="">
      <xdr:nvSpPr>
        <xdr:cNvPr id="259" name="円/楕円 258"/>
        <xdr:cNvSpPr/>
      </xdr:nvSpPr>
      <xdr:spPr>
        <a:xfrm>
          <a:off x="1079500" y="168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150365</xdr:rowOff>
    </xdr:from>
    <xdr:ext cx="534377" cy="259045"/>
    <xdr:sp macro="" textlink="">
      <xdr:nvSpPr>
        <xdr:cNvPr id="260" name="テキスト ボックス 259"/>
        <xdr:cNvSpPr txBox="1"/>
      </xdr:nvSpPr>
      <xdr:spPr>
        <a:xfrm>
          <a:off x="863111" y="169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129032</xdr:rowOff>
    </xdr:from>
    <xdr:to>
      <xdr:col>15</xdr:col>
      <xdr:colOff>180975</xdr:colOff>
      <xdr:row>37</xdr:row>
      <xdr:rowOff>133223</xdr:rowOff>
    </xdr:to>
    <xdr:cxnSp macro="">
      <xdr:nvCxnSpPr>
        <xdr:cNvPr id="289" name="直線コネクタ 288"/>
        <xdr:cNvCxnSpPr/>
      </xdr:nvCxnSpPr>
      <xdr:spPr>
        <a:xfrm>
          <a:off x="9639300" y="647268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119126</xdr:rowOff>
    </xdr:from>
    <xdr:to>
      <xdr:col>14</xdr:col>
      <xdr:colOff>28575</xdr:colOff>
      <xdr:row>37</xdr:row>
      <xdr:rowOff>129032</xdr:rowOff>
    </xdr:to>
    <xdr:cxnSp macro="">
      <xdr:nvCxnSpPr>
        <xdr:cNvPr id="292" name="直線コネクタ 291"/>
        <xdr:cNvCxnSpPr/>
      </xdr:nvCxnSpPr>
      <xdr:spPr>
        <a:xfrm>
          <a:off x="8750300" y="6291326"/>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108458</xdr:rowOff>
    </xdr:from>
    <xdr:to>
      <xdr:col>12</xdr:col>
      <xdr:colOff>511175</xdr:colOff>
      <xdr:row>36</xdr:row>
      <xdr:rowOff>119126</xdr:rowOff>
    </xdr:to>
    <xdr:cxnSp macro="">
      <xdr:nvCxnSpPr>
        <xdr:cNvPr id="295" name="直線コネクタ 294"/>
        <xdr:cNvCxnSpPr/>
      </xdr:nvCxnSpPr>
      <xdr:spPr>
        <a:xfrm>
          <a:off x="7861300" y="6109208"/>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143510</xdr:rowOff>
    </xdr:from>
    <xdr:to>
      <xdr:col>11</xdr:col>
      <xdr:colOff>307975</xdr:colOff>
      <xdr:row>35</xdr:row>
      <xdr:rowOff>108458</xdr:rowOff>
    </xdr:to>
    <xdr:cxnSp macro="">
      <xdr:nvCxnSpPr>
        <xdr:cNvPr id="298" name="直線コネクタ 297"/>
        <xdr:cNvCxnSpPr/>
      </xdr:nvCxnSpPr>
      <xdr:spPr>
        <a:xfrm>
          <a:off x="6972300" y="5801360"/>
          <a:ext cx="889000" cy="30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9034</xdr:rowOff>
    </xdr:from>
    <xdr:ext cx="469744" cy="259045"/>
    <xdr:sp macro="" textlink="">
      <xdr:nvSpPr>
        <xdr:cNvPr id="300" name="テキスト ボックス 299"/>
        <xdr:cNvSpPr txBox="1"/>
      </xdr:nvSpPr>
      <xdr:spPr>
        <a:xfrm>
          <a:off x="7626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52468</xdr:rowOff>
    </xdr:from>
    <xdr:ext cx="469744" cy="259045"/>
    <xdr:sp macro="" textlink="">
      <xdr:nvSpPr>
        <xdr:cNvPr id="302" name="テキスト ボックス 301"/>
        <xdr:cNvSpPr txBox="1"/>
      </xdr:nvSpPr>
      <xdr:spPr>
        <a:xfrm>
          <a:off x="6737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82423</xdr:rowOff>
    </xdr:from>
    <xdr:to>
      <xdr:col>15</xdr:col>
      <xdr:colOff>231775</xdr:colOff>
      <xdr:row>38</xdr:row>
      <xdr:rowOff>12573</xdr:rowOff>
    </xdr:to>
    <xdr:sp macro="" textlink="">
      <xdr:nvSpPr>
        <xdr:cNvPr id="308" name="円/楕円 307"/>
        <xdr:cNvSpPr/>
      </xdr:nvSpPr>
      <xdr:spPr>
        <a:xfrm>
          <a:off x="104267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60850</xdr:rowOff>
    </xdr:from>
    <xdr:ext cx="378565" cy="259045"/>
    <xdr:sp macro="" textlink="">
      <xdr:nvSpPr>
        <xdr:cNvPr id="309" name="労働費該当値テキスト"/>
        <xdr:cNvSpPr txBox="1"/>
      </xdr:nvSpPr>
      <xdr:spPr>
        <a:xfrm>
          <a:off x="10528300" y="64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78232</xdr:rowOff>
    </xdr:from>
    <xdr:to>
      <xdr:col>14</xdr:col>
      <xdr:colOff>79375</xdr:colOff>
      <xdr:row>38</xdr:row>
      <xdr:rowOff>8382</xdr:rowOff>
    </xdr:to>
    <xdr:sp macro="" textlink="">
      <xdr:nvSpPr>
        <xdr:cNvPr id="310" name="円/楕円 309"/>
        <xdr:cNvSpPr/>
      </xdr:nvSpPr>
      <xdr:spPr>
        <a:xfrm>
          <a:off x="9588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170959</xdr:rowOff>
    </xdr:from>
    <xdr:ext cx="378565" cy="259045"/>
    <xdr:sp macro="" textlink="">
      <xdr:nvSpPr>
        <xdr:cNvPr id="311" name="テキスト ボックス 310"/>
        <xdr:cNvSpPr txBox="1"/>
      </xdr:nvSpPr>
      <xdr:spPr>
        <a:xfrm>
          <a:off x="9450017"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68326</xdr:rowOff>
    </xdr:from>
    <xdr:to>
      <xdr:col>12</xdr:col>
      <xdr:colOff>561975</xdr:colOff>
      <xdr:row>36</xdr:row>
      <xdr:rowOff>169926</xdr:rowOff>
    </xdr:to>
    <xdr:sp macro="" textlink="">
      <xdr:nvSpPr>
        <xdr:cNvPr id="312" name="円/楕円 311"/>
        <xdr:cNvSpPr/>
      </xdr:nvSpPr>
      <xdr:spPr>
        <a:xfrm>
          <a:off x="8699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161053</xdr:rowOff>
    </xdr:from>
    <xdr:ext cx="469744" cy="259045"/>
    <xdr:sp macro="" textlink="">
      <xdr:nvSpPr>
        <xdr:cNvPr id="313" name="テキスト ボックス 312"/>
        <xdr:cNvSpPr txBox="1"/>
      </xdr:nvSpPr>
      <xdr:spPr>
        <a:xfrm>
          <a:off x="8515427"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57658</xdr:rowOff>
    </xdr:from>
    <xdr:to>
      <xdr:col>11</xdr:col>
      <xdr:colOff>358775</xdr:colOff>
      <xdr:row>35</xdr:row>
      <xdr:rowOff>159258</xdr:rowOff>
    </xdr:to>
    <xdr:sp macro="" textlink="">
      <xdr:nvSpPr>
        <xdr:cNvPr id="314" name="円/楕円 313"/>
        <xdr:cNvSpPr/>
      </xdr:nvSpPr>
      <xdr:spPr>
        <a:xfrm>
          <a:off x="7810500" y="60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4335</xdr:rowOff>
    </xdr:from>
    <xdr:ext cx="469744" cy="259045"/>
    <xdr:sp macro="" textlink="">
      <xdr:nvSpPr>
        <xdr:cNvPr id="315" name="テキスト ボックス 314"/>
        <xdr:cNvSpPr txBox="1"/>
      </xdr:nvSpPr>
      <xdr:spPr>
        <a:xfrm>
          <a:off x="7626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92710</xdr:rowOff>
    </xdr:from>
    <xdr:to>
      <xdr:col>10</xdr:col>
      <xdr:colOff>155575</xdr:colOff>
      <xdr:row>34</xdr:row>
      <xdr:rowOff>22860</xdr:rowOff>
    </xdr:to>
    <xdr:sp macro="" textlink="">
      <xdr:nvSpPr>
        <xdr:cNvPr id="316" name="円/楕円 315"/>
        <xdr:cNvSpPr/>
      </xdr:nvSpPr>
      <xdr:spPr>
        <a:xfrm>
          <a:off x="6921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39387</xdr:rowOff>
    </xdr:from>
    <xdr:ext cx="469744" cy="259045"/>
    <xdr:sp macro="" textlink="">
      <xdr:nvSpPr>
        <xdr:cNvPr id="317" name="テキスト ボックス 316"/>
        <xdr:cNvSpPr txBox="1"/>
      </xdr:nvSpPr>
      <xdr:spPr>
        <a:xfrm>
          <a:off x="6737427"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89797</xdr:rowOff>
    </xdr:from>
    <xdr:to>
      <xdr:col>15</xdr:col>
      <xdr:colOff>180975</xdr:colOff>
      <xdr:row>58</xdr:row>
      <xdr:rowOff>92151</xdr:rowOff>
    </xdr:to>
    <xdr:cxnSp macro="">
      <xdr:nvCxnSpPr>
        <xdr:cNvPr id="344" name="直線コネクタ 343"/>
        <xdr:cNvCxnSpPr/>
      </xdr:nvCxnSpPr>
      <xdr:spPr>
        <a:xfrm>
          <a:off x="9639300" y="10033897"/>
          <a:ext cx="8382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89797</xdr:rowOff>
    </xdr:from>
    <xdr:to>
      <xdr:col>14</xdr:col>
      <xdr:colOff>28575</xdr:colOff>
      <xdr:row>58</xdr:row>
      <xdr:rowOff>109868</xdr:rowOff>
    </xdr:to>
    <xdr:cxnSp macro="">
      <xdr:nvCxnSpPr>
        <xdr:cNvPr id="347" name="直線コネクタ 346"/>
        <xdr:cNvCxnSpPr/>
      </xdr:nvCxnSpPr>
      <xdr:spPr>
        <a:xfrm flipV="1">
          <a:off x="8750300" y="10033897"/>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109868</xdr:rowOff>
    </xdr:from>
    <xdr:to>
      <xdr:col>12</xdr:col>
      <xdr:colOff>511175</xdr:colOff>
      <xdr:row>58</xdr:row>
      <xdr:rowOff>116886</xdr:rowOff>
    </xdr:to>
    <xdr:cxnSp macro="">
      <xdr:nvCxnSpPr>
        <xdr:cNvPr id="350" name="直線コネクタ 349"/>
        <xdr:cNvCxnSpPr/>
      </xdr:nvCxnSpPr>
      <xdr:spPr>
        <a:xfrm flipV="1">
          <a:off x="7861300" y="10053968"/>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114119</xdr:rowOff>
    </xdr:from>
    <xdr:to>
      <xdr:col>11</xdr:col>
      <xdr:colOff>307975</xdr:colOff>
      <xdr:row>58</xdr:row>
      <xdr:rowOff>116886</xdr:rowOff>
    </xdr:to>
    <xdr:cxnSp macro="">
      <xdr:nvCxnSpPr>
        <xdr:cNvPr id="353" name="直線コネクタ 352"/>
        <xdr:cNvCxnSpPr/>
      </xdr:nvCxnSpPr>
      <xdr:spPr>
        <a:xfrm>
          <a:off x="6972300" y="10058219"/>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41351</xdr:rowOff>
    </xdr:from>
    <xdr:to>
      <xdr:col>15</xdr:col>
      <xdr:colOff>231775</xdr:colOff>
      <xdr:row>58</xdr:row>
      <xdr:rowOff>142951</xdr:rowOff>
    </xdr:to>
    <xdr:sp macro="" textlink="">
      <xdr:nvSpPr>
        <xdr:cNvPr id="363" name="円/楕円 362"/>
        <xdr:cNvSpPr/>
      </xdr:nvSpPr>
      <xdr:spPr>
        <a:xfrm>
          <a:off x="10426700" y="99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127728</xdr:rowOff>
    </xdr:from>
    <xdr:ext cx="469744" cy="259045"/>
    <xdr:sp macro="" textlink="">
      <xdr:nvSpPr>
        <xdr:cNvPr id="364" name="農林水産業費該当値テキスト"/>
        <xdr:cNvSpPr txBox="1"/>
      </xdr:nvSpPr>
      <xdr:spPr>
        <a:xfrm>
          <a:off x="10528300" y="990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38997</xdr:rowOff>
    </xdr:from>
    <xdr:to>
      <xdr:col>14</xdr:col>
      <xdr:colOff>79375</xdr:colOff>
      <xdr:row>58</xdr:row>
      <xdr:rowOff>140597</xdr:rowOff>
    </xdr:to>
    <xdr:sp macro="" textlink="">
      <xdr:nvSpPr>
        <xdr:cNvPr id="365" name="円/楕円 364"/>
        <xdr:cNvSpPr/>
      </xdr:nvSpPr>
      <xdr:spPr>
        <a:xfrm>
          <a:off x="9588500" y="9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131724</xdr:rowOff>
    </xdr:from>
    <xdr:ext cx="469744" cy="259045"/>
    <xdr:sp macro="" textlink="">
      <xdr:nvSpPr>
        <xdr:cNvPr id="366" name="テキスト ボックス 365"/>
        <xdr:cNvSpPr txBox="1"/>
      </xdr:nvSpPr>
      <xdr:spPr>
        <a:xfrm>
          <a:off x="9404427" y="1007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59068</xdr:rowOff>
    </xdr:from>
    <xdr:to>
      <xdr:col>12</xdr:col>
      <xdr:colOff>561975</xdr:colOff>
      <xdr:row>58</xdr:row>
      <xdr:rowOff>160668</xdr:rowOff>
    </xdr:to>
    <xdr:sp macro="" textlink="">
      <xdr:nvSpPr>
        <xdr:cNvPr id="367" name="円/楕円 366"/>
        <xdr:cNvSpPr/>
      </xdr:nvSpPr>
      <xdr:spPr>
        <a:xfrm>
          <a:off x="8699500" y="100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151795</xdr:rowOff>
    </xdr:from>
    <xdr:ext cx="469744" cy="259045"/>
    <xdr:sp macro="" textlink="">
      <xdr:nvSpPr>
        <xdr:cNvPr id="368" name="テキスト ボックス 367"/>
        <xdr:cNvSpPr txBox="1"/>
      </xdr:nvSpPr>
      <xdr:spPr>
        <a:xfrm>
          <a:off x="8515427" y="100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66086</xdr:rowOff>
    </xdr:from>
    <xdr:to>
      <xdr:col>11</xdr:col>
      <xdr:colOff>358775</xdr:colOff>
      <xdr:row>58</xdr:row>
      <xdr:rowOff>167686</xdr:rowOff>
    </xdr:to>
    <xdr:sp macro="" textlink="">
      <xdr:nvSpPr>
        <xdr:cNvPr id="369" name="円/楕円 368"/>
        <xdr:cNvSpPr/>
      </xdr:nvSpPr>
      <xdr:spPr>
        <a:xfrm>
          <a:off x="7810500" y="100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158813</xdr:rowOff>
    </xdr:from>
    <xdr:ext cx="378565" cy="259045"/>
    <xdr:sp macro="" textlink="">
      <xdr:nvSpPr>
        <xdr:cNvPr id="370" name="テキスト ボックス 369"/>
        <xdr:cNvSpPr txBox="1"/>
      </xdr:nvSpPr>
      <xdr:spPr>
        <a:xfrm>
          <a:off x="7672017" y="1010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63319</xdr:rowOff>
    </xdr:from>
    <xdr:to>
      <xdr:col>10</xdr:col>
      <xdr:colOff>155575</xdr:colOff>
      <xdr:row>58</xdr:row>
      <xdr:rowOff>164919</xdr:rowOff>
    </xdr:to>
    <xdr:sp macro="" textlink="">
      <xdr:nvSpPr>
        <xdr:cNvPr id="371" name="円/楕円 370"/>
        <xdr:cNvSpPr/>
      </xdr:nvSpPr>
      <xdr:spPr>
        <a:xfrm>
          <a:off x="6921500" y="100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156046</xdr:rowOff>
    </xdr:from>
    <xdr:ext cx="469744" cy="259045"/>
    <xdr:sp macro="" textlink="">
      <xdr:nvSpPr>
        <xdr:cNvPr id="372" name="テキスト ボックス 371"/>
        <xdr:cNvSpPr txBox="1"/>
      </xdr:nvSpPr>
      <xdr:spPr>
        <a:xfrm>
          <a:off x="6737427" y="1010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3378</xdr:rowOff>
    </xdr:from>
    <xdr:to>
      <xdr:col>15</xdr:col>
      <xdr:colOff>180975</xdr:colOff>
      <xdr:row>78</xdr:row>
      <xdr:rowOff>76988</xdr:rowOff>
    </xdr:to>
    <xdr:cxnSp macro="">
      <xdr:nvCxnSpPr>
        <xdr:cNvPr id="401" name="直線コネクタ 400"/>
        <xdr:cNvCxnSpPr/>
      </xdr:nvCxnSpPr>
      <xdr:spPr>
        <a:xfrm flipV="1">
          <a:off x="9639300" y="13376478"/>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76988</xdr:rowOff>
    </xdr:from>
    <xdr:to>
      <xdr:col>14</xdr:col>
      <xdr:colOff>28575</xdr:colOff>
      <xdr:row>78</xdr:row>
      <xdr:rowOff>132690</xdr:rowOff>
    </xdr:to>
    <xdr:cxnSp macro="">
      <xdr:nvCxnSpPr>
        <xdr:cNvPr id="404" name="直線コネクタ 403"/>
        <xdr:cNvCxnSpPr/>
      </xdr:nvCxnSpPr>
      <xdr:spPr>
        <a:xfrm flipV="1">
          <a:off x="8750300" y="13450088"/>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132690</xdr:rowOff>
    </xdr:from>
    <xdr:to>
      <xdr:col>12</xdr:col>
      <xdr:colOff>511175</xdr:colOff>
      <xdr:row>78</xdr:row>
      <xdr:rowOff>133795</xdr:rowOff>
    </xdr:to>
    <xdr:cxnSp macro="">
      <xdr:nvCxnSpPr>
        <xdr:cNvPr id="407" name="直線コネクタ 406"/>
        <xdr:cNvCxnSpPr/>
      </xdr:nvCxnSpPr>
      <xdr:spPr>
        <a:xfrm flipV="1">
          <a:off x="7861300" y="1350579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131471</xdr:rowOff>
    </xdr:from>
    <xdr:to>
      <xdr:col>11</xdr:col>
      <xdr:colOff>307975</xdr:colOff>
      <xdr:row>78</xdr:row>
      <xdr:rowOff>133795</xdr:rowOff>
    </xdr:to>
    <xdr:cxnSp macro="">
      <xdr:nvCxnSpPr>
        <xdr:cNvPr id="410" name="直線コネクタ 409"/>
        <xdr:cNvCxnSpPr/>
      </xdr:nvCxnSpPr>
      <xdr:spPr>
        <a:xfrm>
          <a:off x="6972300" y="1350457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124028</xdr:rowOff>
    </xdr:from>
    <xdr:to>
      <xdr:col>15</xdr:col>
      <xdr:colOff>231775</xdr:colOff>
      <xdr:row>78</xdr:row>
      <xdr:rowOff>54178</xdr:rowOff>
    </xdr:to>
    <xdr:sp macro="" textlink="">
      <xdr:nvSpPr>
        <xdr:cNvPr id="420" name="円/楕円 419"/>
        <xdr:cNvSpPr/>
      </xdr:nvSpPr>
      <xdr:spPr>
        <a:xfrm>
          <a:off x="10426700" y="13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102455</xdr:rowOff>
    </xdr:from>
    <xdr:ext cx="469744" cy="259045"/>
    <xdr:sp macro="" textlink="">
      <xdr:nvSpPr>
        <xdr:cNvPr id="421" name="商工費該当値テキスト"/>
        <xdr:cNvSpPr txBox="1"/>
      </xdr:nvSpPr>
      <xdr:spPr>
        <a:xfrm>
          <a:off x="10528300" y="1330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26188</xdr:rowOff>
    </xdr:from>
    <xdr:to>
      <xdr:col>14</xdr:col>
      <xdr:colOff>79375</xdr:colOff>
      <xdr:row>78</xdr:row>
      <xdr:rowOff>127788</xdr:rowOff>
    </xdr:to>
    <xdr:sp macro="" textlink="">
      <xdr:nvSpPr>
        <xdr:cNvPr id="422" name="円/楕円 421"/>
        <xdr:cNvSpPr/>
      </xdr:nvSpPr>
      <xdr:spPr>
        <a:xfrm>
          <a:off x="9588500" y="133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118915</xdr:rowOff>
    </xdr:from>
    <xdr:ext cx="469744" cy="259045"/>
    <xdr:sp macro="" textlink="">
      <xdr:nvSpPr>
        <xdr:cNvPr id="423" name="テキスト ボックス 422"/>
        <xdr:cNvSpPr txBox="1"/>
      </xdr:nvSpPr>
      <xdr:spPr>
        <a:xfrm>
          <a:off x="9404427" y="134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81890</xdr:rowOff>
    </xdr:from>
    <xdr:to>
      <xdr:col>12</xdr:col>
      <xdr:colOff>561975</xdr:colOff>
      <xdr:row>79</xdr:row>
      <xdr:rowOff>12040</xdr:rowOff>
    </xdr:to>
    <xdr:sp macro="" textlink="">
      <xdr:nvSpPr>
        <xdr:cNvPr id="424" name="円/楕円 423"/>
        <xdr:cNvSpPr/>
      </xdr:nvSpPr>
      <xdr:spPr>
        <a:xfrm>
          <a:off x="8699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3167</xdr:rowOff>
    </xdr:from>
    <xdr:ext cx="469744" cy="259045"/>
    <xdr:sp macro="" textlink="">
      <xdr:nvSpPr>
        <xdr:cNvPr id="425" name="テキスト ボックス 424"/>
        <xdr:cNvSpPr txBox="1"/>
      </xdr:nvSpPr>
      <xdr:spPr>
        <a:xfrm>
          <a:off x="8515427" y="1354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82995</xdr:rowOff>
    </xdr:from>
    <xdr:to>
      <xdr:col>11</xdr:col>
      <xdr:colOff>358775</xdr:colOff>
      <xdr:row>79</xdr:row>
      <xdr:rowOff>13145</xdr:rowOff>
    </xdr:to>
    <xdr:sp macro="" textlink="">
      <xdr:nvSpPr>
        <xdr:cNvPr id="426" name="円/楕円 425"/>
        <xdr:cNvSpPr/>
      </xdr:nvSpPr>
      <xdr:spPr>
        <a:xfrm>
          <a:off x="7810500" y="134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4272</xdr:rowOff>
    </xdr:from>
    <xdr:ext cx="469744" cy="259045"/>
    <xdr:sp macro="" textlink="">
      <xdr:nvSpPr>
        <xdr:cNvPr id="427" name="テキスト ボックス 426"/>
        <xdr:cNvSpPr txBox="1"/>
      </xdr:nvSpPr>
      <xdr:spPr>
        <a:xfrm>
          <a:off x="7626427" y="1354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80671</xdr:rowOff>
    </xdr:from>
    <xdr:to>
      <xdr:col>10</xdr:col>
      <xdr:colOff>155575</xdr:colOff>
      <xdr:row>79</xdr:row>
      <xdr:rowOff>10821</xdr:rowOff>
    </xdr:to>
    <xdr:sp macro="" textlink="">
      <xdr:nvSpPr>
        <xdr:cNvPr id="428" name="円/楕円 427"/>
        <xdr:cNvSpPr/>
      </xdr:nvSpPr>
      <xdr:spPr>
        <a:xfrm>
          <a:off x="6921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1948</xdr:rowOff>
    </xdr:from>
    <xdr:ext cx="469744" cy="259045"/>
    <xdr:sp macro="" textlink="">
      <xdr:nvSpPr>
        <xdr:cNvPr id="429" name="テキスト ボックス 428"/>
        <xdr:cNvSpPr txBox="1"/>
      </xdr:nvSpPr>
      <xdr:spPr>
        <a:xfrm>
          <a:off x="6737427"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152332</xdr:rowOff>
    </xdr:from>
    <xdr:to>
      <xdr:col>15</xdr:col>
      <xdr:colOff>180975</xdr:colOff>
      <xdr:row>98</xdr:row>
      <xdr:rowOff>15858</xdr:rowOff>
    </xdr:to>
    <xdr:cxnSp macro="">
      <xdr:nvCxnSpPr>
        <xdr:cNvPr id="456" name="直線コネクタ 455"/>
        <xdr:cNvCxnSpPr/>
      </xdr:nvCxnSpPr>
      <xdr:spPr>
        <a:xfrm flipV="1">
          <a:off x="9639300" y="16782982"/>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163823</xdr:rowOff>
    </xdr:from>
    <xdr:to>
      <xdr:col>14</xdr:col>
      <xdr:colOff>28575</xdr:colOff>
      <xdr:row>98</xdr:row>
      <xdr:rowOff>15858</xdr:rowOff>
    </xdr:to>
    <xdr:cxnSp macro="">
      <xdr:nvCxnSpPr>
        <xdr:cNvPr id="459" name="直線コネクタ 458"/>
        <xdr:cNvCxnSpPr/>
      </xdr:nvCxnSpPr>
      <xdr:spPr>
        <a:xfrm>
          <a:off x="8750300" y="16794473"/>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158097</xdr:rowOff>
    </xdr:from>
    <xdr:to>
      <xdr:col>12</xdr:col>
      <xdr:colOff>511175</xdr:colOff>
      <xdr:row>97</xdr:row>
      <xdr:rowOff>163823</xdr:rowOff>
    </xdr:to>
    <xdr:cxnSp macro="">
      <xdr:nvCxnSpPr>
        <xdr:cNvPr id="462" name="直線コネクタ 461"/>
        <xdr:cNvCxnSpPr/>
      </xdr:nvCxnSpPr>
      <xdr:spPr>
        <a:xfrm>
          <a:off x="7861300" y="16788747"/>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158097</xdr:rowOff>
    </xdr:from>
    <xdr:to>
      <xdr:col>11</xdr:col>
      <xdr:colOff>307975</xdr:colOff>
      <xdr:row>97</xdr:row>
      <xdr:rowOff>163739</xdr:rowOff>
    </xdr:to>
    <xdr:cxnSp macro="">
      <xdr:nvCxnSpPr>
        <xdr:cNvPr id="465" name="直線コネクタ 464"/>
        <xdr:cNvCxnSpPr/>
      </xdr:nvCxnSpPr>
      <xdr:spPr>
        <a:xfrm flipV="1">
          <a:off x="6972300" y="16788747"/>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101532</xdr:rowOff>
    </xdr:from>
    <xdr:to>
      <xdr:col>15</xdr:col>
      <xdr:colOff>231775</xdr:colOff>
      <xdr:row>98</xdr:row>
      <xdr:rowOff>31682</xdr:rowOff>
    </xdr:to>
    <xdr:sp macro="" textlink="">
      <xdr:nvSpPr>
        <xdr:cNvPr id="475" name="円/楕円 474"/>
        <xdr:cNvSpPr/>
      </xdr:nvSpPr>
      <xdr:spPr>
        <a:xfrm>
          <a:off x="10426700" y="167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136508</xdr:rowOff>
    </xdr:from>
    <xdr:to>
      <xdr:col>14</xdr:col>
      <xdr:colOff>79375</xdr:colOff>
      <xdr:row>98</xdr:row>
      <xdr:rowOff>66658</xdr:rowOff>
    </xdr:to>
    <xdr:sp macro="" textlink="">
      <xdr:nvSpPr>
        <xdr:cNvPr id="477" name="円/楕円 476"/>
        <xdr:cNvSpPr/>
      </xdr:nvSpPr>
      <xdr:spPr>
        <a:xfrm>
          <a:off x="9588500" y="167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57785</xdr:rowOff>
    </xdr:from>
    <xdr:ext cx="534377" cy="259045"/>
    <xdr:sp macro="" textlink="">
      <xdr:nvSpPr>
        <xdr:cNvPr id="478" name="テキスト ボックス 477"/>
        <xdr:cNvSpPr txBox="1"/>
      </xdr:nvSpPr>
      <xdr:spPr>
        <a:xfrm>
          <a:off x="9372111" y="168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113023</xdr:rowOff>
    </xdr:from>
    <xdr:to>
      <xdr:col>12</xdr:col>
      <xdr:colOff>561975</xdr:colOff>
      <xdr:row>98</xdr:row>
      <xdr:rowOff>43173</xdr:rowOff>
    </xdr:to>
    <xdr:sp macro="" textlink="">
      <xdr:nvSpPr>
        <xdr:cNvPr id="479" name="円/楕円 478"/>
        <xdr:cNvSpPr/>
      </xdr:nvSpPr>
      <xdr:spPr>
        <a:xfrm>
          <a:off x="8699500" y="167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34300</xdr:rowOff>
    </xdr:from>
    <xdr:ext cx="534377" cy="259045"/>
    <xdr:sp macro="" textlink="">
      <xdr:nvSpPr>
        <xdr:cNvPr id="480" name="テキスト ボックス 479"/>
        <xdr:cNvSpPr txBox="1"/>
      </xdr:nvSpPr>
      <xdr:spPr>
        <a:xfrm>
          <a:off x="8483111" y="1683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107297</xdr:rowOff>
    </xdr:from>
    <xdr:to>
      <xdr:col>11</xdr:col>
      <xdr:colOff>358775</xdr:colOff>
      <xdr:row>98</xdr:row>
      <xdr:rowOff>37447</xdr:rowOff>
    </xdr:to>
    <xdr:sp macro="" textlink="">
      <xdr:nvSpPr>
        <xdr:cNvPr id="481" name="円/楕円 480"/>
        <xdr:cNvSpPr/>
      </xdr:nvSpPr>
      <xdr:spPr>
        <a:xfrm>
          <a:off x="7810500" y="167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28574</xdr:rowOff>
    </xdr:from>
    <xdr:ext cx="534377" cy="259045"/>
    <xdr:sp macro="" textlink="">
      <xdr:nvSpPr>
        <xdr:cNvPr id="482" name="テキスト ボックス 481"/>
        <xdr:cNvSpPr txBox="1"/>
      </xdr:nvSpPr>
      <xdr:spPr>
        <a:xfrm>
          <a:off x="7594111" y="168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112939</xdr:rowOff>
    </xdr:from>
    <xdr:to>
      <xdr:col>10</xdr:col>
      <xdr:colOff>155575</xdr:colOff>
      <xdr:row>98</xdr:row>
      <xdr:rowOff>43089</xdr:rowOff>
    </xdr:to>
    <xdr:sp macro="" textlink="">
      <xdr:nvSpPr>
        <xdr:cNvPr id="483" name="円/楕円 482"/>
        <xdr:cNvSpPr/>
      </xdr:nvSpPr>
      <xdr:spPr>
        <a:xfrm>
          <a:off x="6921500" y="167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34216</xdr:rowOff>
    </xdr:from>
    <xdr:ext cx="534377" cy="259045"/>
    <xdr:sp macro="" textlink="">
      <xdr:nvSpPr>
        <xdr:cNvPr id="484" name="テキスト ボックス 483"/>
        <xdr:cNvSpPr txBox="1"/>
      </xdr:nvSpPr>
      <xdr:spPr>
        <a:xfrm>
          <a:off x="6705111" y="168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124247</xdr:rowOff>
    </xdr:from>
    <xdr:to>
      <xdr:col>23</xdr:col>
      <xdr:colOff>517525</xdr:colOff>
      <xdr:row>37</xdr:row>
      <xdr:rowOff>162057</xdr:rowOff>
    </xdr:to>
    <xdr:cxnSp macro="">
      <xdr:nvCxnSpPr>
        <xdr:cNvPr id="512" name="直線コネクタ 511"/>
        <xdr:cNvCxnSpPr/>
      </xdr:nvCxnSpPr>
      <xdr:spPr>
        <a:xfrm>
          <a:off x="15481300" y="6467897"/>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69383</xdr:rowOff>
    </xdr:from>
    <xdr:to>
      <xdr:col>22</xdr:col>
      <xdr:colOff>365125</xdr:colOff>
      <xdr:row>37</xdr:row>
      <xdr:rowOff>124247</xdr:rowOff>
    </xdr:to>
    <xdr:cxnSp macro="">
      <xdr:nvCxnSpPr>
        <xdr:cNvPr id="515" name="直線コネクタ 514"/>
        <xdr:cNvCxnSpPr/>
      </xdr:nvCxnSpPr>
      <xdr:spPr>
        <a:xfrm>
          <a:off x="14592300" y="641303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170973</xdr:rowOff>
    </xdr:from>
    <xdr:to>
      <xdr:col>21</xdr:col>
      <xdr:colOff>161925</xdr:colOff>
      <xdr:row>37</xdr:row>
      <xdr:rowOff>69383</xdr:rowOff>
    </xdr:to>
    <xdr:cxnSp macro="">
      <xdr:nvCxnSpPr>
        <xdr:cNvPr id="518" name="直線コネクタ 517"/>
        <xdr:cNvCxnSpPr/>
      </xdr:nvCxnSpPr>
      <xdr:spPr>
        <a:xfrm>
          <a:off x="13703300" y="6343173"/>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170973</xdr:rowOff>
    </xdr:from>
    <xdr:to>
      <xdr:col>19</xdr:col>
      <xdr:colOff>644525</xdr:colOff>
      <xdr:row>37</xdr:row>
      <xdr:rowOff>104221</xdr:rowOff>
    </xdr:to>
    <xdr:cxnSp macro="">
      <xdr:nvCxnSpPr>
        <xdr:cNvPr id="521" name="直線コネクタ 520"/>
        <xdr:cNvCxnSpPr/>
      </xdr:nvCxnSpPr>
      <xdr:spPr>
        <a:xfrm flipV="1">
          <a:off x="12814300" y="6343173"/>
          <a:ext cx="889000" cy="1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111257</xdr:rowOff>
    </xdr:from>
    <xdr:to>
      <xdr:col>23</xdr:col>
      <xdr:colOff>568325</xdr:colOff>
      <xdr:row>38</xdr:row>
      <xdr:rowOff>41407</xdr:rowOff>
    </xdr:to>
    <xdr:sp macro="" textlink="">
      <xdr:nvSpPr>
        <xdr:cNvPr id="531" name="円/楕円 530"/>
        <xdr:cNvSpPr/>
      </xdr:nvSpPr>
      <xdr:spPr>
        <a:xfrm>
          <a:off x="162687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89684</xdr:rowOff>
    </xdr:from>
    <xdr:ext cx="534377" cy="259045"/>
    <xdr:sp macro="" textlink="">
      <xdr:nvSpPr>
        <xdr:cNvPr id="532" name="消防費該当値テキスト"/>
        <xdr:cNvSpPr txBox="1"/>
      </xdr:nvSpPr>
      <xdr:spPr>
        <a:xfrm>
          <a:off x="16370300" y="64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73447</xdr:rowOff>
    </xdr:from>
    <xdr:to>
      <xdr:col>22</xdr:col>
      <xdr:colOff>415925</xdr:colOff>
      <xdr:row>38</xdr:row>
      <xdr:rowOff>3597</xdr:rowOff>
    </xdr:to>
    <xdr:sp macro="" textlink="">
      <xdr:nvSpPr>
        <xdr:cNvPr id="533" name="円/楕円 532"/>
        <xdr:cNvSpPr/>
      </xdr:nvSpPr>
      <xdr:spPr>
        <a:xfrm>
          <a:off x="15430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20124</xdr:rowOff>
    </xdr:from>
    <xdr:ext cx="534377" cy="259045"/>
    <xdr:sp macro="" textlink="">
      <xdr:nvSpPr>
        <xdr:cNvPr id="534" name="テキスト ボックス 533"/>
        <xdr:cNvSpPr txBox="1"/>
      </xdr:nvSpPr>
      <xdr:spPr>
        <a:xfrm>
          <a:off x="15214111" y="619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18583</xdr:rowOff>
    </xdr:from>
    <xdr:to>
      <xdr:col>21</xdr:col>
      <xdr:colOff>212725</xdr:colOff>
      <xdr:row>37</xdr:row>
      <xdr:rowOff>120183</xdr:rowOff>
    </xdr:to>
    <xdr:sp macro="" textlink="">
      <xdr:nvSpPr>
        <xdr:cNvPr id="535" name="円/楕円 534"/>
        <xdr:cNvSpPr/>
      </xdr:nvSpPr>
      <xdr:spPr>
        <a:xfrm>
          <a:off x="14541500" y="63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111310</xdr:rowOff>
    </xdr:from>
    <xdr:ext cx="534377" cy="259045"/>
    <xdr:sp macro="" textlink="">
      <xdr:nvSpPr>
        <xdr:cNvPr id="536" name="テキスト ボックス 535"/>
        <xdr:cNvSpPr txBox="1"/>
      </xdr:nvSpPr>
      <xdr:spPr>
        <a:xfrm>
          <a:off x="14325111" y="64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120173</xdr:rowOff>
    </xdr:from>
    <xdr:to>
      <xdr:col>20</xdr:col>
      <xdr:colOff>9525</xdr:colOff>
      <xdr:row>37</xdr:row>
      <xdr:rowOff>50323</xdr:rowOff>
    </xdr:to>
    <xdr:sp macro="" textlink="">
      <xdr:nvSpPr>
        <xdr:cNvPr id="537" name="円/楕円 536"/>
        <xdr:cNvSpPr/>
      </xdr:nvSpPr>
      <xdr:spPr>
        <a:xfrm>
          <a:off x="13652500" y="62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66850</xdr:rowOff>
    </xdr:from>
    <xdr:ext cx="534377" cy="259045"/>
    <xdr:sp macro="" textlink="">
      <xdr:nvSpPr>
        <xdr:cNvPr id="538" name="テキスト ボックス 537"/>
        <xdr:cNvSpPr txBox="1"/>
      </xdr:nvSpPr>
      <xdr:spPr>
        <a:xfrm>
          <a:off x="13436111" y="60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53421</xdr:rowOff>
    </xdr:from>
    <xdr:to>
      <xdr:col>18</xdr:col>
      <xdr:colOff>492125</xdr:colOff>
      <xdr:row>37</xdr:row>
      <xdr:rowOff>155021</xdr:rowOff>
    </xdr:to>
    <xdr:sp macro="" textlink="">
      <xdr:nvSpPr>
        <xdr:cNvPr id="539" name="円/楕円 538"/>
        <xdr:cNvSpPr/>
      </xdr:nvSpPr>
      <xdr:spPr>
        <a:xfrm>
          <a:off x="12763500" y="63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146149</xdr:rowOff>
    </xdr:from>
    <xdr:ext cx="534377" cy="259045"/>
    <xdr:sp macro="" textlink="">
      <xdr:nvSpPr>
        <xdr:cNvPr id="540" name="テキスト ボックス 539"/>
        <xdr:cNvSpPr txBox="1"/>
      </xdr:nvSpPr>
      <xdr:spPr>
        <a:xfrm>
          <a:off x="12547111" y="64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171328</xdr:rowOff>
    </xdr:from>
    <xdr:to>
      <xdr:col>23</xdr:col>
      <xdr:colOff>517525</xdr:colOff>
      <xdr:row>58</xdr:row>
      <xdr:rowOff>51869</xdr:rowOff>
    </xdr:to>
    <xdr:cxnSp macro="">
      <xdr:nvCxnSpPr>
        <xdr:cNvPr id="572" name="直線コネクタ 571"/>
        <xdr:cNvCxnSpPr/>
      </xdr:nvCxnSpPr>
      <xdr:spPr>
        <a:xfrm>
          <a:off x="15481300" y="9943978"/>
          <a:ext cx="8382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95221</xdr:rowOff>
    </xdr:from>
    <xdr:to>
      <xdr:col>22</xdr:col>
      <xdr:colOff>365125</xdr:colOff>
      <xdr:row>57</xdr:row>
      <xdr:rowOff>171328</xdr:rowOff>
    </xdr:to>
    <xdr:cxnSp macro="">
      <xdr:nvCxnSpPr>
        <xdr:cNvPr id="575" name="直線コネクタ 574"/>
        <xdr:cNvCxnSpPr/>
      </xdr:nvCxnSpPr>
      <xdr:spPr>
        <a:xfrm>
          <a:off x="14592300" y="9696421"/>
          <a:ext cx="889000" cy="2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95221</xdr:rowOff>
    </xdr:from>
    <xdr:to>
      <xdr:col>21</xdr:col>
      <xdr:colOff>161925</xdr:colOff>
      <xdr:row>57</xdr:row>
      <xdr:rowOff>138084</xdr:rowOff>
    </xdr:to>
    <xdr:cxnSp macro="">
      <xdr:nvCxnSpPr>
        <xdr:cNvPr id="578" name="直線コネクタ 577"/>
        <xdr:cNvCxnSpPr/>
      </xdr:nvCxnSpPr>
      <xdr:spPr>
        <a:xfrm flipV="1">
          <a:off x="13703300" y="9696421"/>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110048</xdr:rowOff>
    </xdr:from>
    <xdr:to>
      <xdr:col>19</xdr:col>
      <xdr:colOff>644525</xdr:colOff>
      <xdr:row>57</xdr:row>
      <xdr:rowOff>138084</xdr:rowOff>
    </xdr:to>
    <xdr:cxnSp macro="">
      <xdr:nvCxnSpPr>
        <xdr:cNvPr id="581" name="直線コネクタ 580"/>
        <xdr:cNvCxnSpPr/>
      </xdr:nvCxnSpPr>
      <xdr:spPr>
        <a:xfrm>
          <a:off x="12814300" y="9882698"/>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1069</xdr:rowOff>
    </xdr:from>
    <xdr:to>
      <xdr:col>23</xdr:col>
      <xdr:colOff>568325</xdr:colOff>
      <xdr:row>58</xdr:row>
      <xdr:rowOff>102669</xdr:rowOff>
    </xdr:to>
    <xdr:sp macro="" textlink="">
      <xdr:nvSpPr>
        <xdr:cNvPr id="591" name="円/楕円 590"/>
        <xdr:cNvSpPr/>
      </xdr:nvSpPr>
      <xdr:spPr>
        <a:xfrm>
          <a:off x="16268700" y="99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150946</xdr:rowOff>
    </xdr:from>
    <xdr:ext cx="534377" cy="259045"/>
    <xdr:sp macro="" textlink="">
      <xdr:nvSpPr>
        <xdr:cNvPr id="592" name="教育費該当値テキスト"/>
        <xdr:cNvSpPr txBox="1"/>
      </xdr:nvSpPr>
      <xdr:spPr>
        <a:xfrm>
          <a:off x="16370300" y="99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33,379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120528</xdr:rowOff>
    </xdr:from>
    <xdr:to>
      <xdr:col>22</xdr:col>
      <xdr:colOff>415925</xdr:colOff>
      <xdr:row>58</xdr:row>
      <xdr:rowOff>50678</xdr:rowOff>
    </xdr:to>
    <xdr:sp macro="" textlink="">
      <xdr:nvSpPr>
        <xdr:cNvPr id="593" name="円/楕円 592"/>
        <xdr:cNvSpPr/>
      </xdr:nvSpPr>
      <xdr:spPr>
        <a:xfrm>
          <a:off x="15430500" y="98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41805</xdr:rowOff>
    </xdr:from>
    <xdr:ext cx="534377" cy="259045"/>
    <xdr:sp macro="" textlink="">
      <xdr:nvSpPr>
        <xdr:cNvPr id="594" name="テキスト ボックス 593"/>
        <xdr:cNvSpPr txBox="1"/>
      </xdr:nvSpPr>
      <xdr:spPr>
        <a:xfrm>
          <a:off x="15214111" y="99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44421</xdr:rowOff>
    </xdr:from>
    <xdr:to>
      <xdr:col>21</xdr:col>
      <xdr:colOff>212725</xdr:colOff>
      <xdr:row>56</xdr:row>
      <xdr:rowOff>146021</xdr:rowOff>
    </xdr:to>
    <xdr:sp macro="" textlink="">
      <xdr:nvSpPr>
        <xdr:cNvPr id="595" name="円/楕円 594"/>
        <xdr:cNvSpPr/>
      </xdr:nvSpPr>
      <xdr:spPr>
        <a:xfrm>
          <a:off x="14541500" y="9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162548</xdr:rowOff>
    </xdr:from>
    <xdr:ext cx="534377" cy="259045"/>
    <xdr:sp macro="" textlink="">
      <xdr:nvSpPr>
        <xdr:cNvPr id="596" name="テキスト ボックス 595"/>
        <xdr:cNvSpPr txBox="1"/>
      </xdr:nvSpPr>
      <xdr:spPr>
        <a:xfrm>
          <a:off x="14325111" y="942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87284</xdr:rowOff>
    </xdr:from>
    <xdr:to>
      <xdr:col>20</xdr:col>
      <xdr:colOff>9525</xdr:colOff>
      <xdr:row>58</xdr:row>
      <xdr:rowOff>17434</xdr:rowOff>
    </xdr:to>
    <xdr:sp macro="" textlink="">
      <xdr:nvSpPr>
        <xdr:cNvPr id="597" name="円/楕円 596"/>
        <xdr:cNvSpPr/>
      </xdr:nvSpPr>
      <xdr:spPr>
        <a:xfrm>
          <a:off x="13652500" y="9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8561</xdr:rowOff>
    </xdr:from>
    <xdr:ext cx="534377" cy="259045"/>
    <xdr:sp macro="" textlink="">
      <xdr:nvSpPr>
        <xdr:cNvPr id="598" name="テキスト ボックス 597"/>
        <xdr:cNvSpPr txBox="1"/>
      </xdr:nvSpPr>
      <xdr:spPr>
        <a:xfrm>
          <a:off x="13436111" y="99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59248</xdr:rowOff>
    </xdr:from>
    <xdr:to>
      <xdr:col>18</xdr:col>
      <xdr:colOff>492125</xdr:colOff>
      <xdr:row>57</xdr:row>
      <xdr:rowOff>160848</xdr:rowOff>
    </xdr:to>
    <xdr:sp macro="" textlink="">
      <xdr:nvSpPr>
        <xdr:cNvPr id="599" name="円/楕円 598"/>
        <xdr:cNvSpPr/>
      </xdr:nvSpPr>
      <xdr:spPr>
        <a:xfrm>
          <a:off x="12763500" y="98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151975</xdr:rowOff>
    </xdr:from>
    <xdr:ext cx="534377" cy="259045"/>
    <xdr:sp macro="" textlink="">
      <xdr:nvSpPr>
        <xdr:cNvPr id="600" name="テキスト ボックス 599"/>
        <xdr:cNvSpPr txBox="1"/>
      </xdr:nvSpPr>
      <xdr:spPr>
        <a:xfrm>
          <a:off x="12547111" y="992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25972</xdr:rowOff>
    </xdr:from>
    <xdr:to>
      <xdr:col>23</xdr:col>
      <xdr:colOff>517525</xdr:colOff>
      <xdr:row>98</xdr:row>
      <xdr:rowOff>35430</xdr:rowOff>
    </xdr:to>
    <xdr:cxnSp macro="">
      <xdr:nvCxnSpPr>
        <xdr:cNvPr id="688" name="直線コネクタ 687"/>
        <xdr:cNvCxnSpPr/>
      </xdr:nvCxnSpPr>
      <xdr:spPr>
        <a:xfrm flipV="1">
          <a:off x="15481300" y="16828072"/>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161632</xdr:rowOff>
    </xdr:from>
    <xdr:to>
      <xdr:col>22</xdr:col>
      <xdr:colOff>365125</xdr:colOff>
      <xdr:row>98</xdr:row>
      <xdr:rowOff>35430</xdr:rowOff>
    </xdr:to>
    <xdr:cxnSp macro="">
      <xdr:nvCxnSpPr>
        <xdr:cNvPr id="691" name="直線コネクタ 690"/>
        <xdr:cNvCxnSpPr/>
      </xdr:nvCxnSpPr>
      <xdr:spPr>
        <a:xfrm>
          <a:off x="14592300" y="16792282"/>
          <a:ext cx="889000" cy="4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160703</xdr:rowOff>
    </xdr:from>
    <xdr:to>
      <xdr:col>21</xdr:col>
      <xdr:colOff>161925</xdr:colOff>
      <xdr:row>97</xdr:row>
      <xdr:rowOff>161632</xdr:rowOff>
    </xdr:to>
    <xdr:cxnSp macro="">
      <xdr:nvCxnSpPr>
        <xdr:cNvPr id="694" name="直線コネクタ 693"/>
        <xdr:cNvCxnSpPr/>
      </xdr:nvCxnSpPr>
      <xdr:spPr>
        <a:xfrm>
          <a:off x="13703300" y="16791353"/>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160703</xdr:rowOff>
    </xdr:from>
    <xdr:to>
      <xdr:col>19</xdr:col>
      <xdr:colOff>644525</xdr:colOff>
      <xdr:row>97</xdr:row>
      <xdr:rowOff>161660</xdr:rowOff>
    </xdr:to>
    <xdr:cxnSp macro="">
      <xdr:nvCxnSpPr>
        <xdr:cNvPr id="697" name="直線コネクタ 696"/>
        <xdr:cNvCxnSpPr/>
      </xdr:nvCxnSpPr>
      <xdr:spPr>
        <a:xfrm flipV="1">
          <a:off x="12814300" y="16791353"/>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146622</xdr:rowOff>
    </xdr:from>
    <xdr:to>
      <xdr:col>23</xdr:col>
      <xdr:colOff>568325</xdr:colOff>
      <xdr:row>98</xdr:row>
      <xdr:rowOff>76772</xdr:rowOff>
    </xdr:to>
    <xdr:sp macro="" textlink="">
      <xdr:nvSpPr>
        <xdr:cNvPr id="707" name="円/楕円 706"/>
        <xdr:cNvSpPr/>
      </xdr:nvSpPr>
      <xdr:spPr>
        <a:xfrm>
          <a:off x="16268700" y="167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125049</xdr:rowOff>
    </xdr:from>
    <xdr:ext cx="534377" cy="259045"/>
    <xdr:sp macro="" textlink="">
      <xdr:nvSpPr>
        <xdr:cNvPr id="708" name="公債費該当値テキスト"/>
        <xdr:cNvSpPr txBox="1"/>
      </xdr:nvSpPr>
      <xdr:spPr>
        <a:xfrm>
          <a:off x="16370300" y="167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156080</xdr:rowOff>
    </xdr:from>
    <xdr:to>
      <xdr:col>22</xdr:col>
      <xdr:colOff>415925</xdr:colOff>
      <xdr:row>98</xdr:row>
      <xdr:rowOff>86230</xdr:rowOff>
    </xdr:to>
    <xdr:sp macro="" textlink="">
      <xdr:nvSpPr>
        <xdr:cNvPr id="709" name="円/楕円 708"/>
        <xdr:cNvSpPr/>
      </xdr:nvSpPr>
      <xdr:spPr>
        <a:xfrm>
          <a:off x="15430500" y="167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77357</xdr:rowOff>
    </xdr:from>
    <xdr:ext cx="534377" cy="259045"/>
    <xdr:sp macro="" textlink="">
      <xdr:nvSpPr>
        <xdr:cNvPr id="710" name="テキスト ボックス 709"/>
        <xdr:cNvSpPr txBox="1"/>
      </xdr:nvSpPr>
      <xdr:spPr>
        <a:xfrm>
          <a:off x="15214111" y="1687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110832</xdr:rowOff>
    </xdr:from>
    <xdr:to>
      <xdr:col>21</xdr:col>
      <xdr:colOff>212725</xdr:colOff>
      <xdr:row>98</xdr:row>
      <xdr:rowOff>40982</xdr:rowOff>
    </xdr:to>
    <xdr:sp macro="" textlink="">
      <xdr:nvSpPr>
        <xdr:cNvPr id="711" name="円/楕円 710"/>
        <xdr:cNvSpPr/>
      </xdr:nvSpPr>
      <xdr:spPr>
        <a:xfrm>
          <a:off x="14541500" y="167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32109</xdr:rowOff>
    </xdr:from>
    <xdr:ext cx="534377" cy="259045"/>
    <xdr:sp macro="" textlink="">
      <xdr:nvSpPr>
        <xdr:cNvPr id="712" name="テキスト ボックス 711"/>
        <xdr:cNvSpPr txBox="1"/>
      </xdr:nvSpPr>
      <xdr:spPr>
        <a:xfrm>
          <a:off x="14325111" y="168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109903</xdr:rowOff>
    </xdr:from>
    <xdr:to>
      <xdr:col>20</xdr:col>
      <xdr:colOff>9525</xdr:colOff>
      <xdr:row>98</xdr:row>
      <xdr:rowOff>40053</xdr:rowOff>
    </xdr:to>
    <xdr:sp macro="" textlink="">
      <xdr:nvSpPr>
        <xdr:cNvPr id="713" name="円/楕円 712"/>
        <xdr:cNvSpPr/>
      </xdr:nvSpPr>
      <xdr:spPr>
        <a:xfrm>
          <a:off x="13652500" y="167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31180</xdr:rowOff>
    </xdr:from>
    <xdr:ext cx="534377" cy="259045"/>
    <xdr:sp macro="" textlink="">
      <xdr:nvSpPr>
        <xdr:cNvPr id="714" name="テキスト ボックス 713"/>
        <xdr:cNvSpPr txBox="1"/>
      </xdr:nvSpPr>
      <xdr:spPr>
        <a:xfrm>
          <a:off x="13436111" y="168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110860</xdr:rowOff>
    </xdr:from>
    <xdr:to>
      <xdr:col>18</xdr:col>
      <xdr:colOff>492125</xdr:colOff>
      <xdr:row>98</xdr:row>
      <xdr:rowOff>41010</xdr:rowOff>
    </xdr:to>
    <xdr:sp macro="" textlink="">
      <xdr:nvSpPr>
        <xdr:cNvPr id="715" name="円/楕円 714"/>
        <xdr:cNvSpPr/>
      </xdr:nvSpPr>
      <xdr:spPr>
        <a:xfrm>
          <a:off x="12763500" y="167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32137</xdr:rowOff>
    </xdr:from>
    <xdr:ext cx="534377" cy="259045"/>
    <xdr:sp macro="" textlink="">
      <xdr:nvSpPr>
        <xdr:cNvPr id="716" name="テキスト ボックス 715"/>
        <xdr:cNvSpPr txBox="1"/>
      </xdr:nvSpPr>
      <xdr:spPr>
        <a:xfrm>
          <a:off x="12547111" y="168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民生費は、住民一人</a:t>
          </a:r>
          <a:r>
            <a:rPr kumimoji="1" lang="ja-JP" altLang="en-US" sz="1300">
              <a:solidFill>
                <a:schemeClr val="dk1"/>
              </a:solidFill>
              <a:effectLst/>
              <a:latin typeface="+mn-lt"/>
              <a:ea typeface="+mn-ea"/>
              <a:cs typeface="+mn-cs"/>
            </a:rPr>
            <a:t>当たり</a:t>
          </a:r>
          <a:r>
            <a:rPr kumimoji="1" lang="ja-JP" altLang="ja-JP" sz="1300">
              <a:solidFill>
                <a:schemeClr val="dk1"/>
              </a:solidFill>
              <a:effectLst/>
              <a:latin typeface="+mn-lt"/>
              <a:ea typeface="+mn-ea"/>
              <a:cs typeface="+mn-cs"/>
            </a:rPr>
            <a:t>１４</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２５９</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主な要因は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障がい者自立支援給付費や医療費、</a:t>
          </a:r>
          <a:r>
            <a:rPr kumimoji="1" lang="ja-JP" altLang="ja-JP" sz="1300">
              <a:solidFill>
                <a:schemeClr val="dk1"/>
              </a:solidFill>
              <a:effectLst/>
              <a:latin typeface="+mn-lt"/>
              <a:ea typeface="+mn-ea"/>
              <a:cs typeface="+mn-cs"/>
            </a:rPr>
            <a:t>子育て世代の増加による児童手当</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増加である。</a:t>
          </a:r>
          <a:endParaRPr lang="ja-JP" altLang="ja-JP" sz="1300">
            <a:effectLst/>
          </a:endParaRPr>
        </a:p>
        <a:p>
          <a:r>
            <a:rPr kumimoji="1" lang="ja-JP" altLang="ja-JP" sz="1300">
              <a:solidFill>
                <a:schemeClr val="dk1"/>
              </a:solidFill>
              <a:effectLst/>
              <a:latin typeface="+mn-lt"/>
              <a:ea typeface="+mn-ea"/>
              <a:cs typeface="+mn-cs"/>
            </a:rPr>
            <a:t>　商工費は、住民一人</a:t>
          </a:r>
          <a:r>
            <a:rPr kumimoji="1" lang="ja-JP" altLang="en-US" sz="1300">
              <a:solidFill>
                <a:schemeClr val="dk1"/>
              </a:solidFill>
              <a:effectLst/>
              <a:latin typeface="+mn-lt"/>
              <a:ea typeface="+mn-ea"/>
              <a:cs typeface="+mn-cs"/>
            </a:rPr>
            <a:t>当たり５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５７８</a:t>
          </a:r>
          <a:r>
            <a:rPr kumimoji="1" lang="ja-JP" altLang="ja-JP" sz="1300">
              <a:solidFill>
                <a:schemeClr val="dk1"/>
              </a:solidFill>
              <a:effectLst/>
              <a:latin typeface="+mn-lt"/>
              <a:ea typeface="+mn-ea"/>
              <a:cs typeface="+mn-cs"/>
            </a:rPr>
            <a:t>円となっており、類似団体平均に比べ低かったものが、近年増加している。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「向日市観光戦略プラン」、「ふるさと向日市創生計画」に基づき、観光振興の推進を</a:t>
          </a:r>
          <a:r>
            <a:rPr kumimoji="1" lang="ja-JP" altLang="en-US" sz="1300">
              <a:solidFill>
                <a:schemeClr val="dk1"/>
              </a:solidFill>
              <a:effectLst/>
              <a:latin typeface="+mn-lt"/>
              <a:ea typeface="+mn-ea"/>
              <a:cs typeface="+mn-cs"/>
            </a:rPr>
            <a:t>図っている</a:t>
          </a:r>
          <a:r>
            <a:rPr kumimoji="1" lang="ja-JP" altLang="ja-JP" sz="1300">
              <a:solidFill>
                <a:schemeClr val="dk1"/>
              </a:solidFill>
              <a:effectLst/>
              <a:latin typeface="+mn-lt"/>
              <a:ea typeface="+mn-ea"/>
              <a:cs typeface="+mn-cs"/>
            </a:rPr>
            <a:t>こと</a:t>
          </a:r>
          <a:r>
            <a:rPr kumimoji="1" lang="ja-JP" altLang="en-US" sz="1300">
              <a:solidFill>
                <a:schemeClr val="dk1"/>
              </a:solidFill>
              <a:effectLst/>
              <a:latin typeface="+mn-lt"/>
              <a:ea typeface="+mn-ea"/>
              <a:cs typeface="+mn-cs"/>
            </a:rPr>
            <a:t>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年度においては、市税、地方消費税交付金などが当初の見込みから増収となり、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年度までと比較して</a:t>
          </a:r>
          <a:r>
            <a:rPr kumimoji="1" lang="ja-JP" altLang="ja-JP" sz="1300">
              <a:solidFill>
                <a:schemeClr val="dk1"/>
              </a:solidFill>
              <a:effectLst/>
              <a:latin typeface="+mn-lt"/>
              <a:ea typeface="+mn-ea"/>
              <a:cs typeface="+mn-cs"/>
            </a:rPr>
            <a:t>実質収支</a:t>
          </a:r>
          <a:r>
            <a:rPr kumimoji="1" lang="ja-JP" altLang="en-US" sz="1300">
              <a:solidFill>
                <a:schemeClr val="dk1"/>
              </a:solidFill>
              <a:effectLst/>
              <a:latin typeface="+mn-lt"/>
              <a:ea typeface="+mn-ea"/>
              <a:cs typeface="+mn-cs"/>
            </a:rPr>
            <a:t>額は高くなっている。</a:t>
          </a:r>
          <a:endParaRPr lang="ja-JP" altLang="ja-JP" sz="1300">
            <a:effectLst/>
          </a:endParaRPr>
        </a:p>
        <a:p>
          <a:r>
            <a:rPr kumimoji="1" lang="ja-JP" altLang="ja-JP" sz="1300">
              <a:solidFill>
                <a:schemeClr val="dk1"/>
              </a:solidFill>
              <a:effectLst/>
              <a:latin typeface="+mn-lt"/>
              <a:ea typeface="+mn-ea"/>
              <a:cs typeface="+mn-cs"/>
            </a:rPr>
            <a:t>　今後の見通しとしては、短期的には、開発に伴う市税収入の増加が見込まれるものの、地方交付税など一般財源の確保について、不安定な状況が懸念され、また社会保障関連経費や普通建設事業費等の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により、歳出増が見込まれることから、行政運営に支障を来すことのないよう、引き続き、一定額以上の基金残高の確保を図る必要がある。</a:t>
          </a:r>
          <a:endParaRPr lang="ja-JP" altLang="ja-JP" sz="1300">
            <a:effectLst/>
          </a:endParaRPr>
        </a:p>
        <a:p>
          <a:endParaRPr kumimoji="1" lang="ja-JP" altLang="en-US" sz="1400" b="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b="0">
              <a:solidFill>
                <a:schemeClr val="dk1"/>
              </a:solidFill>
              <a:effectLst/>
              <a:latin typeface="+mn-lt"/>
              <a:ea typeface="+mn-ea"/>
              <a:cs typeface="+mn-cs"/>
            </a:rPr>
            <a:t>国民健康保険事業特別会計は、</a:t>
          </a:r>
          <a:r>
            <a:rPr lang="ja-JP" altLang="en-US" sz="1300" b="0" i="0" u="none" strike="noStrike" baseline="0" smtClean="0">
              <a:solidFill>
                <a:schemeClr val="dk1"/>
              </a:solidFill>
              <a:latin typeface="+mn-lt"/>
              <a:ea typeface="+mn-ea"/>
              <a:cs typeface="+mn-cs"/>
            </a:rPr>
            <a:t>赤字補填目的の繰入れを行わなかったことから、１．１％の赤字となったが、</a:t>
          </a:r>
          <a:r>
            <a:rPr kumimoji="1" lang="ja-JP" altLang="ja-JP" sz="1300" b="0">
              <a:solidFill>
                <a:schemeClr val="dk1"/>
              </a:solidFill>
              <a:effectLst/>
              <a:latin typeface="+mn-lt"/>
              <a:ea typeface="+mn-ea"/>
              <a:cs typeface="+mn-cs"/>
            </a:rPr>
            <a:t>連結実質赤字は発生しなかった。</a:t>
          </a:r>
          <a:endParaRPr lang="ja-JP" altLang="ja-JP" sz="1300" b="0">
            <a:effectLst/>
          </a:endParaRPr>
        </a:p>
        <a:p>
          <a:r>
            <a:rPr kumimoji="1" lang="ja-JP" altLang="ja-JP" sz="1300" b="0">
              <a:solidFill>
                <a:schemeClr val="dk1"/>
              </a:solidFill>
              <a:effectLst/>
              <a:latin typeface="+mn-lt"/>
              <a:ea typeface="+mn-ea"/>
              <a:cs typeface="+mn-cs"/>
            </a:rPr>
            <a:t>　</a:t>
          </a:r>
          <a:r>
            <a:rPr kumimoji="1" lang="ja-JP" altLang="en-US" sz="1300" b="0">
              <a:solidFill>
                <a:schemeClr val="dk1"/>
              </a:solidFill>
              <a:effectLst/>
              <a:latin typeface="+mn-lt"/>
              <a:ea typeface="+mn-ea"/>
              <a:cs typeface="+mn-cs"/>
            </a:rPr>
            <a:t>他の特別</a:t>
          </a:r>
          <a:r>
            <a:rPr kumimoji="1" lang="ja-JP" altLang="ja-JP" sz="1300" b="0">
              <a:solidFill>
                <a:schemeClr val="dk1"/>
              </a:solidFill>
              <a:effectLst/>
              <a:latin typeface="+mn-lt"/>
              <a:ea typeface="+mn-ea"/>
              <a:cs typeface="+mn-cs"/>
            </a:rPr>
            <a:t>会計</a:t>
          </a:r>
          <a:r>
            <a:rPr kumimoji="1" lang="ja-JP" altLang="en-US" sz="1300" b="0">
              <a:solidFill>
                <a:schemeClr val="dk1"/>
              </a:solidFill>
              <a:effectLst/>
              <a:latin typeface="+mn-lt"/>
              <a:ea typeface="+mn-ea"/>
              <a:cs typeface="+mn-cs"/>
            </a:rPr>
            <a:t>・事業会計</a:t>
          </a:r>
          <a:r>
            <a:rPr kumimoji="1" lang="ja-JP" altLang="ja-JP" sz="1300" b="0">
              <a:solidFill>
                <a:schemeClr val="dk1"/>
              </a:solidFill>
              <a:effectLst/>
              <a:latin typeface="+mn-lt"/>
              <a:ea typeface="+mn-ea"/>
              <a:cs typeface="+mn-cs"/>
            </a:rPr>
            <a:t>に</a:t>
          </a:r>
          <a:r>
            <a:rPr kumimoji="1" lang="ja-JP" altLang="en-US" sz="1300" b="0">
              <a:solidFill>
                <a:schemeClr val="dk1"/>
              </a:solidFill>
              <a:effectLst/>
              <a:latin typeface="+mn-lt"/>
              <a:ea typeface="+mn-ea"/>
              <a:cs typeface="+mn-cs"/>
            </a:rPr>
            <a:t>おいては、</a:t>
          </a:r>
          <a:r>
            <a:rPr kumimoji="1" lang="ja-JP" altLang="ja-JP" sz="1300" b="0">
              <a:solidFill>
                <a:schemeClr val="dk1"/>
              </a:solidFill>
              <a:effectLst/>
              <a:latin typeface="+mn-lt"/>
              <a:ea typeface="+mn-ea"/>
              <a:cs typeface="+mn-cs"/>
            </a:rPr>
            <a:t>一般会計からの繰出金に</a:t>
          </a:r>
          <a:r>
            <a:rPr kumimoji="1" lang="ja-JP" altLang="en-US" sz="1300" b="0">
              <a:solidFill>
                <a:schemeClr val="dk1"/>
              </a:solidFill>
              <a:effectLst/>
              <a:latin typeface="+mn-lt"/>
              <a:ea typeface="+mn-ea"/>
              <a:cs typeface="+mn-cs"/>
            </a:rPr>
            <a:t>よ</a:t>
          </a:r>
          <a:r>
            <a:rPr kumimoji="1" lang="ja-JP" altLang="ja-JP" sz="1300" b="0">
              <a:solidFill>
                <a:schemeClr val="dk1"/>
              </a:solidFill>
              <a:effectLst/>
              <a:latin typeface="+mn-lt"/>
              <a:ea typeface="+mn-ea"/>
              <a:cs typeface="+mn-cs"/>
            </a:rPr>
            <a:t>り財源不足額を補てん</a:t>
          </a:r>
          <a:r>
            <a:rPr kumimoji="1" lang="ja-JP" altLang="en-US" sz="1300" b="0">
              <a:solidFill>
                <a:schemeClr val="dk1"/>
              </a:solidFill>
              <a:effectLst/>
              <a:latin typeface="+mn-lt"/>
              <a:ea typeface="+mn-ea"/>
              <a:cs typeface="+mn-cs"/>
            </a:rPr>
            <a:t>されて</a:t>
          </a:r>
          <a:r>
            <a:rPr kumimoji="1" lang="ja-JP" altLang="ja-JP" sz="1300" b="0">
              <a:solidFill>
                <a:schemeClr val="dk1"/>
              </a:solidFill>
              <a:effectLst/>
              <a:latin typeface="+mn-lt"/>
              <a:ea typeface="+mn-ea"/>
              <a:cs typeface="+mn-cs"/>
            </a:rPr>
            <a:t>いるため、一般会計の繰出金の歳出負担は年々大きなものとなっている。</a:t>
          </a:r>
          <a:endParaRPr lang="ja-JP" altLang="ja-JP" sz="1300" b="0">
            <a:effectLst/>
          </a:endParaRPr>
        </a:p>
        <a:p>
          <a:r>
            <a:rPr kumimoji="1" lang="ja-JP" altLang="ja-JP" sz="1300" b="0">
              <a:solidFill>
                <a:schemeClr val="dk1"/>
              </a:solidFill>
              <a:effectLst/>
              <a:latin typeface="+mn-lt"/>
              <a:ea typeface="+mn-ea"/>
              <a:cs typeface="+mn-cs"/>
            </a:rPr>
            <a:t>　このため、繰出対象会計の収入確保を念頭に、歳出の抑制、適切な市債管理等を実施し、全ての特別会計において限りある予算の効率性を高めるとともに、健全な財政運営に努める。</a:t>
          </a:r>
          <a:endParaRPr lang="ja-JP" altLang="ja-JP" sz="1300" b="0">
            <a:effectLst/>
          </a:endParaRPr>
        </a:p>
        <a:p>
          <a:endParaRPr kumimoji="1" lang="ja-JP" altLang="en-US" sz="1300" b="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18996160</v>
      </c>
      <c r="BO4" s="381"/>
      <c r="BP4" s="381"/>
      <c r="BQ4" s="381"/>
      <c r="BR4" s="381"/>
      <c r="BS4" s="381"/>
      <c r="BT4" s="381"/>
      <c r="BU4" s="382"/>
      <c r="BV4" s="380">
        <v>18054930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6.7</v>
      </c>
      <c r="CU4" s="387"/>
      <c r="CV4" s="387"/>
      <c r="CW4" s="387"/>
      <c r="CX4" s="387"/>
      <c r="CY4" s="387"/>
      <c r="CZ4" s="387"/>
      <c r="DA4" s="388"/>
      <c r="DB4" s="386">
        <v>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18199496</v>
      </c>
      <c r="BO5" s="418"/>
      <c r="BP5" s="418"/>
      <c r="BQ5" s="418"/>
      <c r="BR5" s="418"/>
      <c r="BS5" s="418"/>
      <c r="BT5" s="418"/>
      <c r="BU5" s="419"/>
      <c r="BV5" s="417">
        <v>17237938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96.3</v>
      </c>
      <c r="CU5" s="415"/>
      <c r="CV5" s="415"/>
      <c r="CW5" s="415"/>
      <c r="CX5" s="415"/>
      <c r="CY5" s="415"/>
      <c r="CZ5" s="415"/>
      <c r="DA5" s="416"/>
      <c r="DB5" s="414">
        <v>94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796664</v>
      </c>
      <c r="BO6" s="418"/>
      <c r="BP6" s="418"/>
      <c r="BQ6" s="418"/>
      <c r="BR6" s="418"/>
      <c r="BS6" s="418"/>
      <c r="BT6" s="418"/>
      <c r="BU6" s="419"/>
      <c r="BV6" s="417">
        <v>816992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103.1</v>
      </c>
      <c r="CU6" s="455"/>
      <c r="CV6" s="455"/>
      <c r="CW6" s="455"/>
      <c r="CX6" s="455"/>
      <c r="CY6" s="455"/>
      <c r="CZ6" s="455"/>
      <c r="DA6" s="456"/>
      <c r="DB6" s="454">
        <v>101.8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63923</v>
      </c>
      <c r="BO7" s="418"/>
      <c r="BP7" s="418"/>
      <c r="BQ7" s="418"/>
      <c r="BR7" s="418"/>
      <c r="BS7" s="418"/>
      <c r="BT7" s="418"/>
      <c r="BU7" s="419"/>
      <c r="BV7" s="417">
        <v>53406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10987420</v>
      </c>
      <c r="CU7" s="418"/>
      <c r="CV7" s="418"/>
      <c r="CW7" s="418"/>
      <c r="CX7" s="418"/>
      <c r="CY7" s="418"/>
      <c r="CZ7" s="418"/>
      <c r="DA7" s="419"/>
      <c r="DB7" s="417">
        <v>10916079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732741</v>
      </c>
      <c r="BO8" s="418"/>
      <c r="BP8" s="418"/>
      <c r="BQ8" s="418"/>
      <c r="BR8" s="418"/>
      <c r="BS8" s="418"/>
      <c r="BT8" s="418"/>
      <c r="BU8" s="419"/>
      <c r="BV8" s="417">
        <v>763586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0.72</v>
      </c>
      <c r="CU8" s="458"/>
      <c r="CV8" s="458"/>
      <c r="CW8" s="458"/>
      <c r="CX8" s="458"/>
      <c r="CY8" s="458"/>
      <c r="CZ8" s="458"/>
      <c r="DA8" s="459"/>
      <c r="DB8" s="457">
        <v>0.71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53380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-30845</v>
      </c>
      <c r="BO9" s="418"/>
      <c r="BP9" s="418"/>
      <c r="BQ9" s="418"/>
      <c r="BR9" s="418"/>
      <c r="BS9" s="418"/>
      <c r="BT9" s="418"/>
      <c r="BU9" s="419"/>
      <c r="BV9" s="417">
        <v>335590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8.1</v>
      </c>
      <c r="CU9" s="415"/>
      <c r="CV9" s="415"/>
      <c r="CW9" s="415"/>
      <c r="CX9" s="415"/>
      <c r="CY9" s="415"/>
      <c r="CZ9" s="415"/>
      <c r="DA9" s="416"/>
      <c r="DB9" s="414">
        <v>7.9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54328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2041</v>
      </c>
      <c r="BO10" s="418"/>
      <c r="BP10" s="418"/>
      <c r="BQ10" s="418"/>
      <c r="BR10" s="418"/>
      <c r="BS10" s="418"/>
      <c r="BT10" s="418"/>
      <c r="BU10" s="419"/>
      <c r="BV10" s="417">
        <v>15520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55731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55287</v>
      </c>
      <c r="S13" s="499"/>
      <c r="T13" s="499"/>
      <c r="U13" s="499"/>
      <c r="V13" s="500"/>
      <c r="W13" s="433" t="s">
        <v>123</v>
      </c>
      <c r="X13" s="434"/>
      <c r="Y13" s="434"/>
      <c r="Z13" s="434"/>
      <c r="AA13" s="434"/>
      <c r="AB13" s="424"/>
      <c r="AC13" s="468">
        <v>251</v>
      </c>
      <c r="AD13" s="469"/>
      <c r="AE13" s="469"/>
      <c r="AF13" s="469"/>
      <c r="AG13" s="508"/>
      <c r="AH13" s="468">
        <v>273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-28804</v>
      </c>
      <c r="BO13" s="418"/>
      <c r="BP13" s="418"/>
      <c r="BQ13" s="418"/>
      <c r="BR13" s="418"/>
      <c r="BS13" s="418"/>
      <c r="BT13" s="418"/>
      <c r="BU13" s="419"/>
      <c r="BV13" s="417">
        <v>351110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2.2999999999999998</v>
      </c>
      <c r="CU13" s="415"/>
      <c r="CV13" s="415"/>
      <c r="CW13" s="415"/>
      <c r="CX13" s="415"/>
      <c r="CY13" s="415"/>
      <c r="CZ13" s="415"/>
      <c r="DA13" s="416"/>
      <c r="DB13" s="414">
        <v>2.5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54842</v>
      </c>
      <c r="S14" s="499"/>
      <c r="T14" s="499"/>
      <c r="U14" s="499"/>
      <c r="V14" s="500"/>
      <c r="W14" s="407"/>
      <c r="X14" s="408"/>
      <c r="Y14" s="408"/>
      <c r="Z14" s="408"/>
      <c r="AA14" s="408"/>
      <c r="AB14" s="397"/>
      <c r="AC14" s="501">
        <v>1.1000000000000001</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1.7</v>
      </c>
      <c r="CU14" s="513"/>
      <c r="CV14" s="513"/>
      <c r="CW14" s="513"/>
      <c r="CX14" s="513"/>
      <c r="CY14" s="513"/>
      <c r="CZ14" s="513"/>
      <c r="DA14" s="514"/>
      <c r="DB14" s="512">
        <v>9.1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54391</v>
      </c>
      <c r="S15" s="499"/>
      <c r="T15" s="499"/>
      <c r="U15" s="499"/>
      <c r="V15" s="500"/>
      <c r="W15" s="433" t="s">
        <v>130</v>
      </c>
      <c r="X15" s="434"/>
      <c r="Y15" s="434"/>
      <c r="Z15" s="434"/>
      <c r="AA15" s="434"/>
      <c r="AB15" s="424"/>
      <c r="AC15" s="468">
        <v>6170</v>
      </c>
      <c r="AD15" s="469"/>
      <c r="AE15" s="469"/>
      <c r="AF15" s="469"/>
      <c r="AG15" s="508"/>
      <c r="AH15" s="468">
        <v>6355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6185749</v>
      </c>
      <c r="BO15" s="381"/>
      <c r="BP15" s="381"/>
      <c r="BQ15" s="381"/>
      <c r="BR15" s="381"/>
      <c r="BS15" s="381"/>
      <c r="BT15" s="381"/>
      <c r="BU15" s="382"/>
      <c r="BV15" s="380">
        <v>5964715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25.9</v>
      </c>
      <c r="AD16" s="502"/>
      <c r="AE16" s="502"/>
      <c r="AF16" s="502"/>
      <c r="AG16" s="503"/>
      <c r="AH16" s="501">
        <v>26.3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8516322</v>
      </c>
      <c r="BO16" s="418"/>
      <c r="BP16" s="418"/>
      <c r="BQ16" s="418"/>
      <c r="BR16" s="418"/>
      <c r="BS16" s="418"/>
      <c r="BT16" s="418"/>
      <c r="BU16" s="419"/>
      <c r="BV16" s="417">
        <v>8392971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17399</v>
      </c>
      <c r="AD17" s="469"/>
      <c r="AE17" s="469"/>
      <c r="AF17" s="469"/>
      <c r="AG17" s="508"/>
      <c r="AH17" s="468">
        <v>17552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7931593</v>
      </c>
      <c r="BO17" s="418"/>
      <c r="BP17" s="418"/>
      <c r="BQ17" s="418"/>
      <c r="BR17" s="418"/>
      <c r="BS17" s="418"/>
      <c r="BT17" s="418"/>
      <c r="BU17" s="419"/>
      <c r="BV17" s="417">
        <v>7623820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7.72</v>
      </c>
      <c r="M18" s="530"/>
      <c r="N18" s="530"/>
      <c r="O18" s="530"/>
      <c r="P18" s="530"/>
      <c r="Q18" s="530"/>
      <c r="R18" s="531"/>
      <c r="S18" s="531"/>
      <c r="T18" s="531"/>
      <c r="U18" s="531"/>
      <c r="V18" s="532"/>
      <c r="W18" s="435"/>
      <c r="X18" s="436"/>
      <c r="Y18" s="436"/>
      <c r="Z18" s="436"/>
      <c r="AA18" s="436"/>
      <c r="AB18" s="427"/>
      <c r="AC18" s="533">
        <v>73</v>
      </c>
      <c r="AD18" s="534"/>
      <c r="AE18" s="534"/>
      <c r="AF18" s="534"/>
      <c r="AG18" s="535"/>
      <c r="AH18" s="533">
        <v>72.599999999999994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10693088</v>
      </c>
      <c r="BO18" s="418"/>
      <c r="BP18" s="418"/>
      <c r="BQ18" s="418"/>
      <c r="BR18" s="418"/>
      <c r="BS18" s="418"/>
      <c r="BT18" s="418"/>
      <c r="BU18" s="419"/>
      <c r="BV18" s="417">
        <v>10667969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6915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13097205</v>
      </c>
      <c r="BO19" s="418"/>
      <c r="BP19" s="418"/>
      <c r="BQ19" s="418"/>
      <c r="BR19" s="418"/>
      <c r="BS19" s="418"/>
      <c r="BT19" s="418"/>
      <c r="BU19" s="419"/>
      <c r="BV19" s="417">
        <v>12852120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21356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14964884</v>
      </c>
      <c r="BO23" s="418"/>
      <c r="BP23" s="418"/>
      <c r="BQ23" s="418"/>
      <c r="BR23" s="418"/>
      <c r="BS23" s="418"/>
      <c r="BT23" s="418"/>
      <c r="BU23" s="419"/>
      <c r="BV23" s="417">
        <v>14709558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8740</v>
      </c>
      <c r="R24" s="469"/>
      <c r="S24" s="469"/>
      <c r="T24" s="469"/>
      <c r="U24" s="469"/>
      <c r="V24" s="508"/>
      <c r="W24" s="563"/>
      <c r="X24" s="551"/>
      <c r="Y24" s="552"/>
      <c r="Z24" s="467" t="s">
        <v>153</v>
      </c>
      <c r="AA24" s="447"/>
      <c r="AB24" s="447"/>
      <c r="AC24" s="447"/>
      <c r="AD24" s="447"/>
      <c r="AE24" s="447"/>
      <c r="AF24" s="447"/>
      <c r="AG24" s="448"/>
      <c r="AH24" s="468">
        <v>353</v>
      </c>
      <c r="AI24" s="469"/>
      <c r="AJ24" s="469"/>
      <c r="AK24" s="469"/>
      <c r="AL24" s="508"/>
      <c r="AM24" s="468">
        <v>1067472</v>
      </c>
      <c r="AN24" s="469"/>
      <c r="AO24" s="469"/>
      <c r="AP24" s="469"/>
      <c r="AQ24" s="469"/>
      <c r="AR24" s="508"/>
      <c r="AS24" s="468">
        <v>3024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11688182</v>
      </c>
      <c r="BO24" s="418"/>
      <c r="BP24" s="418"/>
      <c r="BQ24" s="418"/>
      <c r="BR24" s="418"/>
      <c r="BS24" s="418"/>
      <c r="BT24" s="418"/>
      <c r="BU24" s="419"/>
      <c r="BV24" s="417">
        <v>11411613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7220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1876388</v>
      </c>
      <c r="BO25" s="381"/>
      <c r="BP25" s="381"/>
      <c r="BQ25" s="381"/>
      <c r="BR25" s="381"/>
      <c r="BS25" s="381"/>
      <c r="BT25" s="381"/>
      <c r="BU25" s="382"/>
      <c r="BV25" s="380">
        <v>1305547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6510</v>
      </c>
      <c r="R26" s="469"/>
      <c r="S26" s="469"/>
      <c r="T26" s="469"/>
      <c r="U26" s="469"/>
      <c r="V26" s="508"/>
      <c r="W26" s="563"/>
      <c r="X26" s="551"/>
      <c r="Y26" s="552"/>
      <c r="Z26" s="467" t="s">
        <v>159</v>
      </c>
      <c r="AA26" s="573"/>
      <c r="AB26" s="573"/>
      <c r="AC26" s="573"/>
      <c r="AD26" s="573"/>
      <c r="AE26" s="573"/>
      <c r="AF26" s="573"/>
      <c r="AG26" s="574"/>
      <c r="AH26" s="468">
        <v>28</v>
      </c>
      <c r="AI26" s="469"/>
      <c r="AJ26" s="469"/>
      <c r="AK26" s="469"/>
      <c r="AL26" s="508"/>
      <c r="AM26" s="468">
        <v>99288</v>
      </c>
      <c r="AN26" s="469"/>
      <c r="AO26" s="469"/>
      <c r="AP26" s="469"/>
      <c r="AQ26" s="469"/>
      <c r="AR26" s="508"/>
      <c r="AS26" s="468">
        <v>3546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4750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442555</v>
      </c>
      <c r="BO27" s="587"/>
      <c r="BP27" s="587"/>
      <c r="BQ27" s="587"/>
      <c r="BR27" s="587"/>
      <c r="BS27" s="587"/>
      <c r="BT27" s="587"/>
      <c r="BU27" s="588"/>
      <c r="BV27" s="586">
        <v>442554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4400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2169628</v>
      </c>
      <c r="BO28" s="381"/>
      <c r="BP28" s="381"/>
      <c r="BQ28" s="381"/>
      <c r="BR28" s="381"/>
      <c r="BS28" s="381"/>
      <c r="BT28" s="381"/>
      <c r="BU28" s="382"/>
      <c r="BV28" s="380">
        <v>2167587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18</v>
      </c>
      <c r="M29" s="469"/>
      <c r="N29" s="469"/>
      <c r="O29" s="469"/>
      <c r="P29" s="508"/>
      <c r="Q29" s="468">
        <v>4000</v>
      </c>
      <c r="R29" s="469"/>
      <c r="S29" s="469"/>
      <c r="T29" s="469"/>
      <c r="U29" s="469"/>
      <c r="V29" s="508"/>
      <c r="W29" s="564"/>
      <c r="X29" s="565"/>
      <c r="Y29" s="566"/>
      <c r="Z29" s="467" t="s">
        <v>169</v>
      </c>
      <c r="AA29" s="447"/>
      <c r="AB29" s="447"/>
      <c r="AC29" s="447"/>
      <c r="AD29" s="447"/>
      <c r="AE29" s="447"/>
      <c r="AF29" s="447"/>
      <c r="AG29" s="448"/>
      <c r="AH29" s="468">
        <v>353</v>
      </c>
      <c r="AI29" s="469"/>
      <c r="AJ29" s="469"/>
      <c r="AK29" s="469"/>
      <c r="AL29" s="508"/>
      <c r="AM29" s="468">
        <v>1067472</v>
      </c>
      <c r="AN29" s="469"/>
      <c r="AO29" s="469"/>
      <c r="AP29" s="469"/>
      <c r="AQ29" s="469"/>
      <c r="AR29" s="508"/>
      <c r="AS29" s="468">
        <v>3024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11029</v>
      </c>
      <c r="BO29" s="418"/>
      <c r="BP29" s="418"/>
      <c r="BQ29" s="418"/>
      <c r="BR29" s="418"/>
      <c r="BS29" s="418"/>
      <c r="BT29" s="418"/>
      <c r="BU29" s="419"/>
      <c r="BV29" s="417">
        <v>10778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705303</v>
      </c>
      <c r="BO30" s="587"/>
      <c r="BP30" s="587"/>
      <c r="BQ30" s="587"/>
      <c r="BR30" s="587"/>
      <c r="BS30" s="587"/>
      <c r="BT30" s="587"/>
      <c r="BU30" s="588"/>
      <c r="BV30" s="586">
        <v>335780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乙訓環境衛生組合(一般会計)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乙訓土地開発公社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乙訓消防組合(一般会計)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向日市スポーツ文化協会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乙訓福祉施設事務組合(一般会計)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向日市埋蔵文化財センター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京都府自治会館管理組合(一般会計)</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向日市水道メンテナンス</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京都府市町村職員退職手当組合(一般会計)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京都府後期高齢者医療広域連合(一般会計)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京都府後期高齢者医療広域連合(特別会計)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京都地方税機構(一般会計)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0.08</v>
      </c>
      <c r="G34" s="33">
        <v>0.13</v>
      </c>
      <c r="H34" s="33">
        <v>0.08</v>
      </c>
      <c r="I34" s="33">
        <v>0.04</v>
      </c>
      <c r="J34" s="34" t="s">
        <v>525</v>
      </c>
      <c r="K34" s="22"/>
      <c r="L34" s="22"/>
      <c r="M34" s="22"/>
      <c r="N34" s="22"/>
      <c r="O34" s="22"/>
      <c r="P34" s="22"/>
    </row>
    <row r="35" spans="1:16" ht="39" customHeight="1" x14ac:dyDescent="0.15">
      <c r="A35" s="22"/>
      <c r="B35" s="35"/>
      <c r="C35" s="1178" t="s">
        <v>526</v>
      </c>
      <c r="D35" s="1179"/>
      <c r="E35" s="1180"/>
      <c r="F35" s="36">
        <v>6.5</v>
      </c>
      <c r="G35" s="37">
        <v>7.26</v>
      </c>
      <c r="H35" s="37">
        <v>7.8</v>
      </c>
      <c r="I35" s="37">
        <v>9</v>
      </c>
      <c r="J35" s="38">
        <v>10.07</v>
      </c>
      <c r="K35" s="22"/>
      <c r="L35" s="22"/>
      <c r="M35" s="22"/>
      <c r="N35" s="22"/>
      <c r="O35" s="22"/>
      <c r="P35" s="22"/>
    </row>
    <row r="36" spans="1:16" ht="39" customHeight="1" x14ac:dyDescent="0.15">
      <c r="A36" s="22"/>
      <c r="B36" s="35"/>
      <c r="C36" s="1178" t="s">
        <v>527</v>
      </c>
      <c r="D36" s="1179"/>
      <c r="E36" s="1180"/>
      <c r="F36" s="36">
        <v>3.9</v>
      </c>
      <c r="G36" s="37">
        <v>4.8899999999999997</v>
      </c>
      <c r="H36" s="37">
        <v>4</v>
      </c>
      <c r="I36" s="37">
        <v>6.99</v>
      </c>
      <c r="J36" s="38">
        <v>6.66</v>
      </c>
      <c r="K36" s="22"/>
      <c r="L36" s="22"/>
      <c r="M36" s="22"/>
      <c r="N36" s="22"/>
      <c r="O36" s="22"/>
      <c r="P36" s="22"/>
    </row>
    <row r="37" spans="1:16" ht="39" customHeight="1" x14ac:dyDescent="0.15">
      <c r="A37" s="22"/>
      <c r="B37" s="35"/>
      <c r="C37" s="1178" t="s">
        <v>528</v>
      </c>
      <c r="D37" s="1179"/>
      <c r="E37" s="1180"/>
      <c r="F37" s="36">
        <v>0.75</v>
      </c>
      <c r="G37" s="37">
        <v>0.65</v>
      </c>
      <c r="H37" s="37">
        <v>0.84</v>
      </c>
      <c r="I37" s="37">
        <v>0.67</v>
      </c>
      <c r="J37" s="38">
        <v>2.04</v>
      </c>
      <c r="K37" s="22"/>
      <c r="L37" s="22"/>
      <c r="M37" s="22"/>
      <c r="N37" s="22"/>
      <c r="O37" s="22"/>
      <c r="P37" s="22"/>
    </row>
    <row r="38" spans="1:16" ht="39" customHeight="1" x14ac:dyDescent="0.15">
      <c r="A38" s="22"/>
      <c r="B38" s="35"/>
      <c r="C38" s="1178" t="s">
        <v>529</v>
      </c>
      <c r="D38" s="1179"/>
      <c r="E38" s="1180"/>
      <c r="F38" s="36">
        <v>0.55000000000000004</v>
      </c>
      <c r="G38" s="37">
        <v>0.33</v>
      </c>
      <c r="H38" s="37">
        <v>0.69</v>
      </c>
      <c r="I38" s="37">
        <v>0.47</v>
      </c>
      <c r="J38" s="38">
        <v>0.51</v>
      </c>
      <c r="K38" s="22"/>
      <c r="L38" s="22"/>
      <c r="M38" s="22"/>
      <c r="N38" s="22"/>
      <c r="O38" s="22"/>
      <c r="P38" s="22"/>
    </row>
    <row r="39" spans="1:16" ht="39" customHeight="1" x14ac:dyDescent="0.15">
      <c r="A39" s="22"/>
      <c r="B39" s="35"/>
      <c r="C39" s="1178" t="s">
        <v>530</v>
      </c>
      <c r="D39" s="1179"/>
      <c r="E39" s="1180"/>
      <c r="F39" s="36">
        <v>0.25</v>
      </c>
      <c r="G39" s="37">
        <v>0.21</v>
      </c>
      <c r="H39" s="37">
        <v>0.23</v>
      </c>
      <c r="I39" s="37">
        <v>0.21</v>
      </c>
      <c r="J39" s="38">
        <v>0.24</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532</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1216</v>
      </c>
      <c r="L45" s="60">
        <v>1222</v>
      </c>
      <c r="M45" s="60">
        <v>1219</v>
      </c>
      <c r="N45" s="60">
        <v>1058</v>
      </c>
      <c r="O45" s="61">
        <v>1112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640</v>
      </c>
      <c r="L48" s="64">
        <v>611</v>
      </c>
      <c r="M48" s="64">
        <v>658</v>
      </c>
      <c r="N48" s="64">
        <v>617</v>
      </c>
      <c r="O48" s="65">
        <v>573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193</v>
      </c>
      <c r="L49" s="64">
        <v>170</v>
      </c>
      <c r="M49" s="64">
        <v>192</v>
      </c>
      <c r="N49" s="64">
        <v>196</v>
      </c>
      <c r="O49" s="65">
        <v>117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19</v>
      </c>
      <c r="L50" s="64">
        <v>18</v>
      </c>
      <c r="M50" s="64">
        <v>13</v>
      </c>
      <c r="N50" s="64">
        <v>90</v>
      </c>
      <c r="O50" s="65">
        <v>198</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1</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1774</v>
      </c>
      <c r="L52" s="64">
        <v>1772</v>
      </c>
      <c r="M52" s="64">
        <v>1830</v>
      </c>
      <c r="N52" s="64">
        <v>1757</v>
      </c>
      <c r="O52" s="65">
        <v>1796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296</v>
      </c>
      <c r="L53" s="69">
        <v>250</v>
      </c>
      <c r="M53" s="69">
        <v>253</v>
      </c>
      <c r="N53" s="69">
        <v>204</v>
      </c>
      <c r="O53" s="70">
        <v>204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12668</v>
      </c>
      <c r="J41" s="83">
        <v>13216</v>
      </c>
      <c r="K41" s="83">
        <v>14355</v>
      </c>
      <c r="L41" s="83">
        <v>14710</v>
      </c>
      <c r="M41" s="84">
        <v>14965</v>
      </c>
    </row>
    <row r="42" spans="2:13" ht="27.75" customHeight="1" x14ac:dyDescent="0.15">
      <c r="B42" s="1204"/>
      <c r="C42" s="1205"/>
      <c r="D42" s="85"/>
      <c r="E42" s="1210" t="s">
        <v>26</v>
      </c>
      <c r="F42" s="1210"/>
      <c r="G42" s="1210"/>
      <c r="H42" s="1211"/>
      <c r="I42" s="86">
        <v>157</v>
      </c>
      <c r="J42" s="87">
        <v>343</v>
      </c>
      <c r="K42" s="87">
        <v>430</v>
      </c>
      <c r="L42" s="87">
        <v>534</v>
      </c>
      <c r="M42" s="88">
        <v>408</v>
      </c>
    </row>
    <row r="43" spans="2:13" ht="27.75" customHeight="1" x14ac:dyDescent="0.15">
      <c r="B43" s="1204"/>
      <c r="C43" s="1205"/>
      <c r="D43" s="85"/>
      <c r="E43" s="1210" t="s">
        <v>27</v>
      </c>
      <c r="F43" s="1210"/>
      <c r="G43" s="1210"/>
      <c r="H43" s="1211"/>
      <c r="I43" s="86">
        <v>9193</v>
      </c>
      <c r="J43" s="87">
        <v>8706</v>
      </c>
      <c r="K43" s="87">
        <v>8510</v>
      </c>
      <c r="L43" s="87">
        <v>8219</v>
      </c>
      <c r="M43" s="88">
        <v>7586</v>
      </c>
    </row>
    <row r="44" spans="2:13" ht="27.75" customHeight="1" x14ac:dyDescent="0.15">
      <c r="B44" s="1204"/>
      <c r="C44" s="1205"/>
      <c r="D44" s="85"/>
      <c r="E44" s="1210" t="s">
        <v>28</v>
      </c>
      <c r="F44" s="1210"/>
      <c r="G44" s="1210"/>
      <c r="H44" s="1211"/>
      <c r="I44" s="86">
        <v>1174</v>
      </c>
      <c r="J44" s="87">
        <v>1010</v>
      </c>
      <c r="K44" s="87">
        <v>982</v>
      </c>
      <c r="L44" s="87">
        <v>1341</v>
      </c>
      <c r="M44" s="88">
        <v>1659</v>
      </c>
    </row>
    <row r="45" spans="2:13" ht="27.75" customHeight="1" x14ac:dyDescent="0.15">
      <c r="B45" s="1204"/>
      <c r="C45" s="1205"/>
      <c r="D45" s="85"/>
      <c r="E45" s="1210" t="s">
        <v>29</v>
      </c>
      <c r="F45" s="1210"/>
      <c r="G45" s="1210"/>
      <c r="H45" s="1211"/>
      <c r="I45" s="86">
        <v>3009</v>
      </c>
      <c r="J45" s="87">
        <v>2775</v>
      </c>
      <c r="K45" s="87">
        <v>2612</v>
      </c>
      <c r="L45" s="87">
        <v>2451</v>
      </c>
      <c r="M45" s="88">
        <v>2325</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2632</v>
      </c>
      <c r="J50" s="87">
        <v>2632</v>
      </c>
      <c r="K50" s="87">
        <v>2641</v>
      </c>
      <c r="L50" s="87">
        <v>2727</v>
      </c>
      <c r="M50" s="88">
        <v>3056</v>
      </c>
    </row>
    <row r="51" spans="2:13" ht="27.75" customHeight="1" x14ac:dyDescent="0.15">
      <c r="B51" s="1204"/>
      <c r="C51" s="1205"/>
      <c r="D51" s="85"/>
      <c r="E51" s="1210" t="s">
        <v>36</v>
      </c>
      <c r="F51" s="1210"/>
      <c r="G51" s="1210"/>
      <c r="H51" s="1211"/>
      <c r="I51" s="86">
        <v>5210</v>
      </c>
      <c r="J51" s="87">
        <v>5057</v>
      </c>
      <c r="K51" s="87">
        <v>4936</v>
      </c>
      <c r="L51" s="87">
        <v>5248</v>
      </c>
      <c r="M51" s="88">
        <v>5030</v>
      </c>
    </row>
    <row r="52" spans="2:13" ht="27.75" customHeight="1" x14ac:dyDescent="0.15">
      <c r="B52" s="1206"/>
      <c r="C52" s="1207"/>
      <c r="D52" s="85"/>
      <c r="E52" s="1210" t="s">
        <v>37</v>
      </c>
      <c r="F52" s="1210"/>
      <c r="G52" s="1210"/>
      <c r="H52" s="1211"/>
      <c r="I52" s="86">
        <v>17631</v>
      </c>
      <c r="J52" s="87">
        <v>17984</v>
      </c>
      <c r="K52" s="87">
        <v>18082</v>
      </c>
      <c r="L52" s="87">
        <v>18398</v>
      </c>
      <c r="M52" s="88">
        <v>18688</v>
      </c>
    </row>
    <row r="53" spans="2:13" ht="27.75" customHeight="1" thickBot="1" x14ac:dyDescent="0.2">
      <c r="B53" s="1217" t="s">
        <v>21</v>
      </c>
      <c r="C53" s="1218"/>
      <c r="D53" s="92"/>
      <c r="E53" s="1219" t="s">
        <v>38</v>
      </c>
      <c r="F53" s="1219"/>
      <c r="G53" s="1219"/>
      <c r="H53" s="1220"/>
      <c r="I53" s="93">
        <v>728</v>
      </c>
      <c r="J53" s="94">
        <v>377</v>
      </c>
      <c r="K53" s="94">
        <v>1231</v>
      </c>
      <c r="L53" s="94">
        <v>882</v>
      </c>
      <c r="M53" s="95">
        <v>168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G51" sqref="G51:H5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551</v>
      </c>
      <c r="H51" s="1248"/>
      <c r="I51" s="1253" t="s">
        <v>552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551</v>
      </c>
      <c r="H73" s="1248"/>
      <c r="I73" s="1253" t="s">
        <v>552</v>
      </c>
      <c r="J73" s="1253"/>
      <c r="K73" s="1234">
        <v>7.9</v>
      </c>
      <c r="L73" s="1234">
        <v>4</v>
      </c>
      <c r="M73" s="1221">
        <v>13.2</v>
      </c>
      <c r="N73" s="1221">
        <v>9.1</v>
      </c>
      <c r="O73" s="1221">
        <v>1.7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558</v>
      </c>
      <c r="J75" s="1233"/>
      <c r="K75" s="1225">
        <v>3.3</v>
      </c>
      <c r="L75" s="1225">
        <v>3.1</v>
      </c>
      <c r="M75" s="1225">
        <v>2.8</v>
      </c>
      <c r="N75" s="1225">
        <v>2.5</v>
      </c>
      <c r="O75" s="1225">
        <v>2.2999999999999998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558</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55" zoomScaleNormal="55" zoomScaleSheetLayoutView="70" workbookViewId="0">
      <selection activeCell="G51" sqref="G51:H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 zoomScaleNormal="100" zoomScaleSheetLayoutView="55" workbookViewId="0">
      <selection activeCell="G51" sqref="G51:H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29483</v>
      </c>
      <c r="E3" s="118"/>
      <c r="F3" s="119">
        <v>50880</v>
      </c>
      <c r="G3" s="120"/>
      <c r="H3" s="121"/>
    </row>
    <row r="4" spans="1:8" x14ac:dyDescent="0.15">
      <c r="A4" s="122"/>
      <c r="B4" s="123"/>
      <c r="C4" s="124"/>
      <c r="D4" s="125">
        <v>9648</v>
      </c>
      <c r="E4" s="126"/>
      <c r="F4" s="127">
        <v>26879</v>
      </c>
      <c r="G4" s="128"/>
      <c r="H4" s="129"/>
    </row>
    <row r="5" spans="1:8" x14ac:dyDescent="0.15">
      <c r="A5" s="110" t="s">
        <v>511</v>
      </c>
      <c r="B5" s="115"/>
      <c r="C5" s="116"/>
      <c r="D5" s="117">
        <v>32493</v>
      </c>
      <c r="E5" s="118"/>
      <c r="F5" s="119">
        <v>63956</v>
      </c>
      <c r="G5" s="120"/>
      <c r="H5" s="121"/>
    </row>
    <row r="6" spans="1:8" x14ac:dyDescent="0.15">
      <c r="A6" s="122"/>
      <c r="B6" s="123"/>
      <c r="C6" s="124"/>
      <c r="D6" s="125">
        <v>7333</v>
      </c>
      <c r="E6" s="126"/>
      <c r="F6" s="127">
        <v>29239</v>
      </c>
      <c r="G6" s="128"/>
      <c r="H6" s="129"/>
    </row>
    <row r="7" spans="1:8" x14ac:dyDescent="0.15">
      <c r="A7" s="110" t="s">
        <v>512</v>
      </c>
      <c r="B7" s="115"/>
      <c r="C7" s="116"/>
      <c r="D7" s="117">
        <v>45906</v>
      </c>
      <c r="E7" s="118"/>
      <c r="F7" s="119">
        <v>66255</v>
      </c>
      <c r="G7" s="120"/>
      <c r="H7" s="121"/>
    </row>
    <row r="8" spans="1:8" x14ac:dyDescent="0.15">
      <c r="A8" s="122"/>
      <c r="B8" s="123"/>
      <c r="C8" s="124"/>
      <c r="D8" s="125">
        <v>12906</v>
      </c>
      <c r="E8" s="126"/>
      <c r="F8" s="127">
        <v>31822</v>
      </c>
      <c r="G8" s="128"/>
      <c r="H8" s="129"/>
    </row>
    <row r="9" spans="1:8" x14ac:dyDescent="0.15">
      <c r="A9" s="110" t="s">
        <v>513</v>
      </c>
      <c r="B9" s="115"/>
      <c r="C9" s="116"/>
      <c r="D9" s="117">
        <v>19954</v>
      </c>
      <c r="E9" s="118"/>
      <c r="F9" s="119">
        <v>47278</v>
      </c>
      <c r="G9" s="120"/>
      <c r="H9" s="121"/>
    </row>
    <row r="10" spans="1:8" x14ac:dyDescent="0.15">
      <c r="A10" s="122"/>
      <c r="B10" s="123"/>
      <c r="C10" s="124"/>
      <c r="D10" s="125">
        <v>10788</v>
      </c>
      <c r="E10" s="126"/>
      <c r="F10" s="127">
        <v>24096</v>
      </c>
      <c r="G10" s="128"/>
      <c r="H10" s="129"/>
    </row>
    <row r="11" spans="1:8" x14ac:dyDescent="0.15">
      <c r="A11" s="110" t="s">
        <v>514</v>
      </c>
      <c r="B11" s="115"/>
      <c r="C11" s="116"/>
      <c r="D11" s="117">
        <v>28636</v>
      </c>
      <c r="E11" s="118"/>
      <c r="F11" s="119">
        <v>44504</v>
      </c>
      <c r="G11" s="120"/>
      <c r="H11" s="121"/>
    </row>
    <row r="12" spans="1:8" x14ac:dyDescent="0.15">
      <c r="A12" s="122"/>
      <c r="B12" s="123"/>
      <c r="C12" s="130"/>
      <c r="D12" s="125">
        <v>9037</v>
      </c>
      <c r="E12" s="126"/>
      <c r="F12" s="127">
        <v>25876</v>
      </c>
      <c r="G12" s="128"/>
      <c r="H12" s="129"/>
    </row>
    <row r="13" spans="1:8" x14ac:dyDescent="0.15">
      <c r="A13" s="110"/>
      <c r="B13" s="115"/>
      <c r="C13" s="131"/>
      <c r="D13" s="132">
        <v>31294</v>
      </c>
      <c r="E13" s="133"/>
      <c r="F13" s="134">
        <v>54575</v>
      </c>
      <c r="G13" s="135"/>
      <c r="H13" s="121"/>
    </row>
    <row r="14" spans="1:8" x14ac:dyDescent="0.15">
      <c r="A14" s="122"/>
      <c r="B14" s="123"/>
      <c r="C14" s="124"/>
      <c r="D14" s="125">
        <v>9942</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3.9</v>
      </c>
      <c r="C19" s="136">
        <f>ROUND(VALUE(SUBSTITUTE(実質収支比率等に係る経年分析!G$48,"▲","-")),2)</f>
        <v>4.8899999999999997</v>
      </c>
      <c r="D19" s="136">
        <f>ROUND(VALUE(SUBSTITUTE(実質収支比率等に係る経年分析!H$48,"▲","-")),2)</f>
        <v>4.01</v>
      </c>
      <c r="E19" s="136">
        <f>ROUND(VALUE(SUBSTITUTE(実質収支比率等に係る経年分析!I$48,"▲","-")),2)</f>
        <v>7</v>
      </c>
      <c r="F19" s="136">
        <f>ROUND(VALUE(SUBSTITUTE(実質収支比率等に係る経年分析!J$48,"▲","-")),2)</f>
        <v>6.67</v>
      </c>
    </row>
    <row r="20" spans="1:11" x14ac:dyDescent="0.15">
      <c r="A20" s="136" t="s">
        <v>43</v>
      </c>
      <c r="B20" s="136">
        <f>ROUND(VALUE(SUBSTITUTE(実質収支比率等に係る経年分析!F$47,"▲","-")),2)</f>
        <v>20.32</v>
      </c>
      <c r="C20" s="136">
        <f>ROUND(VALUE(SUBSTITUTE(実質収支比率等に係る経年分析!G$47,"▲","-")),2)</f>
        <v>20.18</v>
      </c>
      <c r="D20" s="136">
        <f>ROUND(VALUE(SUBSTITUTE(実質収支比率等に係る経年分析!H$47,"▲","-")),2)</f>
        <v>20.14</v>
      </c>
      <c r="E20" s="136">
        <f>ROUND(VALUE(SUBSTITUTE(実質収支比率等に係る経年分析!I$47,"▲","-")),2)</f>
        <v>19.850000000000001</v>
      </c>
      <c r="F20" s="136">
        <f>ROUND(VALUE(SUBSTITUTE(実質収支比率等に係る経年分析!J$47,"▲","-")),2)</f>
        <v>19.75</v>
      </c>
    </row>
    <row r="21" spans="1:11" x14ac:dyDescent="0.15">
      <c r="A21" s="136" t="s">
        <v>44</v>
      </c>
      <c r="B21" s="136">
        <f>IF(ISNUMBER(VALUE(SUBSTITUTE(実質収支比率等に係る経年分析!F$49,"▲","-"))),ROUND(VALUE(SUBSTITUTE(実質収支比率等に係る経年分析!F$49,"▲","-")),2),NA())</f>
        <v>3.23</v>
      </c>
      <c r="C21" s="136">
        <f>IF(ISNUMBER(VALUE(SUBSTITUTE(実質収支比率等に係る経年分析!G$49,"▲","-"))),ROUND(VALUE(SUBSTITUTE(実質収支比率等に係る経年分析!G$49,"▲","-")),2),NA())</f>
        <v>1.1599999999999999</v>
      </c>
      <c r="D21" s="136">
        <f>IF(ISNUMBER(VALUE(SUBSTITUTE(実質収支比率等に係る経年分析!H$49,"▲","-"))),ROUND(VALUE(SUBSTITUTE(実質収支比率等に係る経年分析!H$49,"▲","-")),2),NA())</f>
        <v>-0.77</v>
      </c>
      <c r="E21" s="136">
        <f>IF(ISNUMBER(VALUE(SUBSTITUTE(実質収支比率等に係る経年分析!I$49,"▲","-"))),ROUND(VALUE(SUBSTITUTE(実質収支比率等に係る経年分析!I$49,"▲","-")),2),NA())</f>
        <v>3.22</v>
      </c>
      <c r="F21" s="136">
        <f>IF(ISNUMBER(VALUE(SUBSTITUTE(実質収支比率等に係る経年分析!J$49,"▲","-"))),ROUND(VALUE(SUBSTITUTE(実質収支比率等に係る経年分析!J$49,"▲","-")),2),NA())</f>
        <v>-0.26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0.51</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4.8899999999999997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6.66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10.07</v>
      </c>
    </row>
    <row r="36" spans="1:16" x14ac:dyDescent="0.15">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0.04</v>
      </c>
      <c r="J36" s="137">
        <f>IF(ROUND(VALUE(SUBSTITUTE(連結実質赤字比率に係る赤字・黒字の構成分析!J$34,"▲", "-")), 2) &lt; 0, ABS(ROUND(VALUE(SUBSTITUTE(連結実質赤字比率に係る赤字・黒字の構成分析!J$34,"▲", "-")), 2)), NA())</f>
        <v>1.0900000000000001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1774</v>
      </c>
      <c r="E42" s="138"/>
      <c r="F42" s="138"/>
      <c r="G42" s="138">
        <f>'実質公債費比率（分子）の構造'!L$52</f>
        <v>1772</v>
      </c>
      <c r="H42" s="138"/>
      <c r="I42" s="138"/>
      <c r="J42" s="138">
        <f>'実質公債費比率（分子）の構造'!M$52</f>
        <v>1830</v>
      </c>
      <c r="K42" s="138"/>
      <c r="L42" s="138"/>
      <c r="M42" s="138">
        <f>'実質公債費比率（分子）の構造'!N$52</f>
        <v>1757</v>
      </c>
      <c r="N42" s="138"/>
      <c r="O42" s="138"/>
      <c r="P42" s="138">
        <f>'実質公債費比率（分子）の構造'!O$52</f>
        <v>1796</v>
      </c>
    </row>
    <row r="43" spans="1:16" x14ac:dyDescent="0.15">
      <c r="A43" s="138" t="s">
        <v>52</v>
      </c>
      <c r="B43" s="138">
        <f>'実質公債費比率（分子）の構造'!K$51</f>
        <v>2</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19</v>
      </c>
      <c r="C44" s="138"/>
      <c r="D44" s="138"/>
      <c r="E44" s="138">
        <f>'実質公債費比率（分子）の構造'!L$50</f>
        <v>18</v>
      </c>
      <c r="F44" s="138"/>
      <c r="G44" s="138"/>
      <c r="H44" s="138">
        <f>'実質公債費比率（分子）の構造'!M$50</f>
        <v>13</v>
      </c>
      <c r="I44" s="138"/>
      <c r="J44" s="138"/>
      <c r="K44" s="138">
        <f>'実質公債費比率（分子）の構造'!N$50</f>
        <v>90</v>
      </c>
      <c r="L44" s="138"/>
      <c r="M44" s="138"/>
      <c r="N44" s="138">
        <f>'実質公債費比率（分子）の構造'!O$50</f>
        <v>198</v>
      </c>
      <c r="O44" s="138"/>
      <c r="P44" s="138"/>
    </row>
    <row r="45" spans="1:16" x14ac:dyDescent="0.15">
      <c r="A45" s="138" t="s">
        <v>54</v>
      </c>
      <c r="B45" s="138">
        <f>'実質公債費比率（分子）の構造'!K$49</f>
        <v>193</v>
      </c>
      <c r="C45" s="138"/>
      <c r="D45" s="138"/>
      <c r="E45" s="138">
        <f>'実質公債費比率（分子）の構造'!L$49</f>
        <v>170</v>
      </c>
      <c r="F45" s="138"/>
      <c r="G45" s="138"/>
      <c r="H45" s="138">
        <f>'実質公債費比率（分子）の構造'!M$49</f>
        <v>192</v>
      </c>
      <c r="I45" s="138"/>
      <c r="J45" s="138"/>
      <c r="K45" s="138">
        <f>'実質公債費比率（分子）の構造'!N$49</f>
        <v>196</v>
      </c>
      <c r="L45" s="138"/>
      <c r="M45" s="138"/>
      <c r="N45" s="138">
        <f>'実質公債費比率（分子）の構造'!O$49</f>
        <v>117</v>
      </c>
      <c r="O45" s="138"/>
      <c r="P45" s="138"/>
    </row>
    <row r="46" spans="1:16" x14ac:dyDescent="0.15">
      <c r="A46" s="138" t="s">
        <v>55</v>
      </c>
      <c r="B46" s="138">
        <f>'実質公債費比率（分子）の構造'!K$48</f>
        <v>640</v>
      </c>
      <c r="C46" s="138"/>
      <c r="D46" s="138"/>
      <c r="E46" s="138">
        <f>'実質公債費比率（分子）の構造'!L$48</f>
        <v>611</v>
      </c>
      <c r="F46" s="138"/>
      <c r="G46" s="138"/>
      <c r="H46" s="138">
        <f>'実質公債費比率（分子）の構造'!M$48</f>
        <v>658</v>
      </c>
      <c r="I46" s="138"/>
      <c r="J46" s="138"/>
      <c r="K46" s="138">
        <f>'実質公債費比率（分子）の構造'!N$48</f>
        <v>617</v>
      </c>
      <c r="L46" s="138"/>
      <c r="M46" s="138"/>
      <c r="N46" s="138">
        <f>'実質公債費比率（分子）の構造'!O$48</f>
        <v>573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1216</v>
      </c>
      <c r="C49" s="138"/>
      <c r="D49" s="138"/>
      <c r="E49" s="138">
        <f>'実質公債費比率（分子）の構造'!L$45</f>
        <v>1222</v>
      </c>
      <c r="F49" s="138"/>
      <c r="G49" s="138"/>
      <c r="H49" s="138">
        <f>'実質公債費比率（分子）の構造'!M$45</f>
        <v>1219</v>
      </c>
      <c r="I49" s="138"/>
      <c r="J49" s="138"/>
      <c r="K49" s="138">
        <f>'実質公債費比率（分子）の構造'!N$45</f>
        <v>1058</v>
      </c>
      <c r="L49" s="138"/>
      <c r="M49" s="138"/>
      <c r="N49" s="138">
        <f>'実質公債費比率（分子）の構造'!O$45</f>
        <v>1112</v>
      </c>
      <c r="O49" s="138"/>
      <c r="P49" s="138"/>
    </row>
    <row r="50" spans="1:16" x14ac:dyDescent="0.15">
      <c r="A50" s="138" t="s">
        <v>59</v>
      </c>
      <c r="B50" s="138" t="e">
        <f>NA()</f>
        <v>#N/A</v>
      </c>
      <c r="C50" s="138">
        <f>IF(ISNUMBER('実質公債費比率（分子）の構造'!K$53),'実質公債費比率（分子）の構造'!K$53,NA())</f>
        <v>296</v>
      </c>
      <c r="D50" s="138" t="e">
        <f>NA()</f>
        <v>#N/A</v>
      </c>
      <c r="E50" s="138" t="e">
        <f>NA()</f>
        <v>#N/A</v>
      </c>
      <c r="F50" s="138">
        <f>IF(ISNUMBER('実質公債費比率（分子）の構造'!L$53),'実質公債費比率（分子）の構造'!L$53,NA())</f>
        <v>250</v>
      </c>
      <c r="G50" s="138" t="e">
        <f>NA()</f>
        <v>#N/A</v>
      </c>
      <c r="H50" s="138" t="e">
        <f>NA()</f>
        <v>#N/A</v>
      </c>
      <c r="I50" s="138">
        <f>IF(ISNUMBER('実質公債費比率（分子）の構造'!M$53),'実質公債費比率（分子）の構造'!M$53,NA())</f>
        <v>253</v>
      </c>
      <c r="J50" s="138" t="e">
        <f>NA()</f>
        <v>#N/A</v>
      </c>
      <c r="K50" s="138" t="e">
        <f>NA()</f>
        <v>#N/A</v>
      </c>
      <c r="L50" s="138">
        <f>IF(ISNUMBER('実質公債費比率（分子）の構造'!N$53),'実質公債費比率（分子）の構造'!N$53,NA())</f>
        <v>204</v>
      </c>
      <c r="M50" s="138" t="e">
        <f>NA()</f>
        <v>#N/A</v>
      </c>
      <c r="N50" s="138" t="e">
        <f>NA()</f>
        <v>#N/A</v>
      </c>
      <c r="O50" s="138">
        <f>IF(ISNUMBER('実質公債費比率（分子）の構造'!O$53),'実質公債費比率（分子）の構造'!O$53,NA())</f>
        <v>204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17631</v>
      </c>
      <c r="E56" s="137"/>
      <c r="F56" s="137"/>
      <c r="G56" s="137">
        <f>'将来負担比率（分子）の構造'!J$52</f>
        <v>17984</v>
      </c>
      <c r="H56" s="137"/>
      <c r="I56" s="137"/>
      <c r="J56" s="137">
        <f>'将来負担比率（分子）の構造'!K$52</f>
        <v>18082</v>
      </c>
      <c r="K56" s="137"/>
      <c r="L56" s="137"/>
      <c r="M56" s="137">
        <f>'将来負担比率（分子）の構造'!L$52</f>
        <v>18398</v>
      </c>
      <c r="N56" s="137"/>
      <c r="O56" s="137"/>
      <c r="P56" s="137">
        <f>'将来負担比率（分子）の構造'!M$52</f>
        <v>18688</v>
      </c>
    </row>
    <row r="57" spans="1:16" x14ac:dyDescent="0.15">
      <c r="A57" s="137" t="s">
        <v>36</v>
      </c>
      <c r="B57" s="137"/>
      <c r="C57" s="137"/>
      <c r="D57" s="137">
        <f>'将来負担比率（分子）の構造'!I$51</f>
        <v>5210</v>
      </c>
      <c r="E57" s="137"/>
      <c r="F57" s="137"/>
      <c r="G57" s="137">
        <f>'将来負担比率（分子）の構造'!J$51</f>
        <v>5057</v>
      </c>
      <c r="H57" s="137"/>
      <c r="I57" s="137"/>
      <c r="J57" s="137">
        <f>'将来負担比率（分子）の構造'!K$51</f>
        <v>4936</v>
      </c>
      <c r="K57" s="137"/>
      <c r="L57" s="137"/>
      <c r="M57" s="137">
        <f>'将来負担比率（分子）の構造'!L$51</f>
        <v>5248</v>
      </c>
      <c r="N57" s="137"/>
      <c r="O57" s="137"/>
      <c r="P57" s="137">
        <f>'将来負担比率（分子）の構造'!M$51</f>
        <v>5030</v>
      </c>
    </row>
    <row r="58" spans="1:16" x14ac:dyDescent="0.15">
      <c r="A58" s="137" t="s">
        <v>35</v>
      </c>
      <c r="B58" s="137"/>
      <c r="C58" s="137"/>
      <c r="D58" s="137">
        <f>'将来負担比率（分子）の構造'!I$50</f>
        <v>2632</v>
      </c>
      <c r="E58" s="137"/>
      <c r="F58" s="137"/>
      <c r="G58" s="137">
        <f>'将来負担比率（分子）の構造'!J$50</f>
        <v>2632</v>
      </c>
      <c r="H58" s="137"/>
      <c r="I58" s="137"/>
      <c r="J58" s="137">
        <f>'将来負担比率（分子）の構造'!K$50</f>
        <v>2641</v>
      </c>
      <c r="K58" s="137"/>
      <c r="L58" s="137"/>
      <c r="M58" s="137">
        <f>'将来負担比率（分子）の構造'!L$50</f>
        <v>2727</v>
      </c>
      <c r="N58" s="137"/>
      <c r="O58" s="137"/>
      <c r="P58" s="137">
        <f>'将来負担比率（分子）の構造'!M$50</f>
        <v>3056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3009</v>
      </c>
      <c r="C62" s="137"/>
      <c r="D62" s="137"/>
      <c r="E62" s="137">
        <f>'将来負担比率（分子）の構造'!J$45</f>
        <v>2775</v>
      </c>
      <c r="F62" s="137"/>
      <c r="G62" s="137"/>
      <c r="H62" s="137">
        <f>'将来負担比率（分子）の構造'!K$45</f>
        <v>2612</v>
      </c>
      <c r="I62" s="137"/>
      <c r="J62" s="137"/>
      <c r="K62" s="137">
        <f>'将来負担比率（分子）の構造'!L$45</f>
        <v>2451</v>
      </c>
      <c r="L62" s="137"/>
      <c r="M62" s="137"/>
      <c r="N62" s="137">
        <f>'将来負担比率（分子）の構造'!M$45</f>
        <v>2325</v>
      </c>
      <c r="O62" s="137"/>
      <c r="P62" s="137"/>
    </row>
    <row r="63" spans="1:16" x14ac:dyDescent="0.15">
      <c r="A63" s="137" t="s">
        <v>28</v>
      </c>
      <c r="B63" s="137">
        <f>'将来負担比率（分子）の構造'!I$44</f>
        <v>1174</v>
      </c>
      <c r="C63" s="137"/>
      <c r="D63" s="137"/>
      <c r="E63" s="137">
        <f>'将来負担比率（分子）の構造'!J$44</f>
        <v>1010</v>
      </c>
      <c r="F63" s="137"/>
      <c r="G63" s="137"/>
      <c r="H63" s="137">
        <f>'将来負担比率（分子）の構造'!K$44</f>
        <v>982</v>
      </c>
      <c r="I63" s="137"/>
      <c r="J63" s="137"/>
      <c r="K63" s="137">
        <f>'将来負担比率（分子）の構造'!L$44</f>
        <v>1341</v>
      </c>
      <c r="L63" s="137"/>
      <c r="M63" s="137"/>
      <c r="N63" s="137">
        <f>'将来負担比率（分子）の構造'!M$44</f>
        <v>1659</v>
      </c>
      <c r="O63" s="137"/>
      <c r="P63" s="137"/>
    </row>
    <row r="64" spans="1:16" x14ac:dyDescent="0.15">
      <c r="A64" s="137" t="s">
        <v>27</v>
      </c>
      <c r="B64" s="137">
        <f>'将来負担比率（分子）の構造'!I$43</f>
        <v>9193</v>
      </c>
      <c r="C64" s="137"/>
      <c r="D64" s="137"/>
      <c r="E64" s="137">
        <f>'将来負担比率（分子）の構造'!J$43</f>
        <v>8706</v>
      </c>
      <c r="F64" s="137"/>
      <c r="G64" s="137"/>
      <c r="H64" s="137">
        <f>'将来負担比率（分子）の構造'!K$43</f>
        <v>8510</v>
      </c>
      <c r="I64" s="137"/>
      <c r="J64" s="137"/>
      <c r="K64" s="137">
        <f>'将来負担比率（分子）の構造'!L$43</f>
        <v>8219</v>
      </c>
      <c r="L64" s="137"/>
      <c r="M64" s="137"/>
      <c r="N64" s="137">
        <f>'将来負担比率（分子）の構造'!M$43</f>
        <v>7586</v>
      </c>
      <c r="O64" s="137"/>
      <c r="P64" s="137"/>
    </row>
    <row r="65" spans="1:16" x14ac:dyDescent="0.15">
      <c r="A65" s="137" t="s">
        <v>26</v>
      </c>
      <c r="B65" s="137">
        <f>'将来負担比率（分子）の構造'!I$42</f>
        <v>157</v>
      </c>
      <c r="C65" s="137"/>
      <c r="D65" s="137"/>
      <c r="E65" s="137">
        <f>'将来負担比率（分子）の構造'!J$42</f>
        <v>343</v>
      </c>
      <c r="F65" s="137"/>
      <c r="G65" s="137"/>
      <c r="H65" s="137">
        <f>'将来負担比率（分子）の構造'!K$42</f>
        <v>430</v>
      </c>
      <c r="I65" s="137"/>
      <c r="J65" s="137"/>
      <c r="K65" s="137">
        <f>'将来負担比率（分子）の構造'!L$42</f>
        <v>534</v>
      </c>
      <c r="L65" s="137"/>
      <c r="M65" s="137"/>
      <c r="N65" s="137">
        <f>'将来負担比率（分子）の構造'!M$42</f>
        <v>408</v>
      </c>
      <c r="O65" s="137"/>
      <c r="P65" s="137"/>
    </row>
    <row r="66" spans="1:16" x14ac:dyDescent="0.15">
      <c r="A66" s="137" t="s">
        <v>25</v>
      </c>
      <c r="B66" s="137">
        <f>'将来負担比率（分子）の構造'!I$41</f>
        <v>12668</v>
      </c>
      <c r="C66" s="137"/>
      <c r="D66" s="137"/>
      <c r="E66" s="137">
        <f>'将来負担比率（分子）の構造'!J$41</f>
        <v>13216</v>
      </c>
      <c r="F66" s="137"/>
      <c r="G66" s="137"/>
      <c r="H66" s="137">
        <f>'将来負担比率（分子）の構造'!K$41</f>
        <v>14355</v>
      </c>
      <c r="I66" s="137"/>
      <c r="J66" s="137"/>
      <c r="K66" s="137">
        <f>'将来負担比率（分子）の構造'!L$41</f>
        <v>14710</v>
      </c>
      <c r="L66" s="137"/>
      <c r="M66" s="137"/>
      <c r="N66" s="137">
        <f>'将来負担比率（分子）の構造'!M$41</f>
        <v>14965</v>
      </c>
      <c r="O66" s="137"/>
      <c r="P66" s="137"/>
    </row>
    <row r="67" spans="1:16" x14ac:dyDescent="0.15">
      <c r="A67" s="137" t="s">
        <v>63</v>
      </c>
      <c r="B67" s="137" t="e">
        <f>NA()</f>
        <v>#N/A</v>
      </c>
      <c r="C67" s="137">
        <f>IF(ISNUMBER('将来負担比率（分子）の構造'!I$53), IF('将来負担比率（分子）の構造'!I$53 &lt; 0, 0, '将来負担比率（分子）の構造'!I$53), NA())</f>
        <v>728</v>
      </c>
      <c r="D67" s="137" t="e">
        <f>NA()</f>
        <v>#N/A</v>
      </c>
      <c r="E67" s="137" t="e">
        <f>NA()</f>
        <v>#N/A</v>
      </c>
      <c r="F67" s="137">
        <f>IF(ISNUMBER('将来負担比率（分子）の構造'!J$53), IF('将来負担比率（分子）の構造'!J$53 &lt; 0, 0, '将来負担比率（分子）の構造'!J$53), NA())</f>
        <v>377</v>
      </c>
      <c r="G67" s="137" t="e">
        <f>NA()</f>
        <v>#N/A</v>
      </c>
      <c r="H67" s="137" t="e">
        <f>NA()</f>
        <v>#N/A</v>
      </c>
      <c r="I67" s="137">
        <f>IF(ISNUMBER('将来負担比率（分子）の構造'!K$53), IF('将来負担比率（分子）の構造'!K$53 &lt; 0, 0, '将来負担比率（分子）の構造'!K$53), NA())</f>
        <v>1231</v>
      </c>
      <c r="J67" s="137" t="e">
        <f>NA()</f>
        <v>#N/A</v>
      </c>
      <c r="K67" s="137" t="e">
        <f>NA()</f>
        <v>#N/A</v>
      </c>
      <c r="L67" s="137">
        <f>IF(ISNUMBER('将来負担比率（分子）の構造'!L$53), IF('将来負担比率（分子）の構造'!L$53 &lt; 0, 0, '将来負担比率（分子）の構造'!L$53), NA())</f>
        <v>882</v>
      </c>
      <c r="M67" s="137" t="e">
        <f>NA()</f>
        <v>#N/A</v>
      </c>
      <c r="N67" s="137" t="e">
        <f>NA()</f>
        <v>#N/A</v>
      </c>
      <c r="O67" s="137">
        <f>IF(ISNUMBER('将来負担比率（分子）の構造'!M$53), IF('将来負担比率（分子）の構造'!M$53 &lt; 0, 0, '将来負担比率（分子）の構造'!M$53), NA())</f>
        <v>168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7478798</v>
      </c>
      <c r="S5" s="615"/>
      <c r="T5" s="615"/>
      <c r="U5" s="615"/>
      <c r="V5" s="615"/>
      <c r="W5" s="615"/>
      <c r="X5" s="615"/>
      <c r="Y5" s="616"/>
      <c r="Z5" s="617">
        <v>39.4</v>
      </c>
      <c r="AA5" s="617"/>
      <c r="AB5" s="617"/>
      <c r="AC5" s="617"/>
      <c r="AD5" s="618">
        <v>6891412</v>
      </c>
      <c r="AE5" s="618"/>
      <c r="AF5" s="618"/>
      <c r="AG5" s="618"/>
      <c r="AH5" s="618"/>
      <c r="AI5" s="618"/>
      <c r="AJ5" s="618"/>
      <c r="AK5" s="618"/>
      <c r="AL5" s="619">
        <v>66.5</v>
      </c>
      <c r="AM5" s="620"/>
      <c r="AN5" s="620"/>
      <c r="AO5" s="621"/>
      <c r="AP5" s="611" t="s">
        <v>208</v>
      </c>
      <c r="AQ5" s="612"/>
      <c r="AR5" s="612"/>
      <c r="AS5" s="612"/>
      <c r="AT5" s="612"/>
      <c r="AU5" s="612"/>
      <c r="AV5" s="612"/>
      <c r="AW5" s="612"/>
      <c r="AX5" s="612"/>
      <c r="AY5" s="612"/>
      <c r="AZ5" s="612"/>
      <c r="BA5" s="612"/>
      <c r="BB5" s="612"/>
      <c r="BC5" s="612"/>
      <c r="BD5" s="612"/>
      <c r="BE5" s="612"/>
      <c r="BF5" s="613"/>
      <c r="BG5" s="625">
        <v>6891412</v>
      </c>
      <c r="BH5" s="626"/>
      <c r="BI5" s="626"/>
      <c r="BJ5" s="626"/>
      <c r="BK5" s="626"/>
      <c r="BL5" s="626"/>
      <c r="BM5" s="626"/>
      <c r="BN5" s="627"/>
      <c r="BO5" s="628">
        <v>92.1</v>
      </c>
      <c r="BP5" s="628"/>
      <c r="BQ5" s="628"/>
      <c r="BR5" s="628"/>
      <c r="BS5" s="629">
        <v>42603</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84710</v>
      </c>
      <c r="S6" s="626"/>
      <c r="T6" s="626"/>
      <c r="U6" s="626"/>
      <c r="V6" s="626"/>
      <c r="W6" s="626"/>
      <c r="X6" s="626"/>
      <c r="Y6" s="627"/>
      <c r="Z6" s="628">
        <v>0.4</v>
      </c>
      <c r="AA6" s="628"/>
      <c r="AB6" s="628"/>
      <c r="AC6" s="628"/>
      <c r="AD6" s="629">
        <v>84710</v>
      </c>
      <c r="AE6" s="629"/>
      <c r="AF6" s="629"/>
      <c r="AG6" s="629"/>
      <c r="AH6" s="629"/>
      <c r="AI6" s="629"/>
      <c r="AJ6" s="629"/>
      <c r="AK6" s="629"/>
      <c r="AL6" s="630">
        <v>0.8</v>
      </c>
      <c r="AM6" s="631"/>
      <c r="AN6" s="631"/>
      <c r="AO6" s="632"/>
      <c r="AP6" s="622" t="s">
        <v>213</v>
      </c>
      <c r="AQ6" s="623"/>
      <c r="AR6" s="623"/>
      <c r="AS6" s="623"/>
      <c r="AT6" s="623"/>
      <c r="AU6" s="623"/>
      <c r="AV6" s="623"/>
      <c r="AW6" s="623"/>
      <c r="AX6" s="623"/>
      <c r="AY6" s="623"/>
      <c r="AZ6" s="623"/>
      <c r="BA6" s="623"/>
      <c r="BB6" s="623"/>
      <c r="BC6" s="623"/>
      <c r="BD6" s="623"/>
      <c r="BE6" s="623"/>
      <c r="BF6" s="624"/>
      <c r="BG6" s="625">
        <v>6891412</v>
      </c>
      <c r="BH6" s="626"/>
      <c r="BI6" s="626"/>
      <c r="BJ6" s="626"/>
      <c r="BK6" s="626"/>
      <c r="BL6" s="626"/>
      <c r="BM6" s="626"/>
      <c r="BN6" s="627"/>
      <c r="BO6" s="628">
        <v>92.1</v>
      </c>
      <c r="BP6" s="628"/>
      <c r="BQ6" s="628"/>
      <c r="BR6" s="628"/>
      <c r="BS6" s="629">
        <v>42603</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228401</v>
      </c>
      <c r="CS6" s="626"/>
      <c r="CT6" s="626"/>
      <c r="CU6" s="626"/>
      <c r="CV6" s="626"/>
      <c r="CW6" s="626"/>
      <c r="CX6" s="626"/>
      <c r="CY6" s="627"/>
      <c r="CZ6" s="628">
        <v>1.3</v>
      </c>
      <c r="DA6" s="628"/>
      <c r="DB6" s="628"/>
      <c r="DC6" s="628"/>
      <c r="DD6" s="634" t="s">
        <v>215</v>
      </c>
      <c r="DE6" s="626"/>
      <c r="DF6" s="626"/>
      <c r="DG6" s="626"/>
      <c r="DH6" s="626"/>
      <c r="DI6" s="626"/>
      <c r="DJ6" s="626"/>
      <c r="DK6" s="626"/>
      <c r="DL6" s="626"/>
      <c r="DM6" s="626"/>
      <c r="DN6" s="626"/>
      <c r="DO6" s="626"/>
      <c r="DP6" s="627"/>
      <c r="DQ6" s="634">
        <v>228401</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12554</v>
      </c>
      <c r="S7" s="626"/>
      <c r="T7" s="626"/>
      <c r="U7" s="626"/>
      <c r="V7" s="626"/>
      <c r="W7" s="626"/>
      <c r="X7" s="626"/>
      <c r="Y7" s="627"/>
      <c r="Z7" s="628">
        <v>0.1</v>
      </c>
      <c r="AA7" s="628"/>
      <c r="AB7" s="628"/>
      <c r="AC7" s="628"/>
      <c r="AD7" s="629">
        <v>12554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3365055</v>
      </c>
      <c r="BH7" s="626"/>
      <c r="BI7" s="626"/>
      <c r="BJ7" s="626"/>
      <c r="BK7" s="626"/>
      <c r="BL7" s="626"/>
      <c r="BM7" s="626"/>
      <c r="BN7" s="627"/>
      <c r="BO7" s="628">
        <v>45</v>
      </c>
      <c r="BP7" s="628"/>
      <c r="BQ7" s="628"/>
      <c r="BR7" s="628"/>
      <c r="BS7" s="629">
        <v>42603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2139568</v>
      </c>
      <c r="CS7" s="626"/>
      <c r="CT7" s="626"/>
      <c r="CU7" s="626"/>
      <c r="CV7" s="626"/>
      <c r="CW7" s="626"/>
      <c r="CX7" s="626"/>
      <c r="CY7" s="627"/>
      <c r="CZ7" s="628">
        <v>11.8</v>
      </c>
      <c r="DA7" s="628"/>
      <c r="DB7" s="628"/>
      <c r="DC7" s="628"/>
      <c r="DD7" s="634">
        <v>111970</v>
      </c>
      <c r="DE7" s="626"/>
      <c r="DF7" s="626"/>
      <c r="DG7" s="626"/>
      <c r="DH7" s="626"/>
      <c r="DI7" s="626"/>
      <c r="DJ7" s="626"/>
      <c r="DK7" s="626"/>
      <c r="DL7" s="626"/>
      <c r="DM7" s="626"/>
      <c r="DN7" s="626"/>
      <c r="DO7" s="626"/>
      <c r="DP7" s="627"/>
      <c r="DQ7" s="634">
        <v>1930169</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40824</v>
      </c>
      <c r="S8" s="626"/>
      <c r="T8" s="626"/>
      <c r="U8" s="626"/>
      <c r="V8" s="626"/>
      <c r="W8" s="626"/>
      <c r="X8" s="626"/>
      <c r="Y8" s="627"/>
      <c r="Z8" s="628">
        <v>0.2</v>
      </c>
      <c r="AA8" s="628"/>
      <c r="AB8" s="628"/>
      <c r="AC8" s="628"/>
      <c r="AD8" s="629">
        <v>40824</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89618</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8262650</v>
      </c>
      <c r="CS8" s="626"/>
      <c r="CT8" s="626"/>
      <c r="CU8" s="626"/>
      <c r="CV8" s="626"/>
      <c r="CW8" s="626"/>
      <c r="CX8" s="626"/>
      <c r="CY8" s="627"/>
      <c r="CZ8" s="628">
        <v>45.4</v>
      </c>
      <c r="DA8" s="628"/>
      <c r="DB8" s="628"/>
      <c r="DC8" s="628"/>
      <c r="DD8" s="634">
        <v>205022</v>
      </c>
      <c r="DE8" s="626"/>
      <c r="DF8" s="626"/>
      <c r="DG8" s="626"/>
      <c r="DH8" s="626"/>
      <c r="DI8" s="626"/>
      <c r="DJ8" s="626"/>
      <c r="DK8" s="626"/>
      <c r="DL8" s="626"/>
      <c r="DM8" s="626"/>
      <c r="DN8" s="626"/>
      <c r="DO8" s="626"/>
      <c r="DP8" s="627"/>
      <c r="DQ8" s="634">
        <v>4081158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24014</v>
      </c>
      <c r="S9" s="626"/>
      <c r="T9" s="626"/>
      <c r="U9" s="626"/>
      <c r="V9" s="626"/>
      <c r="W9" s="626"/>
      <c r="X9" s="626"/>
      <c r="Y9" s="627"/>
      <c r="Z9" s="628">
        <v>0.1</v>
      </c>
      <c r="AA9" s="628"/>
      <c r="AB9" s="628"/>
      <c r="AC9" s="628"/>
      <c r="AD9" s="629">
        <v>24014</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2969533</v>
      </c>
      <c r="BH9" s="626"/>
      <c r="BI9" s="626"/>
      <c r="BJ9" s="626"/>
      <c r="BK9" s="626"/>
      <c r="BL9" s="626"/>
      <c r="BM9" s="626"/>
      <c r="BN9" s="627"/>
      <c r="BO9" s="628">
        <v>39.700000000000003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1457294</v>
      </c>
      <c r="CS9" s="626"/>
      <c r="CT9" s="626"/>
      <c r="CU9" s="626"/>
      <c r="CV9" s="626"/>
      <c r="CW9" s="626"/>
      <c r="CX9" s="626"/>
      <c r="CY9" s="627"/>
      <c r="CZ9" s="628">
        <v>8</v>
      </c>
      <c r="DA9" s="628"/>
      <c r="DB9" s="628"/>
      <c r="DC9" s="628"/>
      <c r="DD9" s="634">
        <v>23290</v>
      </c>
      <c r="DE9" s="626"/>
      <c r="DF9" s="626"/>
      <c r="DG9" s="626"/>
      <c r="DH9" s="626"/>
      <c r="DI9" s="626"/>
      <c r="DJ9" s="626"/>
      <c r="DK9" s="626"/>
      <c r="DL9" s="626"/>
      <c r="DM9" s="626"/>
      <c r="DN9" s="626"/>
      <c r="DO9" s="626"/>
      <c r="DP9" s="627"/>
      <c r="DQ9" s="634">
        <v>1407511</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861766</v>
      </c>
      <c r="S10" s="626"/>
      <c r="T10" s="626"/>
      <c r="U10" s="626"/>
      <c r="V10" s="626"/>
      <c r="W10" s="626"/>
      <c r="X10" s="626"/>
      <c r="Y10" s="627"/>
      <c r="Z10" s="628">
        <v>4.5</v>
      </c>
      <c r="AA10" s="628"/>
      <c r="AB10" s="628"/>
      <c r="AC10" s="628"/>
      <c r="AD10" s="629">
        <v>861766</v>
      </c>
      <c r="AE10" s="629"/>
      <c r="AF10" s="629"/>
      <c r="AG10" s="629"/>
      <c r="AH10" s="629"/>
      <c r="AI10" s="629"/>
      <c r="AJ10" s="629"/>
      <c r="AK10" s="629"/>
      <c r="AL10" s="630">
        <v>8.3000000000000007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130286</v>
      </c>
      <c r="BH10" s="626"/>
      <c r="BI10" s="626"/>
      <c r="BJ10" s="626"/>
      <c r="BK10" s="626"/>
      <c r="BL10" s="626"/>
      <c r="BM10" s="626"/>
      <c r="BN10" s="627"/>
      <c r="BO10" s="628">
        <v>1.7</v>
      </c>
      <c r="BP10" s="628"/>
      <c r="BQ10" s="628"/>
      <c r="BR10" s="628"/>
      <c r="BS10" s="634">
        <v>21611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37145</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7145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175618</v>
      </c>
      <c r="BH11" s="626"/>
      <c r="BI11" s="626"/>
      <c r="BJ11" s="626"/>
      <c r="BK11" s="626"/>
      <c r="BL11" s="626"/>
      <c r="BM11" s="626"/>
      <c r="BN11" s="627"/>
      <c r="BO11" s="628">
        <v>2.2999999999999998</v>
      </c>
      <c r="BP11" s="628"/>
      <c r="BQ11" s="628"/>
      <c r="BR11" s="628"/>
      <c r="BS11" s="634">
        <v>20992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115913</v>
      </c>
      <c r="CS11" s="626"/>
      <c r="CT11" s="626"/>
      <c r="CU11" s="626"/>
      <c r="CV11" s="626"/>
      <c r="CW11" s="626"/>
      <c r="CX11" s="626"/>
      <c r="CY11" s="627"/>
      <c r="CZ11" s="628">
        <v>0.6</v>
      </c>
      <c r="DA11" s="628"/>
      <c r="DB11" s="628"/>
      <c r="DC11" s="628"/>
      <c r="DD11" s="634">
        <v>55812</v>
      </c>
      <c r="DE11" s="626"/>
      <c r="DF11" s="626"/>
      <c r="DG11" s="626"/>
      <c r="DH11" s="626"/>
      <c r="DI11" s="626"/>
      <c r="DJ11" s="626"/>
      <c r="DK11" s="626"/>
      <c r="DL11" s="626"/>
      <c r="DM11" s="626"/>
      <c r="DN11" s="626"/>
      <c r="DO11" s="626"/>
      <c r="DP11" s="627"/>
      <c r="DQ11" s="634">
        <v>63167</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3169588</v>
      </c>
      <c r="BH12" s="626"/>
      <c r="BI12" s="626"/>
      <c r="BJ12" s="626"/>
      <c r="BK12" s="626"/>
      <c r="BL12" s="626"/>
      <c r="BM12" s="626"/>
      <c r="BN12" s="627"/>
      <c r="BO12" s="628">
        <v>42.4</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310878</v>
      </c>
      <c r="CS12" s="626"/>
      <c r="CT12" s="626"/>
      <c r="CU12" s="626"/>
      <c r="CV12" s="626"/>
      <c r="CW12" s="626"/>
      <c r="CX12" s="626"/>
      <c r="CY12" s="627"/>
      <c r="CZ12" s="628">
        <v>1.7</v>
      </c>
      <c r="DA12" s="628"/>
      <c r="DB12" s="628"/>
      <c r="DC12" s="628"/>
      <c r="DD12" s="634">
        <v>137264</v>
      </c>
      <c r="DE12" s="626"/>
      <c r="DF12" s="626"/>
      <c r="DG12" s="626"/>
      <c r="DH12" s="626"/>
      <c r="DI12" s="626"/>
      <c r="DJ12" s="626"/>
      <c r="DK12" s="626"/>
      <c r="DL12" s="626"/>
      <c r="DM12" s="626"/>
      <c r="DN12" s="626"/>
      <c r="DO12" s="626"/>
      <c r="DP12" s="627"/>
      <c r="DQ12" s="634">
        <v>105418</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27328</v>
      </c>
      <c r="S13" s="626"/>
      <c r="T13" s="626"/>
      <c r="U13" s="626"/>
      <c r="V13" s="626"/>
      <c r="W13" s="626"/>
      <c r="X13" s="626"/>
      <c r="Y13" s="627"/>
      <c r="Z13" s="628">
        <v>0.1</v>
      </c>
      <c r="AA13" s="628"/>
      <c r="AB13" s="628"/>
      <c r="AC13" s="628"/>
      <c r="AD13" s="629">
        <v>27328</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3146379</v>
      </c>
      <c r="BH13" s="626"/>
      <c r="BI13" s="626"/>
      <c r="BJ13" s="626"/>
      <c r="BK13" s="626"/>
      <c r="BL13" s="626"/>
      <c r="BM13" s="626"/>
      <c r="BN13" s="627"/>
      <c r="BO13" s="628">
        <v>42.1</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1935936</v>
      </c>
      <c r="CS13" s="626"/>
      <c r="CT13" s="626"/>
      <c r="CU13" s="626"/>
      <c r="CV13" s="626"/>
      <c r="CW13" s="626"/>
      <c r="CX13" s="626"/>
      <c r="CY13" s="627"/>
      <c r="CZ13" s="628">
        <v>10.6</v>
      </c>
      <c r="DA13" s="628"/>
      <c r="DB13" s="628"/>
      <c r="DC13" s="628"/>
      <c r="DD13" s="634">
        <v>731506</v>
      </c>
      <c r="DE13" s="626"/>
      <c r="DF13" s="626"/>
      <c r="DG13" s="626"/>
      <c r="DH13" s="626"/>
      <c r="DI13" s="626"/>
      <c r="DJ13" s="626"/>
      <c r="DK13" s="626"/>
      <c r="DL13" s="626"/>
      <c r="DM13" s="626"/>
      <c r="DN13" s="626"/>
      <c r="DO13" s="626"/>
      <c r="DP13" s="627"/>
      <c r="DQ13" s="634">
        <v>1277181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72767</v>
      </c>
      <c r="BH14" s="626"/>
      <c r="BI14" s="626"/>
      <c r="BJ14" s="626"/>
      <c r="BK14" s="626"/>
      <c r="BL14" s="626"/>
      <c r="BM14" s="626"/>
      <c r="BN14" s="627"/>
      <c r="BO14" s="628">
        <v>1</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739071</v>
      </c>
      <c r="CS14" s="626"/>
      <c r="CT14" s="626"/>
      <c r="CU14" s="626"/>
      <c r="CV14" s="626"/>
      <c r="CW14" s="626"/>
      <c r="CX14" s="626"/>
      <c r="CY14" s="627"/>
      <c r="CZ14" s="628">
        <v>4.0999999999999996</v>
      </c>
      <c r="DA14" s="628"/>
      <c r="DB14" s="628"/>
      <c r="DC14" s="628"/>
      <c r="DD14" s="634" t="s">
        <v>111</v>
      </c>
      <c r="DE14" s="626"/>
      <c r="DF14" s="626"/>
      <c r="DG14" s="626"/>
      <c r="DH14" s="626"/>
      <c r="DI14" s="626"/>
      <c r="DJ14" s="626"/>
      <c r="DK14" s="626"/>
      <c r="DL14" s="626"/>
      <c r="DM14" s="626"/>
      <c r="DN14" s="626"/>
      <c r="DO14" s="626"/>
      <c r="DP14" s="627"/>
      <c r="DQ14" s="634">
        <v>735339</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36741</v>
      </c>
      <c r="S15" s="626"/>
      <c r="T15" s="626"/>
      <c r="U15" s="626"/>
      <c r="V15" s="626"/>
      <c r="W15" s="626"/>
      <c r="X15" s="626"/>
      <c r="Y15" s="627"/>
      <c r="Z15" s="628">
        <v>0.2</v>
      </c>
      <c r="AA15" s="628"/>
      <c r="AB15" s="628"/>
      <c r="AC15" s="628"/>
      <c r="AD15" s="629">
        <v>36741</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284002</v>
      </c>
      <c r="BH15" s="626"/>
      <c r="BI15" s="626"/>
      <c r="BJ15" s="626"/>
      <c r="BK15" s="626"/>
      <c r="BL15" s="626"/>
      <c r="BM15" s="626"/>
      <c r="BN15" s="627"/>
      <c r="BO15" s="628">
        <v>3.8</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1860258</v>
      </c>
      <c r="CS15" s="626"/>
      <c r="CT15" s="626"/>
      <c r="CU15" s="626"/>
      <c r="CV15" s="626"/>
      <c r="CW15" s="626"/>
      <c r="CX15" s="626"/>
      <c r="CY15" s="627"/>
      <c r="CZ15" s="628">
        <v>10.199999999999999</v>
      </c>
      <c r="DA15" s="628"/>
      <c r="DB15" s="628"/>
      <c r="DC15" s="628"/>
      <c r="DD15" s="634">
        <v>331037</v>
      </c>
      <c r="DE15" s="626"/>
      <c r="DF15" s="626"/>
      <c r="DG15" s="626"/>
      <c r="DH15" s="626"/>
      <c r="DI15" s="626"/>
      <c r="DJ15" s="626"/>
      <c r="DK15" s="626"/>
      <c r="DL15" s="626"/>
      <c r="DM15" s="626"/>
      <c r="DN15" s="626"/>
      <c r="DO15" s="626"/>
      <c r="DP15" s="627"/>
      <c r="DQ15" s="634">
        <v>1397854</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2576087</v>
      </c>
      <c r="S16" s="626"/>
      <c r="T16" s="626"/>
      <c r="U16" s="626"/>
      <c r="V16" s="626"/>
      <c r="W16" s="626"/>
      <c r="X16" s="626"/>
      <c r="Y16" s="627"/>
      <c r="Z16" s="628">
        <v>13.6</v>
      </c>
      <c r="AA16" s="628"/>
      <c r="AB16" s="628"/>
      <c r="AC16" s="628"/>
      <c r="AD16" s="629">
        <v>2323567</v>
      </c>
      <c r="AE16" s="629"/>
      <c r="AF16" s="629"/>
      <c r="AG16" s="629"/>
      <c r="AH16" s="629"/>
      <c r="AI16" s="629"/>
      <c r="AJ16" s="629"/>
      <c r="AK16" s="629"/>
      <c r="AL16" s="630">
        <v>22.4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2323567</v>
      </c>
      <c r="S17" s="626"/>
      <c r="T17" s="626"/>
      <c r="U17" s="626"/>
      <c r="V17" s="626"/>
      <c r="W17" s="626"/>
      <c r="X17" s="626"/>
      <c r="Y17" s="627"/>
      <c r="Z17" s="628">
        <v>12.2</v>
      </c>
      <c r="AA17" s="628"/>
      <c r="AB17" s="628"/>
      <c r="AC17" s="628"/>
      <c r="AD17" s="629">
        <v>2323567</v>
      </c>
      <c r="AE17" s="629"/>
      <c r="AF17" s="629"/>
      <c r="AG17" s="629"/>
      <c r="AH17" s="629"/>
      <c r="AI17" s="629"/>
      <c r="AJ17" s="629"/>
      <c r="AK17" s="629"/>
      <c r="AL17" s="630">
        <v>22.4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1112382</v>
      </c>
      <c r="CS17" s="626"/>
      <c r="CT17" s="626"/>
      <c r="CU17" s="626"/>
      <c r="CV17" s="626"/>
      <c r="CW17" s="626"/>
      <c r="CX17" s="626"/>
      <c r="CY17" s="627"/>
      <c r="CZ17" s="628">
        <v>6.1</v>
      </c>
      <c r="DA17" s="628"/>
      <c r="DB17" s="628"/>
      <c r="DC17" s="628"/>
      <c r="DD17" s="634" t="s">
        <v>111</v>
      </c>
      <c r="DE17" s="626"/>
      <c r="DF17" s="626"/>
      <c r="DG17" s="626"/>
      <c r="DH17" s="626"/>
      <c r="DI17" s="626"/>
      <c r="DJ17" s="626"/>
      <c r="DK17" s="626"/>
      <c r="DL17" s="626"/>
      <c r="DM17" s="626"/>
      <c r="DN17" s="626"/>
      <c r="DO17" s="626"/>
      <c r="DP17" s="627"/>
      <c r="DQ17" s="634">
        <v>1067198</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252506</v>
      </c>
      <c r="S18" s="626"/>
      <c r="T18" s="626"/>
      <c r="U18" s="626"/>
      <c r="V18" s="626"/>
      <c r="W18" s="626"/>
      <c r="X18" s="626"/>
      <c r="Y18" s="627"/>
      <c r="Z18" s="628">
        <v>1.3</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14</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587386</v>
      </c>
      <c r="BH19" s="626"/>
      <c r="BI19" s="626"/>
      <c r="BJ19" s="626"/>
      <c r="BK19" s="626"/>
      <c r="BL19" s="626"/>
      <c r="BM19" s="626"/>
      <c r="BN19" s="627"/>
      <c r="BO19" s="628">
        <v>7.9</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11142822</v>
      </c>
      <c r="S20" s="626"/>
      <c r="T20" s="626"/>
      <c r="U20" s="626"/>
      <c r="V20" s="626"/>
      <c r="W20" s="626"/>
      <c r="X20" s="626"/>
      <c r="Y20" s="627"/>
      <c r="Z20" s="628">
        <v>58.7</v>
      </c>
      <c r="AA20" s="628"/>
      <c r="AB20" s="628"/>
      <c r="AC20" s="628"/>
      <c r="AD20" s="629">
        <v>10302916</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587386</v>
      </c>
      <c r="BH20" s="626"/>
      <c r="BI20" s="626"/>
      <c r="BJ20" s="626"/>
      <c r="BK20" s="626"/>
      <c r="BL20" s="626"/>
      <c r="BM20" s="626"/>
      <c r="BN20" s="627"/>
      <c r="BO20" s="628">
        <v>7.9</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18199496</v>
      </c>
      <c r="CS20" s="626"/>
      <c r="CT20" s="626"/>
      <c r="CU20" s="626"/>
      <c r="CV20" s="626"/>
      <c r="CW20" s="626"/>
      <c r="CX20" s="626"/>
      <c r="CY20" s="627"/>
      <c r="CZ20" s="628">
        <v>100</v>
      </c>
      <c r="DA20" s="628"/>
      <c r="DB20" s="628"/>
      <c r="DC20" s="628"/>
      <c r="DD20" s="634">
        <v>1595901</v>
      </c>
      <c r="DE20" s="626"/>
      <c r="DF20" s="626"/>
      <c r="DG20" s="626"/>
      <c r="DH20" s="626"/>
      <c r="DI20" s="626"/>
      <c r="DJ20" s="626"/>
      <c r="DK20" s="626"/>
      <c r="DL20" s="626"/>
      <c r="DM20" s="626"/>
      <c r="DN20" s="626"/>
      <c r="DO20" s="626"/>
      <c r="DP20" s="627"/>
      <c r="DQ20" s="634">
        <v>12300541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8099</v>
      </c>
      <c r="S21" s="626"/>
      <c r="T21" s="626"/>
      <c r="U21" s="626"/>
      <c r="V21" s="626"/>
      <c r="W21" s="626"/>
      <c r="X21" s="626"/>
      <c r="Y21" s="627"/>
      <c r="Z21" s="628">
        <v>0</v>
      </c>
      <c r="AA21" s="628"/>
      <c r="AB21" s="628"/>
      <c r="AC21" s="628"/>
      <c r="AD21" s="629">
        <v>8099</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181485</v>
      </c>
      <c r="S22" s="626"/>
      <c r="T22" s="626"/>
      <c r="U22" s="626"/>
      <c r="V22" s="626"/>
      <c r="W22" s="626"/>
      <c r="X22" s="626"/>
      <c r="Y22" s="627"/>
      <c r="Z22" s="628">
        <v>1</v>
      </c>
      <c r="AA22" s="628"/>
      <c r="AB22" s="628"/>
      <c r="AC22" s="628"/>
      <c r="AD22" s="629">
        <v>85</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231223</v>
      </c>
      <c r="S23" s="626"/>
      <c r="T23" s="626"/>
      <c r="U23" s="626"/>
      <c r="V23" s="626"/>
      <c r="W23" s="626"/>
      <c r="X23" s="626"/>
      <c r="Y23" s="627"/>
      <c r="Z23" s="628">
        <v>1.2</v>
      </c>
      <c r="AA23" s="628"/>
      <c r="AB23" s="628"/>
      <c r="AC23" s="628"/>
      <c r="AD23" s="629">
        <v>53312</v>
      </c>
      <c r="AE23" s="629"/>
      <c r="AF23" s="629"/>
      <c r="AG23" s="629"/>
      <c r="AH23" s="629"/>
      <c r="AI23" s="629"/>
      <c r="AJ23" s="629"/>
      <c r="AK23" s="629"/>
      <c r="AL23" s="630">
        <v>0.5</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587386</v>
      </c>
      <c r="BH23" s="626"/>
      <c r="BI23" s="626"/>
      <c r="BJ23" s="626"/>
      <c r="BK23" s="626"/>
      <c r="BL23" s="626"/>
      <c r="BM23" s="626"/>
      <c r="BN23" s="627"/>
      <c r="BO23" s="628">
        <v>7.9</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34481</v>
      </c>
      <c r="S24" s="626"/>
      <c r="T24" s="626"/>
      <c r="U24" s="626"/>
      <c r="V24" s="626"/>
      <c r="W24" s="626"/>
      <c r="X24" s="626"/>
      <c r="Y24" s="627"/>
      <c r="Z24" s="628">
        <v>0.2</v>
      </c>
      <c r="AA24" s="628"/>
      <c r="AB24" s="628"/>
      <c r="AC24" s="628"/>
      <c r="AD24" s="629">
        <v>373</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9483031</v>
      </c>
      <c r="CS24" s="615"/>
      <c r="CT24" s="615"/>
      <c r="CU24" s="615"/>
      <c r="CV24" s="615"/>
      <c r="CW24" s="615"/>
      <c r="CX24" s="615"/>
      <c r="CY24" s="616"/>
      <c r="CZ24" s="652">
        <v>52.1</v>
      </c>
      <c r="DA24" s="653"/>
      <c r="DB24" s="653"/>
      <c r="DC24" s="654"/>
      <c r="DD24" s="651">
        <v>5761536</v>
      </c>
      <c r="DE24" s="615"/>
      <c r="DF24" s="615"/>
      <c r="DG24" s="615"/>
      <c r="DH24" s="615"/>
      <c r="DI24" s="615"/>
      <c r="DJ24" s="615"/>
      <c r="DK24" s="616"/>
      <c r="DL24" s="651">
        <v>5577893</v>
      </c>
      <c r="DM24" s="615"/>
      <c r="DN24" s="615"/>
      <c r="DO24" s="615"/>
      <c r="DP24" s="615"/>
      <c r="DQ24" s="615"/>
      <c r="DR24" s="615"/>
      <c r="DS24" s="615"/>
      <c r="DT24" s="615"/>
      <c r="DU24" s="615"/>
      <c r="DV24" s="616"/>
      <c r="DW24" s="619">
        <v>50.2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3432525</v>
      </c>
      <c r="S25" s="626"/>
      <c r="T25" s="626"/>
      <c r="U25" s="626"/>
      <c r="V25" s="626"/>
      <c r="W25" s="626"/>
      <c r="X25" s="626"/>
      <c r="Y25" s="627"/>
      <c r="Z25" s="628">
        <v>18.100000000000001</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3362216</v>
      </c>
      <c r="CS25" s="657"/>
      <c r="CT25" s="657"/>
      <c r="CU25" s="657"/>
      <c r="CV25" s="657"/>
      <c r="CW25" s="657"/>
      <c r="CX25" s="657"/>
      <c r="CY25" s="658"/>
      <c r="CZ25" s="659">
        <v>18.5</v>
      </c>
      <c r="DA25" s="660"/>
      <c r="DB25" s="660"/>
      <c r="DC25" s="661"/>
      <c r="DD25" s="634">
        <v>3100178</v>
      </c>
      <c r="DE25" s="657"/>
      <c r="DF25" s="657"/>
      <c r="DG25" s="657"/>
      <c r="DH25" s="657"/>
      <c r="DI25" s="657"/>
      <c r="DJ25" s="657"/>
      <c r="DK25" s="658"/>
      <c r="DL25" s="634">
        <v>3083572</v>
      </c>
      <c r="DM25" s="657"/>
      <c r="DN25" s="657"/>
      <c r="DO25" s="657"/>
      <c r="DP25" s="657"/>
      <c r="DQ25" s="657"/>
      <c r="DR25" s="657"/>
      <c r="DS25" s="657"/>
      <c r="DT25" s="657"/>
      <c r="DU25" s="657"/>
      <c r="DV25" s="658"/>
      <c r="DW25" s="630">
        <v>27.8</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2126094</v>
      </c>
      <c r="CS26" s="626"/>
      <c r="CT26" s="626"/>
      <c r="CU26" s="626"/>
      <c r="CV26" s="626"/>
      <c r="CW26" s="626"/>
      <c r="CX26" s="626"/>
      <c r="CY26" s="627"/>
      <c r="CZ26" s="659">
        <v>11.7</v>
      </c>
      <c r="DA26" s="660"/>
      <c r="DB26" s="660"/>
      <c r="DC26" s="661"/>
      <c r="DD26" s="634">
        <v>1900706</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1289891</v>
      </c>
      <c r="S27" s="626"/>
      <c r="T27" s="626"/>
      <c r="U27" s="626"/>
      <c r="V27" s="626"/>
      <c r="W27" s="626"/>
      <c r="X27" s="626"/>
      <c r="Y27" s="627"/>
      <c r="Z27" s="628">
        <v>6.8</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7478798</v>
      </c>
      <c r="BH27" s="626"/>
      <c r="BI27" s="626"/>
      <c r="BJ27" s="626"/>
      <c r="BK27" s="626"/>
      <c r="BL27" s="626"/>
      <c r="BM27" s="626"/>
      <c r="BN27" s="627"/>
      <c r="BO27" s="628">
        <v>100</v>
      </c>
      <c r="BP27" s="628"/>
      <c r="BQ27" s="628"/>
      <c r="BR27" s="628"/>
      <c r="BS27" s="634">
        <v>42603</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5008433</v>
      </c>
      <c r="CS27" s="657"/>
      <c r="CT27" s="657"/>
      <c r="CU27" s="657"/>
      <c r="CV27" s="657"/>
      <c r="CW27" s="657"/>
      <c r="CX27" s="657"/>
      <c r="CY27" s="658"/>
      <c r="CZ27" s="659">
        <v>27.5</v>
      </c>
      <c r="DA27" s="660"/>
      <c r="DB27" s="660"/>
      <c r="DC27" s="661"/>
      <c r="DD27" s="634">
        <v>1594160</v>
      </c>
      <c r="DE27" s="657"/>
      <c r="DF27" s="657"/>
      <c r="DG27" s="657"/>
      <c r="DH27" s="657"/>
      <c r="DI27" s="657"/>
      <c r="DJ27" s="657"/>
      <c r="DK27" s="658"/>
      <c r="DL27" s="634">
        <v>1427123</v>
      </c>
      <c r="DM27" s="657"/>
      <c r="DN27" s="657"/>
      <c r="DO27" s="657"/>
      <c r="DP27" s="657"/>
      <c r="DQ27" s="657"/>
      <c r="DR27" s="657"/>
      <c r="DS27" s="657"/>
      <c r="DT27" s="657"/>
      <c r="DU27" s="657"/>
      <c r="DV27" s="658"/>
      <c r="DW27" s="630">
        <v>12.9</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151276</v>
      </c>
      <c r="S28" s="626"/>
      <c r="T28" s="626"/>
      <c r="U28" s="626"/>
      <c r="V28" s="626"/>
      <c r="W28" s="626"/>
      <c r="X28" s="626"/>
      <c r="Y28" s="627"/>
      <c r="Z28" s="628">
        <v>0.8</v>
      </c>
      <c r="AA28" s="628"/>
      <c r="AB28" s="628"/>
      <c r="AC28" s="628"/>
      <c r="AD28" s="629">
        <v>3093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1112382</v>
      </c>
      <c r="CS28" s="626"/>
      <c r="CT28" s="626"/>
      <c r="CU28" s="626"/>
      <c r="CV28" s="626"/>
      <c r="CW28" s="626"/>
      <c r="CX28" s="626"/>
      <c r="CY28" s="627"/>
      <c r="CZ28" s="659">
        <v>6.1</v>
      </c>
      <c r="DA28" s="660"/>
      <c r="DB28" s="660"/>
      <c r="DC28" s="661"/>
      <c r="DD28" s="634">
        <v>1067198</v>
      </c>
      <c r="DE28" s="626"/>
      <c r="DF28" s="626"/>
      <c r="DG28" s="626"/>
      <c r="DH28" s="626"/>
      <c r="DI28" s="626"/>
      <c r="DJ28" s="626"/>
      <c r="DK28" s="627"/>
      <c r="DL28" s="634">
        <v>1067198</v>
      </c>
      <c r="DM28" s="626"/>
      <c r="DN28" s="626"/>
      <c r="DO28" s="626"/>
      <c r="DP28" s="626"/>
      <c r="DQ28" s="626"/>
      <c r="DR28" s="626"/>
      <c r="DS28" s="626"/>
      <c r="DT28" s="626"/>
      <c r="DU28" s="626"/>
      <c r="DV28" s="627"/>
      <c r="DW28" s="630">
        <v>9.6</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175719</v>
      </c>
      <c r="S29" s="626"/>
      <c r="T29" s="626"/>
      <c r="U29" s="626"/>
      <c r="V29" s="626"/>
      <c r="W29" s="626"/>
      <c r="X29" s="626"/>
      <c r="Y29" s="627"/>
      <c r="Z29" s="628">
        <v>0.9</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1111783</v>
      </c>
      <c r="CS29" s="657"/>
      <c r="CT29" s="657"/>
      <c r="CU29" s="657"/>
      <c r="CV29" s="657"/>
      <c r="CW29" s="657"/>
      <c r="CX29" s="657"/>
      <c r="CY29" s="658"/>
      <c r="CZ29" s="659">
        <v>6.1</v>
      </c>
      <c r="DA29" s="660"/>
      <c r="DB29" s="660"/>
      <c r="DC29" s="661"/>
      <c r="DD29" s="634">
        <v>1066599</v>
      </c>
      <c r="DE29" s="657"/>
      <c r="DF29" s="657"/>
      <c r="DG29" s="657"/>
      <c r="DH29" s="657"/>
      <c r="DI29" s="657"/>
      <c r="DJ29" s="657"/>
      <c r="DK29" s="658"/>
      <c r="DL29" s="634">
        <v>1066599</v>
      </c>
      <c r="DM29" s="657"/>
      <c r="DN29" s="657"/>
      <c r="DO29" s="657"/>
      <c r="DP29" s="657"/>
      <c r="DQ29" s="657"/>
      <c r="DR29" s="657"/>
      <c r="DS29" s="657"/>
      <c r="DT29" s="657"/>
      <c r="DU29" s="657"/>
      <c r="DV29" s="658"/>
      <c r="DW29" s="630">
        <v>9.6</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83211</v>
      </c>
      <c r="S30" s="626"/>
      <c r="T30" s="626"/>
      <c r="U30" s="626"/>
      <c r="V30" s="626"/>
      <c r="W30" s="626"/>
      <c r="X30" s="626"/>
      <c r="Y30" s="627"/>
      <c r="Z30" s="628">
        <v>0.4</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99.3</v>
      </c>
      <c r="BH30" s="684"/>
      <c r="BI30" s="684"/>
      <c r="BJ30" s="684"/>
      <c r="BK30" s="684"/>
      <c r="BL30" s="684"/>
      <c r="BM30" s="620">
        <v>97.8</v>
      </c>
      <c r="BN30" s="684"/>
      <c r="BO30" s="684"/>
      <c r="BP30" s="684"/>
      <c r="BQ30" s="685"/>
      <c r="BR30" s="683">
        <v>99.3</v>
      </c>
      <c r="BS30" s="684"/>
      <c r="BT30" s="684"/>
      <c r="BU30" s="684"/>
      <c r="BV30" s="684"/>
      <c r="BW30" s="684"/>
      <c r="BX30" s="620">
        <v>97.2</v>
      </c>
      <c r="BY30" s="684"/>
      <c r="BZ30" s="684"/>
      <c r="CA30" s="684"/>
      <c r="CB30" s="685"/>
      <c r="CD30" s="688"/>
      <c r="CE30" s="689"/>
      <c r="CF30" s="639" t="s">
        <v>291</v>
      </c>
      <c r="CG30" s="640"/>
      <c r="CH30" s="640"/>
      <c r="CI30" s="640"/>
      <c r="CJ30" s="640"/>
      <c r="CK30" s="640"/>
      <c r="CL30" s="640"/>
      <c r="CM30" s="640"/>
      <c r="CN30" s="640"/>
      <c r="CO30" s="640"/>
      <c r="CP30" s="640"/>
      <c r="CQ30" s="641"/>
      <c r="CR30" s="625">
        <v>979174</v>
      </c>
      <c r="CS30" s="626"/>
      <c r="CT30" s="626"/>
      <c r="CU30" s="626"/>
      <c r="CV30" s="626"/>
      <c r="CW30" s="626"/>
      <c r="CX30" s="626"/>
      <c r="CY30" s="627"/>
      <c r="CZ30" s="659">
        <v>5.4</v>
      </c>
      <c r="DA30" s="660"/>
      <c r="DB30" s="660"/>
      <c r="DC30" s="661"/>
      <c r="DD30" s="634">
        <v>941505</v>
      </c>
      <c r="DE30" s="626"/>
      <c r="DF30" s="626"/>
      <c r="DG30" s="626"/>
      <c r="DH30" s="626"/>
      <c r="DI30" s="626"/>
      <c r="DJ30" s="626"/>
      <c r="DK30" s="627"/>
      <c r="DL30" s="634">
        <v>941505</v>
      </c>
      <c r="DM30" s="626"/>
      <c r="DN30" s="626"/>
      <c r="DO30" s="626"/>
      <c r="DP30" s="626"/>
      <c r="DQ30" s="626"/>
      <c r="DR30" s="626"/>
      <c r="DS30" s="626"/>
      <c r="DT30" s="626"/>
      <c r="DU30" s="626"/>
      <c r="DV30" s="627"/>
      <c r="DW30" s="630">
        <v>8.5</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816992</v>
      </c>
      <c r="S31" s="626"/>
      <c r="T31" s="626"/>
      <c r="U31" s="626"/>
      <c r="V31" s="626"/>
      <c r="W31" s="626"/>
      <c r="X31" s="626"/>
      <c r="Y31" s="627"/>
      <c r="Z31" s="628">
        <v>4.3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97.5</v>
      </c>
      <c r="BN31" s="681"/>
      <c r="BO31" s="681"/>
      <c r="BP31" s="681"/>
      <c r="BQ31" s="682"/>
      <c r="BR31" s="680">
        <v>99.1</v>
      </c>
      <c r="BS31" s="657"/>
      <c r="BT31" s="657"/>
      <c r="BU31" s="657"/>
      <c r="BV31" s="657"/>
      <c r="BW31" s="657"/>
      <c r="BX31" s="631">
        <v>96.9</v>
      </c>
      <c r="BY31" s="681"/>
      <c r="BZ31" s="681"/>
      <c r="CA31" s="681"/>
      <c r="CB31" s="682"/>
      <c r="CD31" s="688"/>
      <c r="CE31" s="689"/>
      <c r="CF31" s="639" t="s">
        <v>295</v>
      </c>
      <c r="CG31" s="640"/>
      <c r="CH31" s="640"/>
      <c r="CI31" s="640"/>
      <c r="CJ31" s="640"/>
      <c r="CK31" s="640"/>
      <c r="CL31" s="640"/>
      <c r="CM31" s="640"/>
      <c r="CN31" s="640"/>
      <c r="CO31" s="640"/>
      <c r="CP31" s="640"/>
      <c r="CQ31" s="641"/>
      <c r="CR31" s="625">
        <v>132609</v>
      </c>
      <c r="CS31" s="657"/>
      <c r="CT31" s="657"/>
      <c r="CU31" s="657"/>
      <c r="CV31" s="657"/>
      <c r="CW31" s="657"/>
      <c r="CX31" s="657"/>
      <c r="CY31" s="658"/>
      <c r="CZ31" s="659">
        <v>0.7</v>
      </c>
      <c r="DA31" s="660"/>
      <c r="DB31" s="660"/>
      <c r="DC31" s="661"/>
      <c r="DD31" s="634">
        <v>125094</v>
      </c>
      <c r="DE31" s="657"/>
      <c r="DF31" s="657"/>
      <c r="DG31" s="657"/>
      <c r="DH31" s="657"/>
      <c r="DI31" s="657"/>
      <c r="DJ31" s="657"/>
      <c r="DK31" s="658"/>
      <c r="DL31" s="634">
        <v>125094</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213936</v>
      </c>
      <c r="S32" s="626"/>
      <c r="T32" s="626"/>
      <c r="U32" s="626"/>
      <c r="V32" s="626"/>
      <c r="W32" s="626"/>
      <c r="X32" s="626"/>
      <c r="Y32" s="627"/>
      <c r="Z32" s="628">
        <v>1.1000000000000001</v>
      </c>
      <c r="AA32" s="628"/>
      <c r="AB32" s="628"/>
      <c r="AC32" s="628"/>
      <c r="AD32" s="629">
        <v>2438</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99.5</v>
      </c>
      <c r="BH32" s="693"/>
      <c r="BI32" s="693"/>
      <c r="BJ32" s="693"/>
      <c r="BK32" s="693"/>
      <c r="BL32" s="693"/>
      <c r="BM32" s="694">
        <v>97.9</v>
      </c>
      <c r="BN32" s="693"/>
      <c r="BO32" s="693"/>
      <c r="BP32" s="693"/>
      <c r="BQ32" s="695"/>
      <c r="BR32" s="692">
        <v>99.3</v>
      </c>
      <c r="BS32" s="693"/>
      <c r="BT32" s="693"/>
      <c r="BU32" s="693"/>
      <c r="BV32" s="693"/>
      <c r="BW32" s="693"/>
      <c r="BX32" s="694">
        <v>97.3</v>
      </c>
      <c r="BY32" s="693"/>
      <c r="BZ32" s="693"/>
      <c r="CA32" s="693"/>
      <c r="CB32" s="695"/>
      <c r="CD32" s="690"/>
      <c r="CE32" s="691"/>
      <c r="CF32" s="639" t="s">
        <v>298</v>
      </c>
      <c r="CG32" s="640"/>
      <c r="CH32" s="640"/>
      <c r="CI32" s="640"/>
      <c r="CJ32" s="640"/>
      <c r="CK32" s="640"/>
      <c r="CL32" s="640"/>
      <c r="CM32" s="640"/>
      <c r="CN32" s="640"/>
      <c r="CO32" s="640"/>
      <c r="CP32" s="640"/>
      <c r="CQ32" s="641"/>
      <c r="CR32" s="625">
        <v>599</v>
      </c>
      <c r="CS32" s="626"/>
      <c r="CT32" s="626"/>
      <c r="CU32" s="626"/>
      <c r="CV32" s="626"/>
      <c r="CW32" s="626"/>
      <c r="CX32" s="626"/>
      <c r="CY32" s="627"/>
      <c r="CZ32" s="659">
        <v>0</v>
      </c>
      <c r="DA32" s="660"/>
      <c r="DB32" s="660"/>
      <c r="DC32" s="661"/>
      <c r="DD32" s="634">
        <v>599</v>
      </c>
      <c r="DE32" s="626"/>
      <c r="DF32" s="626"/>
      <c r="DG32" s="626"/>
      <c r="DH32" s="626"/>
      <c r="DI32" s="626"/>
      <c r="DJ32" s="626"/>
      <c r="DK32" s="627"/>
      <c r="DL32" s="634">
        <v>599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1234500</v>
      </c>
      <c r="S33" s="626"/>
      <c r="T33" s="626"/>
      <c r="U33" s="626"/>
      <c r="V33" s="626"/>
      <c r="W33" s="626"/>
      <c r="X33" s="626"/>
      <c r="Y33" s="627"/>
      <c r="Z33" s="628">
        <v>6.5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7120564</v>
      </c>
      <c r="CS33" s="657"/>
      <c r="CT33" s="657"/>
      <c r="CU33" s="657"/>
      <c r="CV33" s="657"/>
      <c r="CW33" s="657"/>
      <c r="CX33" s="657"/>
      <c r="CY33" s="658"/>
      <c r="CZ33" s="659">
        <v>39.1</v>
      </c>
      <c r="DA33" s="660"/>
      <c r="DB33" s="660"/>
      <c r="DC33" s="661"/>
      <c r="DD33" s="634">
        <v>6185804</v>
      </c>
      <c r="DE33" s="657"/>
      <c r="DF33" s="657"/>
      <c r="DG33" s="657"/>
      <c r="DH33" s="657"/>
      <c r="DI33" s="657"/>
      <c r="DJ33" s="657"/>
      <c r="DK33" s="658"/>
      <c r="DL33" s="634">
        <v>5115195</v>
      </c>
      <c r="DM33" s="657"/>
      <c r="DN33" s="657"/>
      <c r="DO33" s="657"/>
      <c r="DP33" s="657"/>
      <c r="DQ33" s="657"/>
      <c r="DR33" s="657"/>
      <c r="DS33" s="657"/>
      <c r="DT33" s="657"/>
      <c r="DU33" s="657"/>
      <c r="DV33" s="658"/>
      <c r="DW33" s="630">
        <v>46.1</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2135543</v>
      </c>
      <c r="CS34" s="626"/>
      <c r="CT34" s="626"/>
      <c r="CU34" s="626"/>
      <c r="CV34" s="626"/>
      <c r="CW34" s="626"/>
      <c r="CX34" s="626"/>
      <c r="CY34" s="627"/>
      <c r="CZ34" s="659">
        <v>11.7</v>
      </c>
      <c r="DA34" s="660"/>
      <c r="DB34" s="660"/>
      <c r="DC34" s="661"/>
      <c r="DD34" s="634">
        <v>1786961</v>
      </c>
      <c r="DE34" s="626"/>
      <c r="DF34" s="626"/>
      <c r="DG34" s="626"/>
      <c r="DH34" s="626"/>
      <c r="DI34" s="626"/>
      <c r="DJ34" s="626"/>
      <c r="DK34" s="627"/>
      <c r="DL34" s="634">
        <v>1547061</v>
      </c>
      <c r="DM34" s="626"/>
      <c r="DN34" s="626"/>
      <c r="DO34" s="626"/>
      <c r="DP34" s="626"/>
      <c r="DQ34" s="626"/>
      <c r="DR34" s="626"/>
      <c r="DS34" s="626"/>
      <c r="DT34" s="626"/>
      <c r="DU34" s="626"/>
      <c r="DV34" s="627"/>
      <c r="DW34" s="630">
        <v>13.9</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732100</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2452553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-120811</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106048</v>
      </c>
      <c r="CS35" s="657"/>
      <c r="CT35" s="657"/>
      <c r="CU35" s="657"/>
      <c r="CV35" s="657"/>
      <c r="CW35" s="657"/>
      <c r="CX35" s="657"/>
      <c r="CY35" s="658"/>
      <c r="CZ35" s="659">
        <v>0.6</v>
      </c>
      <c r="DA35" s="660"/>
      <c r="DB35" s="660"/>
      <c r="DC35" s="661"/>
      <c r="DD35" s="634">
        <v>100129</v>
      </c>
      <c r="DE35" s="657"/>
      <c r="DF35" s="657"/>
      <c r="DG35" s="657"/>
      <c r="DH35" s="657"/>
      <c r="DI35" s="657"/>
      <c r="DJ35" s="657"/>
      <c r="DK35" s="658"/>
      <c r="DL35" s="634">
        <v>100129</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18996160</v>
      </c>
      <c r="S36" s="698"/>
      <c r="T36" s="698"/>
      <c r="U36" s="698"/>
      <c r="V36" s="698"/>
      <c r="W36" s="698"/>
      <c r="X36" s="698"/>
      <c r="Y36" s="699"/>
      <c r="Z36" s="700">
        <v>100</v>
      </c>
      <c r="AA36" s="700"/>
      <c r="AB36" s="700"/>
      <c r="AC36" s="700"/>
      <c r="AD36" s="701">
        <v>10370316</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779337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-177752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1896730</v>
      </c>
      <c r="CS36" s="626"/>
      <c r="CT36" s="626"/>
      <c r="CU36" s="626"/>
      <c r="CV36" s="626"/>
      <c r="CW36" s="626"/>
      <c r="CX36" s="626"/>
      <c r="CY36" s="627"/>
      <c r="CZ36" s="659">
        <v>10.4</v>
      </c>
      <c r="DA36" s="660"/>
      <c r="DB36" s="660"/>
      <c r="DC36" s="661"/>
      <c r="DD36" s="634">
        <v>1785798</v>
      </c>
      <c r="DE36" s="626"/>
      <c r="DF36" s="626"/>
      <c r="DG36" s="626"/>
      <c r="DH36" s="626"/>
      <c r="DI36" s="626"/>
      <c r="DJ36" s="626"/>
      <c r="DK36" s="627"/>
      <c r="DL36" s="634">
        <v>1489143</v>
      </c>
      <c r="DM36" s="626"/>
      <c r="DN36" s="626"/>
      <c r="DO36" s="626"/>
      <c r="DP36" s="626"/>
      <c r="DQ36" s="626"/>
      <c r="DR36" s="626"/>
      <c r="DS36" s="626"/>
      <c r="DT36" s="626"/>
      <c r="DU36" s="626"/>
      <c r="DV36" s="627"/>
      <c r="DW36" s="630">
        <v>13.4</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4246</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7648</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1278400</v>
      </c>
      <c r="CS37" s="657"/>
      <c r="CT37" s="657"/>
      <c r="CU37" s="657"/>
      <c r="CV37" s="657"/>
      <c r="CW37" s="657"/>
      <c r="CX37" s="657"/>
      <c r="CY37" s="658"/>
      <c r="CZ37" s="659">
        <v>7</v>
      </c>
      <c r="DA37" s="660"/>
      <c r="DB37" s="660"/>
      <c r="DC37" s="661"/>
      <c r="DD37" s="634">
        <v>1276882</v>
      </c>
      <c r="DE37" s="657"/>
      <c r="DF37" s="657"/>
      <c r="DG37" s="657"/>
      <c r="DH37" s="657"/>
      <c r="DI37" s="657"/>
      <c r="DJ37" s="657"/>
      <c r="DK37" s="658"/>
      <c r="DL37" s="634">
        <v>1120280</v>
      </c>
      <c r="DM37" s="657"/>
      <c r="DN37" s="657"/>
      <c r="DO37" s="657"/>
      <c r="DP37" s="657"/>
      <c r="DQ37" s="657"/>
      <c r="DR37" s="657"/>
      <c r="DS37" s="657"/>
      <c r="DT37" s="657"/>
      <c r="DU37" s="657"/>
      <c r="DV37" s="658"/>
      <c r="DW37" s="630">
        <v>10.1</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12236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2448307</v>
      </c>
      <c r="CS38" s="626"/>
      <c r="CT38" s="626"/>
      <c r="CU38" s="626"/>
      <c r="CV38" s="626"/>
      <c r="CW38" s="626"/>
      <c r="CX38" s="626"/>
      <c r="CY38" s="627"/>
      <c r="CZ38" s="659">
        <v>13.5</v>
      </c>
      <c r="DA38" s="660"/>
      <c r="DB38" s="660"/>
      <c r="DC38" s="661"/>
      <c r="DD38" s="634">
        <v>2143186</v>
      </c>
      <c r="DE38" s="626"/>
      <c r="DF38" s="626"/>
      <c r="DG38" s="626"/>
      <c r="DH38" s="626"/>
      <c r="DI38" s="626"/>
      <c r="DJ38" s="626"/>
      <c r="DK38" s="627"/>
      <c r="DL38" s="634">
        <v>1978432</v>
      </c>
      <c r="DM38" s="626"/>
      <c r="DN38" s="626"/>
      <c r="DO38" s="626"/>
      <c r="DP38" s="626"/>
      <c r="DQ38" s="626"/>
      <c r="DR38" s="626"/>
      <c r="DS38" s="626"/>
      <c r="DT38" s="626"/>
      <c r="DU38" s="626"/>
      <c r="DV38" s="627"/>
      <c r="DW38" s="630">
        <v>17.8</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433506</v>
      </c>
      <c r="CS39" s="657"/>
      <c r="CT39" s="657"/>
      <c r="CU39" s="657"/>
      <c r="CV39" s="657"/>
      <c r="CW39" s="657"/>
      <c r="CX39" s="657"/>
      <c r="CY39" s="658"/>
      <c r="CZ39" s="659">
        <v>2.4</v>
      </c>
      <c r="DA39" s="660"/>
      <c r="DB39" s="660"/>
      <c r="DC39" s="661"/>
      <c r="DD39" s="634">
        <v>369300</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458990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100430</v>
      </c>
      <c r="CS40" s="626"/>
      <c r="CT40" s="626"/>
      <c r="CU40" s="626"/>
      <c r="CV40" s="626"/>
      <c r="CW40" s="626"/>
      <c r="CX40" s="626"/>
      <c r="CY40" s="627"/>
      <c r="CZ40" s="659">
        <v>0.6</v>
      </c>
      <c r="DA40" s="660"/>
      <c r="DB40" s="660"/>
      <c r="DC40" s="661"/>
      <c r="DD40" s="634">
        <v>430</v>
      </c>
      <c r="DE40" s="626"/>
      <c r="DF40" s="626"/>
      <c r="DG40" s="626"/>
      <c r="DH40" s="626"/>
      <c r="DI40" s="626"/>
      <c r="DJ40" s="626"/>
      <c r="DK40" s="627"/>
      <c r="DL40" s="634">
        <v>430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1209980</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353</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1595901</v>
      </c>
      <c r="CS42" s="626"/>
      <c r="CT42" s="626"/>
      <c r="CU42" s="626"/>
      <c r="CV42" s="626"/>
      <c r="CW42" s="626"/>
      <c r="CX42" s="626"/>
      <c r="CY42" s="627"/>
      <c r="CZ42" s="659">
        <v>8.8000000000000007</v>
      </c>
      <c r="DA42" s="708"/>
      <c r="DB42" s="708"/>
      <c r="DC42" s="709"/>
      <c r="DD42" s="634">
        <v>353201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34760</v>
      </c>
      <c r="CS43" s="657"/>
      <c r="CT43" s="657"/>
      <c r="CU43" s="657"/>
      <c r="CV43" s="657"/>
      <c r="CW43" s="657"/>
      <c r="CX43" s="657"/>
      <c r="CY43" s="658"/>
      <c r="CZ43" s="659">
        <v>0.2</v>
      </c>
      <c r="DA43" s="660"/>
      <c r="DB43" s="660"/>
      <c r="DC43" s="661"/>
      <c r="DD43" s="634">
        <v>34760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1595901</v>
      </c>
      <c r="CS44" s="626"/>
      <c r="CT44" s="626"/>
      <c r="CU44" s="626"/>
      <c r="CV44" s="626"/>
      <c r="CW44" s="626"/>
      <c r="CX44" s="626"/>
      <c r="CY44" s="627"/>
      <c r="CZ44" s="659">
        <v>8.8000000000000007</v>
      </c>
      <c r="DA44" s="708"/>
      <c r="DB44" s="708"/>
      <c r="DC44" s="709"/>
      <c r="DD44" s="634">
        <v>353201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1092248</v>
      </c>
      <c r="CS45" s="657"/>
      <c r="CT45" s="657"/>
      <c r="CU45" s="657"/>
      <c r="CV45" s="657"/>
      <c r="CW45" s="657"/>
      <c r="CX45" s="657"/>
      <c r="CY45" s="658"/>
      <c r="CZ45" s="659">
        <v>6</v>
      </c>
      <c r="DA45" s="660"/>
      <c r="DB45" s="660"/>
      <c r="DC45" s="661"/>
      <c r="DD45" s="634">
        <v>90949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503653</v>
      </c>
      <c r="CS46" s="626"/>
      <c r="CT46" s="626"/>
      <c r="CU46" s="626"/>
      <c r="CV46" s="626"/>
      <c r="CW46" s="626"/>
      <c r="CX46" s="626"/>
      <c r="CY46" s="627"/>
      <c r="CZ46" s="659">
        <v>2.8</v>
      </c>
      <c r="DA46" s="708"/>
      <c r="DB46" s="708"/>
      <c r="DC46" s="709"/>
      <c r="DD46" s="634">
        <v>262252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18199496</v>
      </c>
      <c r="CS49" s="693"/>
      <c r="CT49" s="693"/>
      <c r="CU49" s="693"/>
      <c r="CV49" s="693"/>
      <c r="CW49" s="693"/>
      <c r="CX49" s="693"/>
      <c r="CY49" s="720"/>
      <c r="CZ49" s="721">
        <v>100</v>
      </c>
      <c r="DA49" s="722"/>
      <c r="DB49" s="722"/>
      <c r="DC49" s="723"/>
      <c r="DD49" s="724">
        <v>12300541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19012</v>
      </c>
      <c r="R7" s="755"/>
      <c r="S7" s="755"/>
      <c r="T7" s="755"/>
      <c r="U7" s="755"/>
      <c r="V7" s="755">
        <v>18215</v>
      </c>
      <c r="W7" s="755"/>
      <c r="X7" s="755"/>
      <c r="Y7" s="755"/>
      <c r="Z7" s="755"/>
      <c r="AA7" s="755">
        <v>797</v>
      </c>
      <c r="AB7" s="755"/>
      <c r="AC7" s="755"/>
      <c r="AD7" s="755"/>
      <c r="AE7" s="756"/>
      <c r="AF7" s="757">
        <v>733</v>
      </c>
      <c r="AG7" s="758"/>
      <c r="AH7" s="758"/>
      <c r="AI7" s="758"/>
      <c r="AJ7" s="759"/>
      <c r="AK7" s="794">
        <v>83</v>
      </c>
      <c r="AL7" s="795"/>
      <c r="AM7" s="795"/>
      <c r="AN7" s="795"/>
      <c r="AO7" s="795"/>
      <c r="AP7" s="795">
        <v>14965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0</v>
      </c>
      <c r="CI7" s="792"/>
      <c r="CJ7" s="792"/>
      <c r="CK7" s="792"/>
      <c r="CL7" s="793"/>
      <c r="CM7" s="791">
        <v>21</v>
      </c>
      <c r="CN7" s="792"/>
      <c r="CO7" s="792"/>
      <c r="CP7" s="792"/>
      <c r="CQ7" s="793"/>
      <c r="CR7" s="791">
        <v>2</v>
      </c>
      <c r="CS7" s="792"/>
      <c r="CT7" s="792"/>
      <c r="CU7" s="792"/>
      <c r="CV7" s="793"/>
      <c r="CW7" s="791">
        <v>10</v>
      </c>
      <c r="CX7" s="792"/>
      <c r="CY7" s="792"/>
      <c r="CZ7" s="792"/>
      <c r="DA7" s="793"/>
      <c r="DB7" s="791" t="s">
        <v>533</v>
      </c>
      <c r="DC7" s="792"/>
      <c r="DD7" s="792"/>
      <c r="DE7" s="792"/>
      <c r="DF7" s="793"/>
      <c r="DG7" s="791" t="s">
        <v>533</v>
      </c>
      <c r="DH7" s="792"/>
      <c r="DI7" s="792"/>
      <c r="DJ7" s="792"/>
      <c r="DK7" s="793"/>
      <c r="DL7" s="791" t="s">
        <v>533</v>
      </c>
      <c r="DM7" s="792"/>
      <c r="DN7" s="792"/>
      <c r="DO7" s="792"/>
      <c r="DP7" s="793"/>
      <c r="DQ7" s="791" t="s">
        <v>533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-8</v>
      </c>
      <c r="CI8" s="802"/>
      <c r="CJ8" s="802"/>
      <c r="CK8" s="802"/>
      <c r="CL8" s="803"/>
      <c r="CM8" s="801">
        <v>43</v>
      </c>
      <c r="CN8" s="802"/>
      <c r="CO8" s="802"/>
      <c r="CP8" s="802"/>
      <c r="CQ8" s="803"/>
      <c r="CR8" s="801">
        <v>22</v>
      </c>
      <c r="CS8" s="802"/>
      <c r="CT8" s="802"/>
      <c r="CU8" s="802"/>
      <c r="CV8" s="803"/>
      <c r="CW8" s="801">
        <v>53</v>
      </c>
      <c r="CX8" s="802"/>
      <c r="CY8" s="802"/>
      <c r="CZ8" s="802"/>
      <c r="DA8" s="803"/>
      <c r="DB8" s="801" t="s">
        <v>534</v>
      </c>
      <c r="DC8" s="802"/>
      <c r="DD8" s="802"/>
      <c r="DE8" s="802"/>
      <c r="DF8" s="803"/>
      <c r="DG8" s="801" t="s">
        <v>534</v>
      </c>
      <c r="DH8" s="802"/>
      <c r="DI8" s="802"/>
      <c r="DJ8" s="802"/>
      <c r="DK8" s="803"/>
      <c r="DL8" s="801" t="s">
        <v>534</v>
      </c>
      <c r="DM8" s="802"/>
      <c r="DN8" s="802"/>
      <c r="DO8" s="802"/>
      <c r="DP8" s="803"/>
      <c r="DQ8" s="801" t="s">
        <v>534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-1</v>
      </c>
      <c r="CI9" s="802"/>
      <c r="CJ9" s="802"/>
      <c r="CK9" s="802"/>
      <c r="CL9" s="803"/>
      <c r="CM9" s="801">
        <v>22</v>
      </c>
      <c r="CN9" s="802"/>
      <c r="CO9" s="802"/>
      <c r="CP9" s="802"/>
      <c r="CQ9" s="803"/>
      <c r="CR9" s="801">
        <v>10</v>
      </c>
      <c r="CS9" s="802"/>
      <c r="CT9" s="802"/>
      <c r="CU9" s="802"/>
      <c r="CV9" s="803"/>
      <c r="CW9" s="801">
        <v>38</v>
      </c>
      <c r="CX9" s="802"/>
      <c r="CY9" s="802"/>
      <c r="CZ9" s="802"/>
      <c r="DA9" s="803"/>
      <c r="DB9" s="801" t="s">
        <v>533</v>
      </c>
      <c r="DC9" s="802"/>
      <c r="DD9" s="802"/>
      <c r="DE9" s="802"/>
      <c r="DF9" s="803"/>
      <c r="DG9" s="801" t="s">
        <v>533</v>
      </c>
      <c r="DH9" s="802"/>
      <c r="DI9" s="802"/>
      <c r="DJ9" s="802"/>
      <c r="DK9" s="803"/>
      <c r="DL9" s="801" t="s">
        <v>533</v>
      </c>
      <c r="DM9" s="802"/>
      <c r="DN9" s="802"/>
      <c r="DO9" s="802"/>
      <c r="DP9" s="803"/>
      <c r="DQ9" s="801" t="s">
        <v>533</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546</v>
      </c>
      <c r="BT10" s="789"/>
      <c r="BU10" s="789"/>
      <c r="BV10" s="789"/>
      <c r="BW10" s="789"/>
      <c r="BX10" s="789"/>
      <c r="BY10" s="789"/>
      <c r="BZ10" s="789"/>
      <c r="CA10" s="789"/>
      <c r="CB10" s="789"/>
      <c r="CC10" s="789"/>
      <c r="CD10" s="789"/>
      <c r="CE10" s="789"/>
      <c r="CF10" s="789"/>
      <c r="CG10" s="790"/>
      <c r="CH10" s="801">
        <v>3</v>
      </c>
      <c r="CI10" s="802"/>
      <c r="CJ10" s="802"/>
      <c r="CK10" s="802"/>
      <c r="CL10" s="803"/>
      <c r="CM10" s="801">
        <v>27</v>
      </c>
      <c r="CN10" s="802"/>
      <c r="CO10" s="802"/>
      <c r="CP10" s="802"/>
      <c r="CQ10" s="803"/>
      <c r="CR10" s="801">
        <v>8</v>
      </c>
      <c r="CS10" s="802"/>
      <c r="CT10" s="802"/>
      <c r="CU10" s="802"/>
      <c r="CV10" s="803"/>
      <c r="CW10" s="801" t="s">
        <v>533</v>
      </c>
      <c r="CX10" s="802"/>
      <c r="CY10" s="802"/>
      <c r="CZ10" s="802"/>
      <c r="DA10" s="803"/>
      <c r="DB10" s="801" t="s">
        <v>534</v>
      </c>
      <c r="DC10" s="802"/>
      <c r="DD10" s="802"/>
      <c r="DE10" s="802"/>
      <c r="DF10" s="803"/>
      <c r="DG10" s="801" t="s">
        <v>534</v>
      </c>
      <c r="DH10" s="802"/>
      <c r="DI10" s="802"/>
      <c r="DJ10" s="802"/>
      <c r="DK10" s="803"/>
      <c r="DL10" s="801" t="s">
        <v>534</v>
      </c>
      <c r="DM10" s="802"/>
      <c r="DN10" s="802"/>
      <c r="DO10" s="802"/>
      <c r="DP10" s="803"/>
      <c r="DQ10" s="801" t="s">
        <v>534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18996</v>
      </c>
      <c r="R23" s="814"/>
      <c r="S23" s="814"/>
      <c r="T23" s="814"/>
      <c r="U23" s="814"/>
      <c r="V23" s="814">
        <v>18199</v>
      </c>
      <c r="W23" s="814"/>
      <c r="X23" s="814"/>
      <c r="Y23" s="814"/>
      <c r="Z23" s="814"/>
      <c r="AA23" s="814">
        <v>797</v>
      </c>
      <c r="AB23" s="814"/>
      <c r="AC23" s="814"/>
      <c r="AD23" s="814"/>
      <c r="AE23" s="815"/>
      <c r="AF23" s="816">
        <v>733</v>
      </c>
      <c r="AG23" s="814"/>
      <c r="AH23" s="814"/>
      <c r="AI23" s="814"/>
      <c r="AJ23" s="817"/>
      <c r="AK23" s="818"/>
      <c r="AL23" s="819"/>
      <c r="AM23" s="819"/>
      <c r="AN23" s="819"/>
      <c r="AO23" s="819"/>
      <c r="AP23" s="814">
        <v>14965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6644</v>
      </c>
      <c r="R28" s="843"/>
      <c r="S28" s="843"/>
      <c r="T28" s="843"/>
      <c r="U28" s="843"/>
      <c r="V28" s="843">
        <v>6765</v>
      </c>
      <c r="W28" s="843"/>
      <c r="X28" s="843"/>
      <c r="Y28" s="843"/>
      <c r="Z28" s="843"/>
      <c r="AA28" s="843">
        <v>-121</v>
      </c>
      <c r="AB28" s="843"/>
      <c r="AC28" s="843"/>
      <c r="AD28" s="843"/>
      <c r="AE28" s="844"/>
      <c r="AF28" s="845">
        <v>-121</v>
      </c>
      <c r="AG28" s="843"/>
      <c r="AH28" s="843"/>
      <c r="AI28" s="843"/>
      <c r="AJ28" s="846"/>
      <c r="AK28" s="847">
        <v>459</v>
      </c>
      <c r="AL28" s="838"/>
      <c r="AM28" s="838"/>
      <c r="AN28" s="838"/>
      <c r="AO28" s="838"/>
      <c r="AP28" s="838"/>
      <c r="AQ28" s="838"/>
      <c r="AR28" s="838"/>
      <c r="AS28" s="838"/>
      <c r="AT28" s="838"/>
      <c r="AU28" s="838"/>
      <c r="AV28" s="838"/>
      <c r="AW28" s="838"/>
      <c r="AX28" s="838"/>
      <c r="AY28" s="838"/>
      <c r="AZ28" s="839" t="s">
        <v>533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4039</v>
      </c>
      <c r="R29" s="779"/>
      <c r="S29" s="779"/>
      <c r="T29" s="779"/>
      <c r="U29" s="779"/>
      <c r="V29" s="779">
        <v>3814</v>
      </c>
      <c r="W29" s="779"/>
      <c r="X29" s="779"/>
      <c r="Y29" s="779"/>
      <c r="Z29" s="779"/>
      <c r="AA29" s="779">
        <v>225</v>
      </c>
      <c r="AB29" s="779"/>
      <c r="AC29" s="779"/>
      <c r="AD29" s="779"/>
      <c r="AE29" s="780"/>
      <c r="AF29" s="781">
        <v>225</v>
      </c>
      <c r="AG29" s="782"/>
      <c r="AH29" s="782"/>
      <c r="AI29" s="782"/>
      <c r="AJ29" s="783"/>
      <c r="AK29" s="850">
        <v>675</v>
      </c>
      <c r="AL29" s="851"/>
      <c r="AM29" s="851"/>
      <c r="AN29" s="851"/>
      <c r="AO29" s="851"/>
      <c r="AP29" s="851"/>
      <c r="AQ29" s="851"/>
      <c r="AR29" s="851"/>
      <c r="AS29" s="851"/>
      <c r="AT29" s="851"/>
      <c r="AU29" s="851"/>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699</v>
      </c>
      <c r="R30" s="779"/>
      <c r="S30" s="779"/>
      <c r="T30" s="779"/>
      <c r="U30" s="779"/>
      <c r="V30" s="779">
        <v>672</v>
      </c>
      <c r="W30" s="779"/>
      <c r="X30" s="779"/>
      <c r="Y30" s="779"/>
      <c r="Z30" s="779"/>
      <c r="AA30" s="779">
        <v>27</v>
      </c>
      <c r="AB30" s="779"/>
      <c r="AC30" s="779"/>
      <c r="AD30" s="779"/>
      <c r="AE30" s="780"/>
      <c r="AF30" s="781">
        <v>27</v>
      </c>
      <c r="AG30" s="782"/>
      <c r="AH30" s="782"/>
      <c r="AI30" s="782"/>
      <c r="AJ30" s="783"/>
      <c r="AK30" s="850">
        <v>142</v>
      </c>
      <c r="AL30" s="851"/>
      <c r="AM30" s="851"/>
      <c r="AN30" s="851"/>
      <c r="AO30" s="851"/>
      <c r="AP30" s="851"/>
      <c r="AQ30" s="851"/>
      <c r="AR30" s="851"/>
      <c r="AS30" s="851"/>
      <c r="AT30" s="851"/>
      <c r="AU30" s="851"/>
      <c r="AV30" s="851"/>
      <c r="AW30" s="851"/>
      <c r="AX30" s="851"/>
      <c r="AY30" s="851"/>
      <c r="AZ30" s="852" t="s">
        <v>534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1334</v>
      </c>
      <c r="R31" s="779"/>
      <c r="S31" s="779"/>
      <c r="T31" s="779"/>
      <c r="U31" s="779"/>
      <c r="V31" s="779">
        <v>1145</v>
      </c>
      <c r="W31" s="779"/>
      <c r="X31" s="779"/>
      <c r="Y31" s="779"/>
      <c r="Z31" s="779"/>
      <c r="AA31" s="779">
        <v>188</v>
      </c>
      <c r="AB31" s="779"/>
      <c r="AC31" s="779"/>
      <c r="AD31" s="779"/>
      <c r="AE31" s="780"/>
      <c r="AF31" s="781">
        <v>1107</v>
      </c>
      <c r="AG31" s="782"/>
      <c r="AH31" s="782"/>
      <c r="AI31" s="782"/>
      <c r="AJ31" s="783"/>
      <c r="AK31" s="850">
        <v>4</v>
      </c>
      <c r="AL31" s="851"/>
      <c r="AM31" s="851"/>
      <c r="AN31" s="851"/>
      <c r="AO31" s="851"/>
      <c r="AP31" s="851">
        <v>2607</v>
      </c>
      <c r="AQ31" s="851"/>
      <c r="AR31" s="851"/>
      <c r="AS31" s="851"/>
      <c r="AT31" s="851"/>
      <c r="AU31" s="851" t="s">
        <v>533</v>
      </c>
      <c r="AV31" s="851"/>
      <c r="AW31" s="851"/>
      <c r="AX31" s="851"/>
      <c r="AY31" s="851"/>
      <c r="AZ31" s="852" t="s">
        <v>534</v>
      </c>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2261</v>
      </c>
      <c r="R32" s="779"/>
      <c r="S32" s="779"/>
      <c r="T32" s="779"/>
      <c r="U32" s="779"/>
      <c r="V32" s="779">
        <v>2204</v>
      </c>
      <c r="W32" s="779"/>
      <c r="X32" s="779"/>
      <c r="Y32" s="779"/>
      <c r="Z32" s="779"/>
      <c r="AA32" s="779">
        <v>56</v>
      </c>
      <c r="AB32" s="779"/>
      <c r="AC32" s="779"/>
      <c r="AD32" s="779"/>
      <c r="AE32" s="780"/>
      <c r="AF32" s="781">
        <v>56</v>
      </c>
      <c r="AG32" s="782"/>
      <c r="AH32" s="782"/>
      <c r="AI32" s="782"/>
      <c r="AJ32" s="783"/>
      <c r="AK32" s="850">
        <v>779</v>
      </c>
      <c r="AL32" s="851"/>
      <c r="AM32" s="851"/>
      <c r="AN32" s="851"/>
      <c r="AO32" s="851"/>
      <c r="AP32" s="851">
        <v>12749</v>
      </c>
      <c r="AQ32" s="851"/>
      <c r="AR32" s="851"/>
      <c r="AS32" s="851"/>
      <c r="AT32" s="851"/>
      <c r="AU32" s="851">
        <v>7586</v>
      </c>
      <c r="AV32" s="851"/>
      <c r="AW32" s="851"/>
      <c r="AX32" s="851"/>
      <c r="AY32" s="851"/>
      <c r="AZ32" s="852" t="s">
        <v>534</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1294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3009</v>
      </c>
      <c r="R68" s="886"/>
      <c r="S68" s="886"/>
      <c r="T68" s="886"/>
      <c r="U68" s="886"/>
      <c r="V68" s="886">
        <v>2988</v>
      </c>
      <c r="W68" s="886"/>
      <c r="X68" s="886"/>
      <c r="Y68" s="886"/>
      <c r="Z68" s="886"/>
      <c r="AA68" s="886">
        <v>20</v>
      </c>
      <c r="AB68" s="886"/>
      <c r="AC68" s="886"/>
      <c r="AD68" s="886"/>
      <c r="AE68" s="886"/>
      <c r="AF68" s="886">
        <v>20</v>
      </c>
      <c r="AG68" s="886"/>
      <c r="AH68" s="886"/>
      <c r="AI68" s="886"/>
      <c r="AJ68" s="886"/>
      <c r="AK68" s="886">
        <v>20</v>
      </c>
      <c r="AL68" s="886"/>
      <c r="AM68" s="886"/>
      <c r="AN68" s="886"/>
      <c r="AO68" s="886"/>
      <c r="AP68" s="886">
        <v>3389</v>
      </c>
      <c r="AQ68" s="886"/>
      <c r="AR68" s="886"/>
      <c r="AS68" s="886"/>
      <c r="AT68" s="886"/>
      <c r="AU68" s="886">
        <v>1238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1998</v>
      </c>
      <c r="R69" s="851"/>
      <c r="S69" s="851"/>
      <c r="T69" s="851"/>
      <c r="U69" s="851"/>
      <c r="V69" s="851">
        <v>1948</v>
      </c>
      <c r="W69" s="851"/>
      <c r="X69" s="851"/>
      <c r="Y69" s="851"/>
      <c r="Z69" s="851"/>
      <c r="AA69" s="851">
        <v>50</v>
      </c>
      <c r="AB69" s="851"/>
      <c r="AC69" s="851"/>
      <c r="AD69" s="851"/>
      <c r="AE69" s="851"/>
      <c r="AF69" s="851">
        <v>20</v>
      </c>
      <c r="AG69" s="851"/>
      <c r="AH69" s="851"/>
      <c r="AI69" s="851"/>
      <c r="AJ69" s="851"/>
      <c r="AK69" s="851" t="s">
        <v>533</v>
      </c>
      <c r="AL69" s="851"/>
      <c r="AM69" s="851"/>
      <c r="AN69" s="851"/>
      <c r="AO69" s="851"/>
      <c r="AP69" s="851">
        <v>1151</v>
      </c>
      <c r="AQ69" s="851"/>
      <c r="AR69" s="851"/>
      <c r="AS69" s="851"/>
      <c r="AT69" s="851"/>
      <c r="AU69" s="851">
        <v>421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423</v>
      </c>
      <c r="R70" s="851"/>
      <c r="S70" s="851"/>
      <c r="T70" s="851"/>
      <c r="U70" s="851"/>
      <c r="V70" s="851">
        <v>410</v>
      </c>
      <c r="W70" s="851"/>
      <c r="X70" s="851"/>
      <c r="Y70" s="851"/>
      <c r="Z70" s="851"/>
      <c r="AA70" s="851">
        <v>13</v>
      </c>
      <c r="AB70" s="851"/>
      <c r="AC70" s="851"/>
      <c r="AD70" s="851"/>
      <c r="AE70" s="851"/>
      <c r="AF70" s="851">
        <v>13</v>
      </c>
      <c r="AG70" s="851"/>
      <c r="AH70" s="851"/>
      <c r="AI70" s="851"/>
      <c r="AJ70" s="851"/>
      <c r="AK70" s="851" t="s">
        <v>533</v>
      </c>
      <c r="AL70" s="851"/>
      <c r="AM70" s="851"/>
      <c r="AN70" s="851"/>
      <c r="AO70" s="851"/>
      <c r="AP70" s="851" t="s">
        <v>533</v>
      </c>
      <c r="AQ70" s="851"/>
      <c r="AR70" s="851"/>
      <c r="AS70" s="851"/>
      <c r="AT70" s="851"/>
      <c r="AU70" s="851" t="s">
        <v>533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159</v>
      </c>
      <c r="R71" s="851"/>
      <c r="S71" s="851"/>
      <c r="T71" s="851"/>
      <c r="U71" s="851"/>
      <c r="V71" s="851">
        <v>146</v>
      </c>
      <c r="W71" s="851"/>
      <c r="X71" s="851"/>
      <c r="Y71" s="851"/>
      <c r="Z71" s="851"/>
      <c r="AA71" s="851">
        <v>12</v>
      </c>
      <c r="AB71" s="851"/>
      <c r="AC71" s="851"/>
      <c r="AD71" s="851"/>
      <c r="AE71" s="851"/>
      <c r="AF71" s="851">
        <v>12</v>
      </c>
      <c r="AG71" s="851"/>
      <c r="AH71" s="851"/>
      <c r="AI71" s="851"/>
      <c r="AJ71" s="851"/>
      <c r="AK71" s="851">
        <v>49</v>
      </c>
      <c r="AL71" s="851"/>
      <c r="AM71" s="851"/>
      <c r="AN71" s="851"/>
      <c r="AO71" s="851"/>
      <c r="AP71" s="851" t="s">
        <v>534</v>
      </c>
      <c r="AQ71" s="851"/>
      <c r="AR71" s="851"/>
      <c r="AS71" s="851"/>
      <c r="AT71" s="851"/>
      <c r="AU71" s="851" t="s">
        <v>534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4911</v>
      </c>
      <c r="R72" s="851"/>
      <c r="S72" s="851"/>
      <c r="T72" s="851"/>
      <c r="U72" s="851"/>
      <c r="V72" s="851">
        <v>4274</v>
      </c>
      <c r="W72" s="851"/>
      <c r="X72" s="851"/>
      <c r="Y72" s="851"/>
      <c r="Z72" s="851"/>
      <c r="AA72" s="851">
        <v>638</v>
      </c>
      <c r="AB72" s="851"/>
      <c r="AC72" s="851"/>
      <c r="AD72" s="851"/>
      <c r="AE72" s="851"/>
      <c r="AF72" s="851">
        <v>638</v>
      </c>
      <c r="AG72" s="851"/>
      <c r="AH72" s="851"/>
      <c r="AI72" s="851"/>
      <c r="AJ72" s="851"/>
      <c r="AK72" s="851" t="s">
        <v>533</v>
      </c>
      <c r="AL72" s="851"/>
      <c r="AM72" s="851"/>
      <c r="AN72" s="851"/>
      <c r="AO72" s="851"/>
      <c r="AP72" s="851" t="s">
        <v>533</v>
      </c>
      <c r="AQ72" s="851"/>
      <c r="AR72" s="851"/>
      <c r="AS72" s="851"/>
      <c r="AT72" s="851"/>
      <c r="AU72" s="851" t="s">
        <v>533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928</v>
      </c>
      <c r="R73" s="851"/>
      <c r="S73" s="851"/>
      <c r="T73" s="851"/>
      <c r="U73" s="851"/>
      <c r="V73" s="851">
        <v>865</v>
      </c>
      <c r="W73" s="851"/>
      <c r="X73" s="851"/>
      <c r="Y73" s="851"/>
      <c r="Z73" s="851"/>
      <c r="AA73" s="851">
        <v>63</v>
      </c>
      <c r="AB73" s="851"/>
      <c r="AC73" s="851"/>
      <c r="AD73" s="851"/>
      <c r="AE73" s="851"/>
      <c r="AF73" s="851">
        <v>63</v>
      </c>
      <c r="AG73" s="851"/>
      <c r="AH73" s="851"/>
      <c r="AI73" s="851"/>
      <c r="AJ73" s="851"/>
      <c r="AK73" s="851" t="s">
        <v>533</v>
      </c>
      <c r="AL73" s="851"/>
      <c r="AM73" s="851"/>
      <c r="AN73" s="851"/>
      <c r="AO73" s="851"/>
      <c r="AP73" s="851" t="s">
        <v>534</v>
      </c>
      <c r="AQ73" s="851"/>
      <c r="AR73" s="851"/>
      <c r="AS73" s="851"/>
      <c r="AT73" s="851"/>
      <c r="AU73" s="851" t="s">
        <v>534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338866</v>
      </c>
      <c r="R74" s="851"/>
      <c r="S74" s="851"/>
      <c r="T74" s="851"/>
      <c r="U74" s="851"/>
      <c r="V74" s="851">
        <v>326466</v>
      </c>
      <c r="W74" s="851"/>
      <c r="X74" s="851"/>
      <c r="Y74" s="851"/>
      <c r="Z74" s="851"/>
      <c r="AA74" s="851">
        <v>12400</v>
      </c>
      <c r="AB74" s="851"/>
      <c r="AC74" s="851"/>
      <c r="AD74" s="851"/>
      <c r="AE74" s="851"/>
      <c r="AF74" s="851">
        <v>12400</v>
      </c>
      <c r="AG74" s="851"/>
      <c r="AH74" s="851"/>
      <c r="AI74" s="851"/>
      <c r="AJ74" s="851"/>
      <c r="AK74" s="851" t="s">
        <v>533</v>
      </c>
      <c r="AL74" s="851"/>
      <c r="AM74" s="851"/>
      <c r="AN74" s="851"/>
      <c r="AO74" s="851"/>
      <c r="AP74" s="851" t="s">
        <v>534</v>
      </c>
      <c r="AQ74" s="851"/>
      <c r="AR74" s="851"/>
      <c r="AS74" s="851"/>
      <c r="AT74" s="851"/>
      <c r="AU74" s="851" t="s">
        <v>534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2405</v>
      </c>
      <c r="R75" s="900"/>
      <c r="S75" s="900"/>
      <c r="T75" s="900"/>
      <c r="U75" s="850"/>
      <c r="V75" s="901">
        <v>2405</v>
      </c>
      <c r="W75" s="900"/>
      <c r="X75" s="900"/>
      <c r="Y75" s="900"/>
      <c r="Z75" s="850"/>
      <c r="AA75" s="901">
        <v>1</v>
      </c>
      <c r="AB75" s="900"/>
      <c r="AC75" s="900"/>
      <c r="AD75" s="900"/>
      <c r="AE75" s="850"/>
      <c r="AF75" s="901">
        <v>1</v>
      </c>
      <c r="AG75" s="900"/>
      <c r="AH75" s="900"/>
      <c r="AI75" s="900"/>
      <c r="AJ75" s="850"/>
      <c r="AK75" s="901" t="s">
        <v>533</v>
      </c>
      <c r="AL75" s="900"/>
      <c r="AM75" s="900"/>
      <c r="AN75" s="900"/>
      <c r="AO75" s="850"/>
      <c r="AP75" s="901" t="s">
        <v>534</v>
      </c>
      <c r="AQ75" s="900"/>
      <c r="AR75" s="900"/>
      <c r="AS75" s="900"/>
      <c r="AT75" s="850"/>
      <c r="AU75" s="901" t="s">
        <v>534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13168</v>
      </c>
      <c r="AG88" s="862"/>
      <c r="AH88" s="862"/>
      <c r="AI88" s="862"/>
      <c r="AJ88" s="862"/>
      <c r="AK88" s="859"/>
      <c r="AL88" s="859"/>
      <c r="AM88" s="859"/>
      <c r="AN88" s="859"/>
      <c r="AO88" s="859"/>
      <c r="AP88" s="862">
        <v>4540</v>
      </c>
      <c r="AQ88" s="862"/>
      <c r="AR88" s="862"/>
      <c r="AS88" s="862"/>
      <c r="AT88" s="862"/>
      <c r="AU88" s="862">
        <v>1659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42</v>
      </c>
      <c r="CS102" s="870"/>
      <c r="CT102" s="870"/>
      <c r="CU102" s="870"/>
      <c r="CV102" s="913"/>
      <c r="CW102" s="912">
        <v>100</v>
      </c>
      <c r="CX102" s="870"/>
      <c r="CY102" s="870"/>
      <c r="CZ102" s="870"/>
      <c r="DA102" s="913"/>
      <c r="DB102" s="912" t="s">
        <v>533</v>
      </c>
      <c r="DC102" s="870"/>
      <c r="DD102" s="870"/>
      <c r="DE102" s="870"/>
      <c r="DF102" s="913"/>
      <c r="DG102" s="912" t="s">
        <v>533</v>
      </c>
      <c r="DH102" s="870"/>
      <c r="DI102" s="870"/>
      <c r="DJ102" s="870"/>
      <c r="DK102" s="913"/>
      <c r="DL102" s="912" t="s">
        <v>533</v>
      </c>
      <c r="DM102" s="870"/>
      <c r="DN102" s="870"/>
      <c r="DO102" s="870"/>
      <c r="DP102" s="913"/>
      <c r="DQ102" s="912" t="s">
        <v>533</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286</v>
      </c>
      <c r="AG109" s="915"/>
      <c r="AH109" s="915"/>
      <c r="AI109" s="915"/>
      <c r="AJ109" s="916"/>
      <c r="AK109" s="914" t="s">
        <v>285</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286</v>
      </c>
      <c r="BW109" s="915"/>
      <c r="BX109" s="915"/>
      <c r="BY109" s="915"/>
      <c r="BZ109" s="916"/>
      <c r="CA109" s="914" t="s">
        <v>285</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286</v>
      </c>
      <c r="DM109" s="915"/>
      <c r="DN109" s="915"/>
      <c r="DO109" s="915"/>
      <c r="DP109" s="916"/>
      <c r="DQ109" s="914" t="s">
        <v>285</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1219139</v>
      </c>
      <c r="AB110" s="922"/>
      <c r="AC110" s="922"/>
      <c r="AD110" s="922"/>
      <c r="AE110" s="923"/>
      <c r="AF110" s="924">
        <v>1058338</v>
      </c>
      <c r="AG110" s="922"/>
      <c r="AH110" s="922"/>
      <c r="AI110" s="922"/>
      <c r="AJ110" s="923"/>
      <c r="AK110" s="924">
        <v>1111783</v>
      </c>
      <c r="AL110" s="922"/>
      <c r="AM110" s="922"/>
      <c r="AN110" s="922"/>
      <c r="AO110" s="923"/>
      <c r="AP110" s="925">
        <v>11.6</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14355391</v>
      </c>
      <c r="BR110" s="957"/>
      <c r="BS110" s="957"/>
      <c r="BT110" s="957"/>
      <c r="BU110" s="957"/>
      <c r="BV110" s="957">
        <v>14709558</v>
      </c>
      <c r="BW110" s="957"/>
      <c r="BX110" s="957"/>
      <c r="BY110" s="957"/>
      <c r="BZ110" s="957"/>
      <c r="CA110" s="957">
        <v>14964884</v>
      </c>
      <c r="CB110" s="957"/>
      <c r="CC110" s="957"/>
      <c r="CD110" s="957"/>
      <c r="CE110" s="957"/>
      <c r="CF110" s="971">
        <v>155.9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v>430012</v>
      </c>
      <c r="BR111" s="950"/>
      <c r="BS111" s="950"/>
      <c r="BT111" s="950"/>
      <c r="BU111" s="950"/>
      <c r="BV111" s="950">
        <v>534040</v>
      </c>
      <c r="BW111" s="950"/>
      <c r="BX111" s="950"/>
      <c r="BY111" s="950"/>
      <c r="BZ111" s="950"/>
      <c r="CA111" s="950">
        <v>407762</v>
      </c>
      <c r="CB111" s="950"/>
      <c r="CC111" s="950"/>
      <c r="CD111" s="950"/>
      <c r="CE111" s="950"/>
      <c r="CF111" s="944">
        <v>4.2</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8509809</v>
      </c>
      <c r="BR112" s="950"/>
      <c r="BS112" s="950"/>
      <c r="BT112" s="950"/>
      <c r="BU112" s="950"/>
      <c r="BV112" s="950">
        <v>8219304</v>
      </c>
      <c r="BW112" s="950"/>
      <c r="BX112" s="950"/>
      <c r="BY112" s="950"/>
      <c r="BZ112" s="950"/>
      <c r="CA112" s="950">
        <v>7585547</v>
      </c>
      <c r="CB112" s="950"/>
      <c r="CC112" s="950"/>
      <c r="CD112" s="950"/>
      <c r="CE112" s="950"/>
      <c r="CF112" s="944">
        <v>79</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658030</v>
      </c>
      <c r="AB113" s="964"/>
      <c r="AC113" s="964"/>
      <c r="AD113" s="964"/>
      <c r="AE113" s="965"/>
      <c r="AF113" s="966">
        <v>616559</v>
      </c>
      <c r="AG113" s="964"/>
      <c r="AH113" s="964"/>
      <c r="AI113" s="964"/>
      <c r="AJ113" s="965"/>
      <c r="AK113" s="966">
        <v>572707</v>
      </c>
      <c r="AL113" s="964"/>
      <c r="AM113" s="964"/>
      <c r="AN113" s="964"/>
      <c r="AO113" s="965"/>
      <c r="AP113" s="967">
        <v>6</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982405</v>
      </c>
      <c r="BR113" s="950"/>
      <c r="BS113" s="950"/>
      <c r="BT113" s="950"/>
      <c r="BU113" s="950"/>
      <c r="BV113" s="950">
        <v>1341016</v>
      </c>
      <c r="BW113" s="950"/>
      <c r="BX113" s="950"/>
      <c r="BY113" s="950"/>
      <c r="BZ113" s="950"/>
      <c r="CA113" s="950">
        <v>1658901</v>
      </c>
      <c r="CB113" s="950"/>
      <c r="CC113" s="950"/>
      <c r="CD113" s="950"/>
      <c r="CE113" s="950"/>
      <c r="CF113" s="944">
        <v>17.3</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191949</v>
      </c>
      <c r="AB114" s="989"/>
      <c r="AC114" s="989"/>
      <c r="AD114" s="989"/>
      <c r="AE114" s="990"/>
      <c r="AF114" s="991">
        <v>196262</v>
      </c>
      <c r="AG114" s="989"/>
      <c r="AH114" s="989"/>
      <c r="AI114" s="989"/>
      <c r="AJ114" s="990"/>
      <c r="AK114" s="991">
        <v>117405</v>
      </c>
      <c r="AL114" s="989"/>
      <c r="AM114" s="989"/>
      <c r="AN114" s="989"/>
      <c r="AO114" s="990"/>
      <c r="AP114" s="992">
        <v>1.2</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2612434</v>
      </c>
      <c r="BR114" s="950"/>
      <c r="BS114" s="950"/>
      <c r="BT114" s="950"/>
      <c r="BU114" s="950"/>
      <c r="BV114" s="950">
        <v>2450742</v>
      </c>
      <c r="BW114" s="950"/>
      <c r="BX114" s="950"/>
      <c r="BY114" s="950"/>
      <c r="BZ114" s="950"/>
      <c r="CA114" s="950">
        <v>2325365</v>
      </c>
      <c r="CB114" s="950"/>
      <c r="CC114" s="950"/>
      <c r="CD114" s="950"/>
      <c r="CE114" s="950"/>
      <c r="CF114" s="944">
        <v>24.2</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13445</v>
      </c>
      <c r="AB115" s="964"/>
      <c r="AC115" s="964"/>
      <c r="AD115" s="964"/>
      <c r="AE115" s="965"/>
      <c r="AF115" s="966">
        <v>89540</v>
      </c>
      <c r="AG115" s="964"/>
      <c r="AH115" s="964"/>
      <c r="AI115" s="964"/>
      <c r="AJ115" s="965"/>
      <c r="AK115" s="966">
        <v>198051</v>
      </c>
      <c r="AL115" s="964"/>
      <c r="AM115" s="964"/>
      <c r="AN115" s="964"/>
      <c r="AO115" s="965"/>
      <c r="AP115" s="967">
        <v>2.1</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393018</v>
      </c>
      <c r="DH115" s="989"/>
      <c r="DI115" s="989"/>
      <c r="DJ115" s="989"/>
      <c r="DK115" s="990"/>
      <c r="DL115" s="991">
        <v>507014</v>
      </c>
      <c r="DM115" s="989"/>
      <c r="DN115" s="989"/>
      <c r="DO115" s="989"/>
      <c r="DP115" s="990"/>
      <c r="DQ115" s="991">
        <v>369667</v>
      </c>
      <c r="DR115" s="989"/>
      <c r="DS115" s="989"/>
      <c r="DT115" s="989"/>
      <c r="DU115" s="990"/>
      <c r="DV115" s="992">
        <v>3.9</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822</v>
      </c>
      <c r="AB116" s="989"/>
      <c r="AC116" s="989"/>
      <c r="AD116" s="989"/>
      <c r="AE116" s="990"/>
      <c r="AF116" s="991">
        <v>288</v>
      </c>
      <c r="AG116" s="989"/>
      <c r="AH116" s="989"/>
      <c r="AI116" s="989"/>
      <c r="AJ116" s="990"/>
      <c r="AK116" s="991">
        <v>267</v>
      </c>
      <c r="AL116" s="989"/>
      <c r="AM116" s="989"/>
      <c r="AN116" s="989"/>
      <c r="AO116" s="990"/>
      <c r="AP116" s="992">
        <v>0</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36994</v>
      </c>
      <c r="DH116" s="989"/>
      <c r="DI116" s="989"/>
      <c r="DJ116" s="989"/>
      <c r="DK116" s="990"/>
      <c r="DL116" s="991">
        <v>27026</v>
      </c>
      <c r="DM116" s="989"/>
      <c r="DN116" s="989"/>
      <c r="DO116" s="989"/>
      <c r="DP116" s="990"/>
      <c r="DQ116" s="991">
        <v>38095</v>
      </c>
      <c r="DR116" s="989"/>
      <c r="DS116" s="989"/>
      <c r="DT116" s="989"/>
      <c r="DU116" s="990"/>
      <c r="DV116" s="992">
        <v>0.4</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2083385</v>
      </c>
      <c r="AB117" s="1007"/>
      <c r="AC117" s="1007"/>
      <c r="AD117" s="1007"/>
      <c r="AE117" s="1008"/>
      <c r="AF117" s="1009">
        <v>1960987</v>
      </c>
      <c r="AG117" s="1007"/>
      <c r="AH117" s="1007"/>
      <c r="AI117" s="1007"/>
      <c r="AJ117" s="1008"/>
      <c r="AK117" s="1009">
        <v>2000213</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286</v>
      </c>
      <c r="AG118" s="915"/>
      <c r="AH118" s="915"/>
      <c r="AI118" s="915"/>
      <c r="AJ118" s="916"/>
      <c r="AK118" s="914" t="s">
        <v>285</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430</v>
      </c>
      <c r="BP119" s="1036"/>
      <c r="BQ119" s="1027">
        <v>26890051</v>
      </c>
      <c r="BR119" s="1028"/>
      <c r="BS119" s="1028"/>
      <c r="BT119" s="1028"/>
      <c r="BU119" s="1028"/>
      <c r="BV119" s="1028">
        <v>27254660</v>
      </c>
      <c r="BW119" s="1028"/>
      <c r="BX119" s="1028"/>
      <c r="BY119" s="1028"/>
      <c r="BZ119" s="1028"/>
      <c r="CA119" s="1028">
        <v>26942459</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2641040</v>
      </c>
      <c r="BR120" s="957"/>
      <c r="BS120" s="957"/>
      <c r="BT120" s="957"/>
      <c r="BU120" s="957"/>
      <c r="BV120" s="957">
        <v>2726814</v>
      </c>
      <c r="BW120" s="957"/>
      <c r="BX120" s="957"/>
      <c r="BY120" s="957"/>
      <c r="BZ120" s="957"/>
      <c r="CA120" s="957">
        <v>3056289</v>
      </c>
      <c r="CB120" s="957"/>
      <c r="CC120" s="957"/>
      <c r="CD120" s="957"/>
      <c r="CE120" s="957"/>
      <c r="CF120" s="971">
        <v>31.8</v>
      </c>
      <c r="CG120" s="972"/>
      <c r="CH120" s="972"/>
      <c r="CI120" s="972"/>
      <c r="CJ120" s="972"/>
      <c r="CK120" s="1037" t="s">
        <v>434</v>
      </c>
      <c r="CL120" s="1038"/>
      <c r="CM120" s="1038"/>
      <c r="CN120" s="1038"/>
      <c r="CO120" s="1039"/>
      <c r="CP120" s="1045" t="s">
        <v>435</v>
      </c>
      <c r="CQ120" s="1046"/>
      <c r="CR120" s="1046"/>
      <c r="CS120" s="1046"/>
      <c r="CT120" s="1046"/>
      <c r="CU120" s="1046"/>
      <c r="CV120" s="1046"/>
      <c r="CW120" s="1046"/>
      <c r="CX120" s="1046"/>
      <c r="CY120" s="1046"/>
      <c r="CZ120" s="1046"/>
      <c r="DA120" s="1046"/>
      <c r="DB120" s="1046"/>
      <c r="DC120" s="1046"/>
      <c r="DD120" s="1046"/>
      <c r="DE120" s="1046"/>
      <c r="DF120" s="1047"/>
      <c r="DG120" s="956">
        <v>8509809</v>
      </c>
      <c r="DH120" s="957"/>
      <c r="DI120" s="957"/>
      <c r="DJ120" s="957"/>
      <c r="DK120" s="957"/>
      <c r="DL120" s="957">
        <v>8219304</v>
      </c>
      <c r="DM120" s="957"/>
      <c r="DN120" s="957"/>
      <c r="DO120" s="957"/>
      <c r="DP120" s="957"/>
      <c r="DQ120" s="957">
        <v>7585547</v>
      </c>
      <c r="DR120" s="957"/>
      <c r="DS120" s="957"/>
      <c r="DT120" s="957"/>
      <c r="DU120" s="957"/>
      <c r="DV120" s="958">
        <v>79</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4936369</v>
      </c>
      <c r="BR121" s="950"/>
      <c r="BS121" s="950"/>
      <c r="BT121" s="950"/>
      <c r="BU121" s="950"/>
      <c r="BV121" s="950">
        <v>5247933</v>
      </c>
      <c r="BW121" s="950"/>
      <c r="BX121" s="950"/>
      <c r="BY121" s="950"/>
      <c r="BZ121" s="950"/>
      <c r="CA121" s="950">
        <v>5030204</v>
      </c>
      <c r="CB121" s="950"/>
      <c r="CC121" s="950"/>
      <c r="CD121" s="950"/>
      <c r="CE121" s="950"/>
      <c r="CF121" s="944">
        <v>52.4</v>
      </c>
      <c r="CG121" s="945"/>
      <c r="CH121" s="945"/>
      <c r="CI121" s="945"/>
      <c r="CJ121" s="945"/>
      <c r="CK121" s="1040"/>
      <c r="CL121" s="1041"/>
      <c r="CM121" s="1041"/>
      <c r="CN121" s="1041"/>
      <c r="CO121" s="1042"/>
      <c r="CP121" s="1050" t="s">
        <v>438</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18081723</v>
      </c>
      <c r="BR122" s="1028"/>
      <c r="BS122" s="1028"/>
      <c r="BT122" s="1028"/>
      <c r="BU122" s="1028"/>
      <c r="BV122" s="1028">
        <v>18397900</v>
      </c>
      <c r="BW122" s="1028"/>
      <c r="BX122" s="1028"/>
      <c r="BY122" s="1028"/>
      <c r="BZ122" s="1028"/>
      <c r="CA122" s="1028">
        <v>18688352</v>
      </c>
      <c r="CB122" s="1028"/>
      <c r="CC122" s="1028"/>
      <c r="CD122" s="1028"/>
      <c r="CE122" s="1028"/>
      <c r="CF122" s="1048">
        <v>194.6</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10542</v>
      </c>
      <c r="AB123" s="989"/>
      <c r="AC123" s="989"/>
      <c r="AD123" s="989"/>
      <c r="AE123" s="990"/>
      <c r="AF123" s="991">
        <v>9751</v>
      </c>
      <c r="AG123" s="989"/>
      <c r="AH123" s="989"/>
      <c r="AI123" s="989"/>
      <c r="AJ123" s="990"/>
      <c r="AK123" s="991">
        <v>2556</v>
      </c>
      <c r="AL123" s="989"/>
      <c r="AM123" s="989"/>
      <c r="AN123" s="989"/>
      <c r="AO123" s="990"/>
      <c r="AP123" s="992">
        <v>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440</v>
      </c>
      <c r="BP123" s="1036"/>
      <c r="BQ123" s="1095">
        <v>25659132</v>
      </c>
      <c r="BR123" s="1096"/>
      <c r="BS123" s="1096"/>
      <c r="BT123" s="1096"/>
      <c r="BU123" s="1096"/>
      <c r="BV123" s="1096">
        <v>26372647</v>
      </c>
      <c r="BW123" s="1096"/>
      <c r="BX123" s="1096"/>
      <c r="BY123" s="1096"/>
      <c r="BZ123" s="1096"/>
      <c r="CA123" s="1096">
        <v>26774845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13.2</v>
      </c>
      <c r="BR124" s="1058"/>
      <c r="BS124" s="1058"/>
      <c r="BT124" s="1058"/>
      <c r="BU124" s="1058"/>
      <c r="BV124" s="1058">
        <v>9.1</v>
      </c>
      <c r="BW124" s="1058"/>
      <c r="BX124" s="1058"/>
      <c r="BY124" s="1058"/>
      <c r="BZ124" s="1058"/>
      <c r="CA124" s="1058">
        <v>1.7</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2903</v>
      </c>
      <c r="AB126" s="989"/>
      <c r="AC126" s="989"/>
      <c r="AD126" s="989"/>
      <c r="AE126" s="990"/>
      <c r="AF126" s="991">
        <v>79789</v>
      </c>
      <c r="AG126" s="989"/>
      <c r="AH126" s="989"/>
      <c r="AI126" s="989"/>
      <c r="AJ126" s="990"/>
      <c r="AK126" s="991">
        <v>195495</v>
      </c>
      <c r="AL126" s="989"/>
      <c r="AM126" s="989"/>
      <c r="AN126" s="989"/>
      <c r="AO126" s="990"/>
      <c r="AP126" s="992">
        <v>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434360</v>
      </c>
      <c r="AB128" s="1078"/>
      <c r="AC128" s="1078"/>
      <c r="AD128" s="1078"/>
      <c r="AE128" s="1079"/>
      <c r="AF128" s="1080">
        <v>456016</v>
      </c>
      <c r="AG128" s="1078"/>
      <c r="AH128" s="1078"/>
      <c r="AI128" s="1078"/>
      <c r="AJ128" s="1079"/>
      <c r="AK128" s="1080">
        <v>410218</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13.18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10678005</v>
      </c>
      <c r="AB129" s="989"/>
      <c r="AC129" s="989"/>
      <c r="AD129" s="989"/>
      <c r="AE129" s="990"/>
      <c r="AF129" s="991">
        <v>10916079</v>
      </c>
      <c r="AG129" s="989"/>
      <c r="AH129" s="989"/>
      <c r="AI129" s="989"/>
      <c r="AJ129" s="990"/>
      <c r="AK129" s="991">
        <v>10987420</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18.18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1396907</v>
      </c>
      <c r="AB130" s="989"/>
      <c r="AC130" s="989"/>
      <c r="AD130" s="989"/>
      <c r="AE130" s="990"/>
      <c r="AF130" s="991">
        <v>1300913</v>
      </c>
      <c r="AG130" s="989"/>
      <c r="AH130" s="989"/>
      <c r="AI130" s="989"/>
      <c r="AJ130" s="990"/>
      <c r="AK130" s="991">
        <v>1385706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2.2999999999999998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9281098</v>
      </c>
      <c r="AB131" s="1014"/>
      <c r="AC131" s="1014"/>
      <c r="AD131" s="1014"/>
      <c r="AE131" s="1015"/>
      <c r="AF131" s="1013">
        <v>9615166</v>
      </c>
      <c r="AG131" s="1014"/>
      <c r="AH131" s="1014"/>
      <c r="AI131" s="1014"/>
      <c r="AJ131" s="1015"/>
      <c r="AK131" s="1013">
        <v>9601714</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1.7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2.7164673829999999</v>
      </c>
      <c r="AB132" s="1130"/>
      <c r="AC132" s="1130"/>
      <c r="AD132" s="1130"/>
      <c r="AE132" s="1131"/>
      <c r="AF132" s="1132">
        <v>2.122253035</v>
      </c>
      <c r="AG132" s="1130"/>
      <c r="AH132" s="1130"/>
      <c r="AI132" s="1130"/>
      <c r="AJ132" s="1131"/>
      <c r="AK132" s="1132">
        <v>2.1276305459999998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2.8</v>
      </c>
      <c r="AB133" s="1113"/>
      <c r="AC133" s="1113"/>
      <c r="AD133" s="1113"/>
      <c r="AE133" s="1114"/>
      <c r="AF133" s="1112">
        <v>2.5</v>
      </c>
      <c r="AG133" s="1113"/>
      <c r="AH133" s="1113"/>
      <c r="AI133" s="1113"/>
      <c r="AJ133" s="1114"/>
      <c r="AK133" s="1112">
        <v>2.2999999999999998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3362216</v>
      </c>
      <c r="L9" s="266">
        <v>60329</v>
      </c>
      <c r="M9" s="267">
        <v>57713</v>
      </c>
      <c r="N9" s="268">
        <v>4.5</v>
      </c>
    </row>
    <row r="10" spans="1:16" x14ac:dyDescent="0.15">
      <c r="A10" s="250"/>
      <c r="B10" s="246"/>
      <c r="C10" s="246"/>
      <c r="D10" s="246"/>
      <c r="E10" s="246"/>
      <c r="F10" s="246"/>
      <c r="G10" s="1152" t="s">
        <v>474</v>
      </c>
      <c r="H10" s="1153"/>
      <c r="I10" s="1153"/>
      <c r="J10" s="1154"/>
      <c r="K10" s="269">
        <v>219892</v>
      </c>
      <c r="L10" s="270">
        <v>3946</v>
      </c>
      <c r="M10" s="271">
        <v>3737</v>
      </c>
      <c r="N10" s="272">
        <v>5.6</v>
      </c>
    </row>
    <row r="11" spans="1:16" ht="13.5" customHeight="1" x14ac:dyDescent="0.15">
      <c r="A11" s="250"/>
      <c r="B11" s="246"/>
      <c r="C11" s="246"/>
      <c r="D11" s="246"/>
      <c r="E11" s="246"/>
      <c r="F11" s="246"/>
      <c r="G11" s="1152" t="s">
        <v>475</v>
      </c>
      <c r="H11" s="1153"/>
      <c r="I11" s="1153"/>
      <c r="J11" s="1154"/>
      <c r="K11" s="269">
        <v>715135</v>
      </c>
      <c r="L11" s="270">
        <v>12832</v>
      </c>
      <c r="M11" s="271">
        <v>6346</v>
      </c>
      <c r="N11" s="272">
        <v>102.2</v>
      </c>
    </row>
    <row r="12" spans="1:16" ht="13.5" customHeight="1" x14ac:dyDescent="0.15">
      <c r="A12" s="250"/>
      <c r="B12" s="246"/>
      <c r="C12" s="246"/>
      <c r="D12" s="246"/>
      <c r="E12" s="246"/>
      <c r="F12" s="246"/>
      <c r="G12" s="1152" t="s">
        <v>476</v>
      </c>
      <c r="H12" s="1153"/>
      <c r="I12" s="1153"/>
      <c r="J12" s="1154"/>
      <c r="K12" s="269" t="s">
        <v>477</v>
      </c>
      <c r="L12" s="270" t="s">
        <v>477</v>
      </c>
      <c r="M12" s="271">
        <v>800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v>1</v>
      </c>
      <c r="N13" s="272" t="s">
        <v>477</v>
      </c>
    </row>
    <row r="14" spans="1:16" ht="13.5" customHeight="1" x14ac:dyDescent="0.15">
      <c r="A14" s="250"/>
      <c r="B14" s="246"/>
      <c r="C14" s="246"/>
      <c r="D14" s="246"/>
      <c r="E14" s="246"/>
      <c r="F14" s="246"/>
      <c r="G14" s="1152" t="s">
        <v>479</v>
      </c>
      <c r="H14" s="1153"/>
      <c r="I14" s="1153"/>
      <c r="J14" s="1154"/>
      <c r="K14" s="269">
        <v>153158</v>
      </c>
      <c r="L14" s="270">
        <v>2748</v>
      </c>
      <c r="M14" s="271">
        <v>2571</v>
      </c>
      <c r="N14" s="272">
        <v>6.9</v>
      </c>
    </row>
    <row r="15" spans="1:16" ht="13.5" customHeight="1" x14ac:dyDescent="0.15">
      <c r="A15" s="250"/>
      <c r="B15" s="246"/>
      <c r="C15" s="246"/>
      <c r="D15" s="246"/>
      <c r="E15" s="246"/>
      <c r="F15" s="246"/>
      <c r="G15" s="1152" t="s">
        <v>480</v>
      </c>
      <c r="H15" s="1153"/>
      <c r="I15" s="1153"/>
      <c r="J15" s="1154"/>
      <c r="K15" s="269">
        <v>34760</v>
      </c>
      <c r="L15" s="270">
        <v>624</v>
      </c>
      <c r="M15" s="271">
        <v>1342</v>
      </c>
      <c r="N15" s="272">
        <v>-53.5</v>
      </c>
    </row>
    <row r="16" spans="1:16" x14ac:dyDescent="0.15">
      <c r="A16" s="250"/>
      <c r="B16" s="246"/>
      <c r="C16" s="246"/>
      <c r="D16" s="246"/>
      <c r="E16" s="246"/>
      <c r="F16" s="246"/>
      <c r="G16" s="1155" t="s">
        <v>481</v>
      </c>
      <c r="H16" s="1156"/>
      <c r="I16" s="1156"/>
      <c r="J16" s="1157"/>
      <c r="K16" s="270">
        <v>-343312</v>
      </c>
      <c r="L16" s="270">
        <v>-6160</v>
      </c>
      <c r="M16" s="271">
        <v>-4975</v>
      </c>
      <c r="N16" s="272">
        <v>23.8</v>
      </c>
    </row>
    <row r="17" spans="1:16" x14ac:dyDescent="0.15">
      <c r="A17" s="250"/>
      <c r="B17" s="246"/>
      <c r="C17" s="246"/>
      <c r="D17" s="246"/>
      <c r="E17" s="246"/>
      <c r="F17" s="246"/>
      <c r="G17" s="1155" t="s">
        <v>169</v>
      </c>
      <c r="H17" s="1156"/>
      <c r="I17" s="1156"/>
      <c r="J17" s="1157"/>
      <c r="K17" s="270">
        <v>4141849</v>
      </c>
      <c r="L17" s="270">
        <v>74319</v>
      </c>
      <c r="M17" s="271">
        <v>67535</v>
      </c>
      <c r="N17" s="272">
        <v>10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6.33</v>
      </c>
      <c r="L21" s="283">
        <v>6.24</v>
      </c>
      <c r="M21" s="284">
        <v>0.09</v>
      </c>
      <c r="N21" s="251"/>
      <c r="O21" s="285"/>
      <c r="P21" s="281"/>
    </row>
    <row r="22" spans="1:16" s="286" customFormat="1" x14ac:dyDescent="0.15">
      <c r="A22" s="281"/>
      <c r="B22" s="251"/>
      <c r="C22" s="251"/>
      <c r="D22" s="251"/>
      <c r="E22" s="251"/>
      <c r="F22" s="251"/>
      <c r="G22" s="1147" t="s">
        <v>487</v>
      </c>
      <c r="H22" s="1148"/>
      <c r="I22" s="1148"/>
      <c r="J22" s="1149"/>
      <c r="K22" s="287">
        <v>100.4</v>
      </c>
      <c r="L22" s="288">
        <v>98.7</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1111783</v>
      </c>
      <c r="L32" s="296">
        <v>19949</v>
      </c>
      <c r="M32" s="297">
        <v>35267</v>
      </c>
      <c r="N32" s="298">
        <v>-43.4</v>
      </c>
    </row>
    <row r="33" spans="1:16" ht="13.5" customHeight="1" x14ac:dyDescent="0.15">
      <c r="A33" s="250"/>
      <c r="B33" s="246"/>
      <c r="C33" s="246"/>
      <c r="D33" s="246"/>
      <c r="E33" s="246"/>
      <c r="F33" s="246"/>
      <c r="G33" s="1163" t="s">
        <v>492</v>
      </c>
      <c r="H33" s="1164"/>
      <c r="I33" s="1164"/>
      <c r="J33" s="1165"/>
      <c r="K33" s="296" t="s">
        <v>477</v>
      </c>
      <c r="L33" s="296" t="s">
        <v>477</v>
      </c>
      <c r="M33" s="297">
        <v>1</v>
      </c>
      <c r="N33" s="298" t="s">
        <v>477</v>
      </c>
    </row>
    <row r="34" spans="1:16" ht="27" customHeight="1" x14ac:dyDescent="0.15">
      <c r="A34" s="250"/>
      <c r="B34" s="246"/>
      <c r="C34" s="246"/>
      <c r="D34" s="246"/>
      <c r="E34" s="246"/>
      <c r="F34" s="246"/>
      <c r="G34" s="1163" t="s">
        <v>493</v>
      </c>
      <c r="H34" s="1164"/>
      <c r="I34" s="1164"/>
      <c r="J34" s="1165"/>
      <c r="K34" s="296" t="s">
        <v>477</v>
      </c>
      <c r="L34" s="296" t="s">
        <v>477</v>
      </c>
      <c r="M34" s="297">
        <v>49</v>
      </c>
      <c r="N34" s="298" t="s">
        <v>477</v>
      </c>
    </row>
    <row r="35" spans="1:16" ht="27" customHeight="1" x14ac:dyDescent="0.15">
      <c r="A35" s="250"/>
      <c r="B35" s="246"/>
      <c r="C35" s="246"/>
      <c r="D35" s="246"/>
      <c r="E35" s="246"/>
      <c r="F35" s="246"/>
      <c r="G35" s="1163" t="s">
        <v>494</v>
      </c>
      <c r="H35" s="1164"/>
      <c r="I35" s="1164"/>
      <c r="J35" s="1165"/>
      <c r="K35" s="296">
        <v>572707</v>
      </c>
      <c r="L35" s="296">
        <v>10276</v>
      </c>
      <c r="M35" s="297">
        <v>9709</v>
      </c>
      <c r="N35" s="298">
        <v>5.8</v>
      </c>
    </row>
    <row r="36" spans="1:16" ht="27" customHeight="1" x14ac:dyDescent="0.15">
      <c r="A36" s="250"/>
      <c r="B36" s="246"/>
      <c r="C36" s="246"/>
      <c r="D36" s="246"/>
      <c r="E36" s="246"/>
      <c r="F36" s="246"/>
      <c r="G36" s="1163" t="s">
        <v>495</v>
      </c>
      <c r="H36" s="1164"/>
      <c r="I36" s="1164"/>
      <c r="J36" s="1165"/>
      <c r="K36" s="296">
        <v>117405</v>
      </c>
      <c r="L36" s="296">
        <v>2107</v>
      </c>
      <c r="M36" s="297">
        <v>2367</v>
      </c>
      <c r="N36" s="298">
        <v>-11</v>
      </c>
    </row>
    <row r="37" spans="1:16" ht="13.5" customHeight="1" x14ac:dyDescent="0.15">
      <c r="A37" s="250"/>
      <c r="B37" s="246"/>
      <c r="C37" s="246"/>
      <c r="D37" s="246"/>
      <c r="E37" s="246"/>
      <c r="F37" s="246"/>
      <c r="G37" s="1163" t="s">
        <v>496</v>
      </c>
      <c r="H37" s="1164"/>
      <c r="I37" s="1164"/>
      <c r="J37" s="1165"/>
      <c r="K37" s="296">
        <v>198051</v>
      </c>
      <c r="L37" s="296">
        <v>3554</v>
      </c>
      <c r="M37" s="297">
        <v>1205</v>
      </c>
      <c r="N37" s="298">
        <v>194.9</v>
      </c>
    </row>
    <row r="38" spans="1:16" ht="27" customHeight="1" x14ac:dyDescent="0.15">
      <c r="A38" s="250"/>
      <c r="B38" s="246"/>
      <c r="C38" s="246"/>
      <c r="D38" s="246"/>
      <c r="E38" s="246"/>
      <c r="F38" s="246"/>
      <c r="G38" s="1166" t="s">
        <v>497</v>
      </c>
      <c r="H38" s="1167"/>
      <c r="I38" s="1167"/>
      <c r="J38" s="1168"/>
      <c r="K38" s="299">
        <v>267</v>
      </c>
      <c r="L38" s="299">
        <v>5</v>
      </c>
      <c r="M38" s="300">
        <v>3</v>
      </c>
      <c r="N38" s="301">
        <v>66.7</v>
      </c>
      <c r="O38" s="295"/>
    </row>
    <row r="39" spans="1:16" x14ac:dyDescent="0.15">
      <c r="A39" s="250"/>
      <c r="B39" s="246"/>
      <c r="C39" s="246"/>
      <c r="D39" s="246"/>
      <c r="E39" s="246"/>
      <c r="F39" s="246"/>
      <c r="G39" s="1166" t="s">
        <v>498</v>
      </c>
      <c r="H39" s="1167"/>
      <c r="I39" s="1167"/>
      <c r="J39" s="1168"/>
      <c r="K39" s="302">
        <v>-410218</v>
      </c>
      <c r="L39" s="302">
        <v>-7361</v>
      </c>
      <c r="M39" s="303">
        <v>-6690</v>
      </c>
      <c r="N39" s="304">
        <v>10</v>
      </c>
      <c r="O39" s="295"/>
    </row>
    <row r="40" spans="1:16" ht="27" customHeight="1" x14ac:dyDescent="0.15">
      <c r="A40" s="250"/>
      <c r="B40" s="246"/>
      <c r="C40" s="246"/>
      <c r="D40" s="246"/>
      <c r="E40" s="246"/>
      <c r="F40" s="246"/>
      <c r="G40" s="1163" t="s">
        <v>499</v>
      </c>
      <c r="H40" s="1164"/>
      <c r="I40" s="1164"/>
      <c r="J40" s="1165"/>
      <c r="K40" s="302">
        <v>-1385706</v>
      </c>
      <c r="L40" s="302">
        <v>-24864</v>
      </c>
      <c r="M40" s="303">
        <v>-29386</v>
      </c>
      <c r="N40" s="304">
        <v>-15.4</v>
      </c>
      <c r="O40" s="295"/>
    </row>
    <row r="41" spans="1:16" x14ac:dyDescent="0.15">
      <c r="A41" s="250"/>
      <c r="B41" s="246"/>
      <c r="C41" s="246"/>
      <c r="D41" s="246"/>
      <c r="E41" s="246"/>
      <c r="F41" s="246"/>
      <c r="G41" s="1169" t="s">
        <v>280</v>
      </c>
      <c r="H41" s="1170"/>
      <c r="I41" s="1170"/>
      <c r="J41" s="1171"/>
      <c r="K41" s="296">
        <v>204289</v>
      </c>
      <c r="L41" s="302">
        <v>3666</v>
      </c>
      <c r="M41" s="303">
        <v>12524</v>
      </c>
      <c r="N41" s="304">
        <v>-70.7</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1599381</v>
      </c>
      <c r="J51" s="322">
        <v>29483</v>
      </c>
      <c r="K51" s="323">
        <v>-14.4</v>
      </c>
      <c r="L51" s="324">
        <v>50880</v>
      </c>
      <c r="M51" s="325">
        <v>7</v>
      </c>
      <c r="N51" s="326">
        <v>-21.4</v>
      </c>
    </row>
    <row r="52" spans="1:14" x14ac:dyDescent="0.15">
      <c r="A52" s="250"/>
      <c r="B52" s="246"/>
      <c r="C52" s="246"/>
      <c r="D52" s="246"/>
      <c r="E52" s="246"/>
      <c r="F52" s="246"/>
      <c r="G52" s="327"/>
      <c r="H52" s="328" t="s">
        <v>510</v>
      </c>
      <c r="I52" s="329">
        <v>523361</v>
      </c>
      <c r="J52" s="330">
        <v>9648</v>
      </c>
      <c r="K52" s="331">
        <v>-48</v>
      </c>
      <c r="L52" s="332">
        <v>26879</v>
      </c>
      <c r="M52" s="333">
        <v>2.4</v>
      </c>
      <c r="N52" s="334">
        <v>-50.4</v>
      </c>
    </row>
    <row r="53" spans="1:14" x14ac:dyDescent="0.15">
      <c r="A53" s="250"/>
      <c r="B53" s="246"/>
      <c r="C53" s="246"/>
      <c r="D53" s="246"/>
      <c r="E53" s="246"/>
      <c r="F53" s="246"/>
      <c r="G53" s="312" t="s">
        <v>511</v>
      </c>
      <c r="H53" s="313"/>
      <c r="I53" s="321">
        <v>1764961</v>
      </c>
      <c r="J53" s="322">
        <v>32493</v>
      </c>
      <c r="K53" s="323">
        <v>10.199999999999999</v>
      </c>
      <c r="L53" s="324">
        <v>63956</v>
      </c>
      <c r="M53" s="325">
        <v>25.7</v>
      </c>
      <c r="N53" s="326">
        <v>-15.5</v>
      </c>
    </row>
    <row r="54" spans="1:14" x14ac:dyDescent="0.15">
      <c r="A54" s="250"/>
      <c r="B54" s="246"/>
      <c r="C54" s="246"/>
      <c r="D54" s="246"/>
      <c r="E54" s="246"/>
      <c r="F54" s="246"/>
      <c r="G54" s="327"/>
      <c r="H54" s="328" t="s">
        <v>510</v>
      </c>
      <c r="I54" s="329">
        <v>398296</v>
      </c>
      <c r="J54" s="330">
        <v>7333</v>
      </c>
      <c r="K54" s="331">
        <v>-24</v>
      </c>
      <c r="L54" s="332">
        <v>29239</v>
      </c>
      <c r="M54" s="333">
        <v>8.8000000000000007</v>
      </c>
      <c r="N54" s="334">
        <v>-32.799999999999997</v>
      </c>
    </row>
    <row r="55" spans="1:14" x14ac:dyDescent="0.15">
      <c r="A55" s="250"/>
      <c r="B55" s="246"/>
      <c r="C55" s="246"/>
      <c r="D55" s="246"/>
      <c r="E55" s="246"/>
      <c r="F55" s="246"/>
      <c r="G55" s="312" t="s">
        <v>512</v>
      </c>
      <c r="H55" s="313"/>
      <c r="I55" s="321">
        <v>2494536</v>
      </c>
      <c r="J55" s="322">
        <v>45906</v>
      </c>
      <c r="K55" s="323">
        <v>41.3</v>
      </c>
      <c r="L55" s="324">
        <v>66255</v>
      </c>
      <c r="M55" s="325">
        <v>3.6</v>
      </c>
      <c r="N55" s="326">
        <v>37.700000000000003</v>
      </c>
    </row>
    <row r="56" spans="1:14" x14ac:dyDescent="0.15">
      <c r="A56" s="250"/>
      <c r="B56" s="246"/>
      <c r="C56" s="246"/>
      <c r="D56" s="246"/>
      <c r="E56" s="246"/>
      <c r="F56" s="246"/>
      <c r="G56" s="327"/>
      <c r="H56" s="328" t="s">
        <v>510</v>
      </c>
      <c r="I56" s="329">
        <v>701309</v>
      </c>
      <c r="J56" s="330">
        <v>12906</v>
      </c>
      <c r="K56" s="331">
        <v>76</v>
      </c>
      <c r="L56" s="332">
        <v>31822</v>
      </c>
      <c r="M56" s="333">
        <v>8.8000000000000007</v>
      </c>
      <c r="N56" s="334">
        <v>67.2</v>
      </c>
    </row>
    <row r="57" spans="1:14" x14ac:dyDescent="0.15">
      <c r="A57" s="250"/>
      <c r="B57" s="246"/>
      <c r="C57" s="246"/>
      <c r="D57" s="246"/>
      <c r="E57" s="246"/>
      <c r="F57" s="246"/>
      <c r="G57" s="312" t="s">
        <v>513</v>
      </c>
      <c r="H57" s="313"/>
      <c r="I57" s="321">
        <v>1094337</v>
      </c>
      <c r="J57" s="322">
        <v>19954</v>
      </c>
      <c r="K57" s="323">
        <v>-56.5</v>
      </c>
      <c r="L57" s="324">
        <v>47278</v>
      </c>
      <c r="M57" s="325">
        <v>-28.6</v>
      </c>
      <c r="N57" s="326">
        <v>-27.9</v>
      </c>
    </row>
    <row r="58" spans="1:14" x14ac:dyDescent="0.15">
      <c r="A58" s="250"/>
      <c r="B58" s="246"/>
      <c r="C58" s="246"/>
      <c r="D58" s="246"/>
      <c r="E58" s="246"/>
      <c r="F58" s="246"/>
      <c r="G58" s="327"/>
      <c r="H58" s="328" t="s">
        <v>510</v>
      </c>
      <c r="I58" s="329">
        <v>591654</v>
      </c>
      <c r="J58" s="330">
        <v>10788</v>
      </c>
      <c r="K58" s="331">
        <v>-16.399999999999999</v>
      </c>
      <c r="L58" s="332">
        <v>24096</v>
      </c>
      <c r="M58" s="333">
        <v>-24.3</v>
      </c>
      <c r="N58" s="334">
        <v>7.9</v>
      </c>
    </row>
    <row r="59" spans="1:14" x14ac:dyDescent="0.15">
      <c r="A59" s="250"/>
      <c r="B59" s="246"/>
      <c r="C59" s="246"/>
      <c r="D59" s="246"/>
      <c r="E59" s="246"/>
      <c r="F59" s="246"/>
      <c r="G59" s="312" t="s">
        <v>514</v>
      </c>
      <c r="H59" s="313"/>
      <c r="I59" s="321">
        <v>1595901</v>
      </c>
      <c r="J59" s="322">
        <v>28636</v>
      </c>
      <c r="K59" s="323">
        <v>43.5</v>
      </c>
      <c r="L59" s="324">
        <v>44504</v>
      </c>
      <c r="M59" s="325">
        <v>-5.9</v>
      </c>
      <c r="N59" s="326">
        <v>49.4</v>
      </c>
    </row>
    <row r="60" spans="1:14" x14ac:dyDescent="0.15">
      <c r="A60" s="250"/>
      <c r="B60" s="246"/>
      <c r="C60" s="246"/>
      <c r="D60" s="246"/>
      <c r="E60" s="246"/>
      <c r="F60" s="246"/>
      <c r="G60" s="327"/>
      <c r="H60" s="328" t="s">
        <v>510</v>
      </c>
      <c r="I60" s="335">
        <v>503653</v>
      </c>
      <c r="J60" s="330">
        <v>9037</v>
      </c>
      <c r="K60" s="331">
        <v>-16.2</v>
      </c>
      <c r="L60" s="332">
        <v>25876</v>
      </c>
      <c r="M60" s="333">
        <v>7.4</v>
      </c>
      <c r="N60" s="334">
        <v>-23.6</v>
      </c>
    </row>
    <row r="61" spans="1:14" x14ac:dyDescent="0.15">
      <c r="A61" s="250"/>
      <c r="B61" s="246"/>
      <c r="C61" s="246"/>
      <c r="D61" s="246"/>
      <c r="E61" s="246"/>
      <c r="F61" s="246"/>
      <c r="G61" s="312" t="s">
        <v>515</v>
      </c>
      <c r="H61" s="336"/>
      <c r="I61" s="337">
        <v>1709823</v>
      </c>
      <c r="J61" s="338">
        <v>31294</v>
      </c>
      <c r="K61" s="339">
        <v>4.8</v>
      </c>
      <c r="L61" s="340">
        <v>54575</v>
      </c>
      <c r="M61" s="341">
        <v>0.4</v>
      </c>
      <c r="N61" s="326">
        <v>4.4000000000000004</v>
      </c>
    </row>
    <row r="62" spans="1:14" x14ac:dyDescent="0.15">
      <c r="A62" s="250"/>
      <c r="B62" s="246"/>
      <c r="C62" s="246"/>
      <c r="D62" s="246"/>
      <c r="E62" s="246"/>
      <c r="F62" s="246"/>
      <c r="G62" s="327"/>
      <c r="H62" s="328" t="s">
        <v>510</v>
      </c>
      <c r="I62" s="329">
        <v>543655</v>
      </c>
      <c r="J62" s="330">
        <v>9942</v>
      </c>
      <c r="K62" s="331">
        <v>-5.7</v>
      </c>
      <c r="L62" s="332">
        <v>27582</v>
      </c>
      <c r="M62" s="333">
        <v>0.6</v>
      </c>
      <c r="N62" s="334">
        <v>-6.3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20.32</v>
      </c>
      <c r="G47" s="12">
        <v>20.18</v>
      </c>
      <c r="H47" s="12">
        <v>20.14</v>
      </c>
      <c r="I47" s="12">
        <v>19.850000000000001</v>
      </c>
      <c r="J47" s="13">
        <v>19.75</v>
      </c>
    </row>
    <row r="48" spans="2:10" ht="57.75" customHeight="1" x14ac:dyDescent="0.15">
      <c r="B48" s="14"/>
      <c r="C48" s="1174" t="s">
        <v>4</v>
      </c>
      <c r="D48" s="1174"/>
      <c r="E48" s="1175"/>
      <c r="F48" s="15">
        <v>3.9</v>
      </c>
      <c r="G48" s="16">
        <v>4.8899999999999997</v>
      </c>
      <c r="H48" s="16">
        <v>4.01</v>
      </c>
      <c r="I48" s="16">
        <v>7</v>
      </c>
      <c r="J48" s="17">
        <v>6.67</v>
      </c>
    </row>
    <row r="49" spans="2:10" ht="57.75" customHeight="1" thickBot="1" x14ac:dyDescent="0.2">
      <c r="B49" s="18"/>
      <c r="C49" s="1176" t="s">
        <v>5</v>
      </c>
      <c r="D49" s="1176"/>
      <c r="E49" s="1177"/>
      <c r="F49" s="19">
        <v>3.23</v>
      </c>
      <c r="G49" s="20">
        <v>1.1599999999999999</v>
      </c>
      <c r="H49" s="20" t="s">
        <v>522</v>
      </c>
      <c r="I49" s="20">
        <v>3.22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2018-02-23T00:40:05Z</cp:lastPrinted>
  <dcterms:modified xsi:type="dcterms:W3CDTF">2018-11-16T07:03:39Z</dcterms:modified>
</cp:coreProperties>
</file>