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令和１年度決算\04 ②10月公表分（追加分）\05 最終版【ＨＰアップ】\"/>
    </mc:Choice>
  </mc:AlternateContent>
  <xr:revisionPtr revIDLastSave="0" documentId="13_ncr:1_{56B6C22E-A6E3-4F60-9389-A24A72CF543A}" xr6:coauthVersionLast="36" xr6:coauthVersionMax="36" xr10:uidLastSave="{00000000-0000-0000-0000-000000000000}"/>
  <bookViews>
    <workbookView xWindow="0" yWindow="0" windowWidth="28800" windowHeight="10350" firstSheet="11"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C36" i="10"/>
  <c r="BE35" i="10"/>
  <c r="AM35" i="10"/>
  <c r="C35" i="10"/>
  <c r="BW34" i="10"/>
  <c r="C34" i="10"/>
  <c r="BW35" i="10" l="1"/>
  <c r="BW36" i="10" s="1"/>
  <c r="BW37" i="10" s="1"/>
  <c r="BW38" i="10" s="1"/>
  <c r="BW39" i="10" s="1"/>
  <c r="BW40" i="10" s="1"/>
  <c r="BW41" i="10" s="1"/>
  <c r="U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U35" i="10"/>
  <c r="U36" i="10" s="1"/>
  <c r="BE34" i="10" s="1"/>
  <c r="AM34" i="10"/>
</calcChain>
</file>

<file path=xl/sharedStrings.xml><?xml version="1.0" encoding="utf-8"?>
<sst xmlns="http://schemas.openxmlformats.org/spreadsheetml/2006/main" count="1097" uniqueCount="612">
  <si>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</si>
  <si>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</si>
  <si>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</si>
  <si>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</si>
  <si>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</si>
  <si>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</si>
  <si>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</si>
  <si>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</si>
  <si>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</si>
  <si>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</si>
  <si>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</si>
  <si>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</si>
  <si>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</si>
  <si>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</si>
  <si>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</si>
  <si>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</si>
  <si>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</si>
  <si>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</si>
  <si>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</si>
  <si>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</si>
  <si>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</si>
  <si>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</si>
  <si>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</si>
  <si>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</si>
  <si>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</si>
  <si>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</si>
  <si>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</si>
  <si>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</si>
  <si>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</si>
  <si>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</si>
  <si>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</si>
  <si>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</si>
  <si>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</si>
  <si>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</si>
  <si>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</si>
  <si>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</si>
  <si>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</si>
  <si>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</si>
  <si>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</si>
  <si>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</si>
  <si>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</si>
  <si>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</si>
  <si>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</si>
  <si>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</si>
  <si>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</si>
  <si>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</si>
  <si>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</si>
  <si>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</si>
  <si>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</si>
  <si>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</si>
  <si>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</si>
  <si>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</si>
  <si>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</si>
  <si>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</si>
  <si>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</si>
  <si>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</si>
  <si>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</si>
  <si>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</si>
  <si>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</si>
  <si>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</si>
  <si>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</si>
  <si>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</si>
  <si>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</si>
  <si>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</si>
  <si>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</si>
  <si>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</si>
  <si>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</si>
  <si>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</si>
  <si>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</si>
  <si>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</si>
  <si>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</si>
  <si>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</si>
  <si>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</si>
  <si>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</si>
  <si>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</si>
  <si>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</si>
  <si>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</si>
  <si>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</si>
  <si>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</si>
  <si>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</si>
  <si>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</si>
  <si>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</si>
  <si>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</si>
  <si>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</si>
  <si>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</si>
  <si>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</si>
  <si>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</si>
  <si>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</si>
  <si>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</si>
  <si>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</si>
  <si>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</si>
  <si>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</si>
  <si>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</si>
  <si>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</si>
  <si>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</si>
  <si>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</si>
  <si>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</si>
  <si>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</si>
  <si>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向日市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</si>
  <si>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</si>
  <si>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</si>
  <si>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</si>
  <si>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</si>
  <si>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</si>
  <si>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</si>
  <si>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</si>
  <si>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</si>
  <si>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</si>
  <si>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</si>
  <si>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</si>
  <si>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</si>
  <si>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</si>
  <si>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</si>
  <si>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</si>
  <si>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</si>
  <si>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</si>
  <si>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</si>
  <si>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</si>
  <si>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</si>
  <si>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</si>
  <si>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</si>
  <si>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</si>
  <si>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</si>
  <si>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</si>
  <si>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</si>
  <si>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</si>
  <si>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</si>
  <si>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</si>
  <si>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</si>
  <si>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</si>
  <si>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</si>
  <si>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</si>
  <si>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</si>
  <si>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</si>
  <si>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</si>
  <si>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</si>
  <si>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</si>
  <si>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</si>
  <si>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</si>
  <si>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</si>
  <si>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</si>
  <si>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</si>
  <si>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</si>
  <si>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</si>
  <si>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</si>
  <si>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</si>
  <si>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</si>
  <si>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</si>
  <si>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</si>
  <si>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</si>
  <si>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</si>
  <si>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</si>
  <si>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</si>
  <si>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</si>
  <si>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</si>
  <si>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</si>
  <si>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</si>
  <si>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</si>
  <si>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</si>
  <si>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</si>
  <si>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</si>
  <si>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</si>
  <si>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</si>
  <si>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</si>
  <si>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</si>
  <si>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</si>
  <si>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</si>
  <si>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</si>
  <si>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</si>
  <si>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</si>
  <si>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</si>
  <si>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</si>
  <si>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</si>
  <si>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</si>
  <si>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</si>
  <si>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</si>
  <si>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</si>
  <si>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</si>
  <si>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</si>
  <si>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</si>
  <si>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</si>
  <si>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</si>
  <si>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</si>
  <si>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</si>
  <si>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</si>
  <si>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</si>
  <si>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</si>
  <si>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</si>
  <si>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</si>
  <si>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</si>
  <si>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</si>
  <si>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</si>
  <si>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</si>
  <si>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</si>
  <si>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</si>
  <si>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</si>
  <si>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</si>
  <si>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</si>
  <si>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</si>
  <si>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</si>
  <si>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</si>
  <si>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</si>
  <si>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</si>
  <si>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</si>
  <si>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</si>
  <si>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</si>
  <si>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</si>
  <si>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</si>
  <si>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</si>
  <si>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</si>
  <si>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</si>
  <si>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京都府向日市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</si>
  <si>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</si>
  <si>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</si>
  <si>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</si>
  <si>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</si>
  <si>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</si>
  <si>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</si>
  <si>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</si>
  <si>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</si>
  <si>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</si>
  <si>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</si>
  <si>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</si>
  <si>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</si>
  <si>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</si>
  <si>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</si>
  <si>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</si>
  <si>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</si>
  <si>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</si>
  <si>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</si>
  <si>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</si>
  <si>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</si>
  <si>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</si>
  <si>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</si>
  <si>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</si>
  <si>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</si>
  <si>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</si>
  <si>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</si>
  <si>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</si>
  <si>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</si>
  <si>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</si>
  <si>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</si>
  <si>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</si>
  <si>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</si>
  <si>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</si>
  <si>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</si>
  <si>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</si>
  <si>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</si>
  <si>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</si>
  <si>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</si>
  <si>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</si>
  <si>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</si>
  <si>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</si>
  <si>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</si>
  <si>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</si>
  <si>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</si>
  <si>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</si>
  <si>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</si>
  <si>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</si>
  <si>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</si>
  <si>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</si>
  <si>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</si>
  <si>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</si>
  <si>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</si>
  <si>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</si>
  <si>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</si>
  <si>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</si>
  <si>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</si>
  <si>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</si>
  <si>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</si>
  <si>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</si>
  <si>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</si>
  <si>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</si>
  <si>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</si>
  <si>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</si>
  <si>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</si>
  <si>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</si>
  <si>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</si>
  <si>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</si>
  <si>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</si>
  <si>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</si>
  <si>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</si>
  <si>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</si>
  <si>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</si>
  <si>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</si>
  <si>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</si>
  <si>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</si>
  <si>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</si>
  <si>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</si>
  <si>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</si>
  <si>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</si>
  <si>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</si>
  <si>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</si>
  <si>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</si>
  <si>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</si>
  <si>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</si>
  <si>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</si>
  <si>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</si>
  <si>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</si>
  <si>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</si>
  <si>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</si>
  <si>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</si>
  <si>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</si>
  <si>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</si>
  <si>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</si>
  <si>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</si>
  <si>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</si>
  <si>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</si>
  <si>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</si>
  <si>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</si>
  <si>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</si>
  <si>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</si>
  <si>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</si>
  <si>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</si>
  <si>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</si>
  <si>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</si>
  <si>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</si>
  <si>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</si>
  <si>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</si>
  <si>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</si>
  <si>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</si>
  <si>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</si>
  <si>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</si>
  <si>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</si>
  <si>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</si>
  <si>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</si>
  <si>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</si>
  <si>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</si>
  <si>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</si>
  <si>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</si>
  <si>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</si>
  <si>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</si>
  <si>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</si>
  <si>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</si>
  <si>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</si>
  <si>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</si>
  <si>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</si>
  <si>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</si>
  <si>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</si>
  <si>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</si>
  <si>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</si>
  <si>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</si>
  <si>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</si>
  <si>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</si>
  <si>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</si>
  <si>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</si>
  <si>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</si>
  <si>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</si>
  <si>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</si>
  <si>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</si>
  <si>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</si>
  <si>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</si>
  <si>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</si>
  <si>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</si>
  <si>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</si>
  <si>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</si>
  <si>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</si>
  <si>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</si>
  <si>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</si>
  <si>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</si>
  <si>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</si>
  <si>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</si>
  <si>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</si>
  <si>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</si>
  <si>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</si>
  <si>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</si>
  <si>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京都府向日市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</si>
  <si>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</si>
  <si>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</si>
  <si>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</si>
  <si>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</si>
  <si>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</si>
  <si>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</si>
  <si>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</si>
  <si>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</si>
  <si>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</si>
  <si>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</si>
  <si>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</si>
  <si>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</si>
  <si>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</si>
  <si>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</si>
  <si>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</si>
  <si>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</si>
  <si>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</si>
  <si>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</si>
  <si>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</si>
  <si>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</si>
  <si>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</si>
  <si>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</si>
  <si>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</si>
  <si>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</si>
  <si>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</si>
  <si>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</si>
  <si>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</si>
  <si>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</si>
  <si>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</si>
  <si>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</si>
  <si>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</si>
  <si>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</si>
  <si>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</si>
  <si>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</si>
  <si>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</si>
  <si>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</si>
  <si>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</si>
  <si>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</si>
  <si>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</si>
  <si>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</si>
  <si>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</si>
  <si>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</si>
  <si>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</si>
  <si>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</si>
  <si>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</si>
  <si>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</si>
  <si>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</si>
  <si>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</si>
  <si>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</si>
  <si>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</si>
  <si>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</si>
  <si>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</si>
  <si>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</si>
  <si>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</si>
  <si>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</si>
  <si>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</si>
  <si>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</si>
  <si>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</si>
  <si>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</si>
  <si>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</si>
  <si>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</si>
  <si>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</si>
  <si>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</si>
  <si>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</si>
  <si>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</si>
  <si>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</si>
  <si>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</si>
  <si>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</si>
  <si>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</si>
  <si>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</si>
  <si>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</si>
  <si>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</si>
  <si>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</si>
  <si>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</si>
  <si>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</si>
  <si>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</si>
  <si>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</si>
  <si>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</si>
  <si>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</si>
  <si>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</si>
  <si>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</si>
  <si>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</si>
  <si>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</si>
  <si>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</si>
  <si>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</si>
  <si>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</si>
  <si>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</si>
  <si>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</si>
  <si>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</si>
  <si>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</si>
  <si>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</si>
  <si>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</si>
  <si>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</si>
  <si>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</si>
  <si>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</si>
  <si>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</si>
  <si>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</si>
  <si>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</si>
  <si>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</si>
  <si>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</si>
  <si>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</si>
  <si>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</si>
  <si>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</si>
  <si>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</si>
  <si>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</si>
  <si>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</si>
  <si>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</si>
  <si>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</si>
  <si>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</si>
  <si>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</si>
  <si>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t>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</si>
  <si>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</si>
  <si>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</si>
  <si>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</si>
  <si>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</si>
  <si>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</si>
  <si>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</si>
  <si>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</si>
  <si>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</si>
  <si>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</si>
  <si>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</si>
  <si>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</si>
  <si>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</si>
  <si>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</si>
  <si>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</si>
  <si>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</si>
  <si>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</si>
  <si>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</si>
  <si>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</si>
  <si>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</si>
  <si>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</si>
  <si>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</si>
  <si>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</si>
  <si>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</si>
  <si>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</si>
  <si>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</si>
  <si>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</si>
  <si>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</si>
  <si>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</si>
  <si>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</si>
  <si>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</si>
  <si>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</si>
  <si>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</si>
  <si>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</si>
  <si>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</si>
  <si>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</si>
  <si>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</si>
  <si>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</si>
  <si>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</si>
  <si>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</si>
  <si>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</si>
  <si>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</si>
  <si>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</si>
  <si>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</si>
  <si>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</si>
  <si>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</si>
  <si>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</si>
  <si>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</si>
  <si>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</si>
  <si>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</si>
  <si>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</si>
  <si>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</si>
  <si>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</si>
  <si>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</si>
  <si>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</si>
  <si>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</si>
  <si>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</si>
  <si>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</si>
  <si>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</si>
  <si>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</si>
  <si>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</si>
  <si>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</si>
  <si>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</si>
  <si>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</si>
  <si>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</si>
  <si>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</si>
  <si>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</si>
  <si>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</si>
  <si>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</si>
  <si>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</si>
  <si>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</si>
  <si>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</si>
  <si>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</si>
  <si>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</si>
  <si>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</si>
  <si>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</si>
  <si>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</si>
  <si>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</si>
  <si>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</si>
  <si>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</si>
  <si>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</si>
  <si>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</si>
  <si>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</si>
  <si>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</si>
  <si>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</si>
  <si>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</si>
  <si>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</si>
  <si>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0.26</t>
  </si>
  <si>
    <t>▲ 3.73</t>
  </si>
  <si>
    <t>水道事業会計</t>
  </si>
  <si>
    <t>一般会計</t>
  </si>
  <si>
    <t>介護保険事業特別会計</t>
  </si>
  <si>
    <t>国民健康保険事業特別会計</t>
  </si>
  <si>
    <t>▲ 1.09</t>
  </si>
  <si>
    <t>後期高齢者医療特別会計</t>
  </si>
  <si>
    <t>下水道事業特別会計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</si>
  <si>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</si>
  <si>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</si>
  <si>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</si>
  <si>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</si>
  <si>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</si>
  <si>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</si>
  <si>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</si>
  <si>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</si>
  <si>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乙訓土地開発公社</t>
  </si>
  <si>
    <t>向日市スポーツ文化協会</t>
  </si>
  <si>
    <t>向日市埋蔵文化財センター</t>
  </si>
  <si>
    <t>向日市水道メンテナンス</t>
  </si>
  <si>
    <t>-</t>
    <phoneticPr fontId="2"/>
  </si>
  <si>
    <t>乙訓環境衛生組合(一般会計)</t>
  </si>
  <si>
    <t>乙訓消防組合(一般会計)</t>
  </si>
  <si>
    <t>乙訓福祉施設事務組合(一般会計)</t>
  </si>
  <si>
    <t>京都府自治会館管理組合(一般会計)</t>
  </si>
  <si>
    <t>京都府市町村職員退職手当組合(一般会計)</t>
  </si>
  <si>
    <t>京都府後期高齢者医療広域連合(一般会計)</t>
  </si>
  <si>
    <t>京都府後期高齢者医療広域連合(特別会計)</t>
  </si>
  <si>
    <t>京都地方税機構(一般会計)</t>
  </si>
  <si>
    <t>-</t>
    <phoneticPr fontId="2"/>
  </si>
  <si>
    <t>公共施設整備基金</t>
    <rPh sb="0" eb="2">
      <t>コウキョウ</t>
    </rPh>
    <rPh sb="2" eb="4">
      <t>シセツ</t>
    </rPh>
    <rPh sb="4" eb="6">
      <t>セイビ</t>
    </rPh>
    <rPh sb="6" eb="8">
      <t>キキン</t>
    </rPh>
    <phoneticPr fontId="19"/>
  </si>
  <si>
    <t>公園整備基金</t>
    <rPh sb="0" eb="2">
      <t>コウエン</t>
    </rPh>
    <rPh sb="2" eb="4">
      <t>セイビ</t>
    </rPh>
    <rPh sb="4" eb="6">
      <t>キキン</t>
    </rPh>
    <phoneticPr fontId="19"/>
  </si>
  <si>
    <t>ふるさと向日市応援基金</t>
    <phoneticPr fontId="19"/>
  </si>
  <si>
    <t>文化振興基金</t>
    <phoneticPr fontId="2"/>
  </si>
  <si>
    <t>社会福祉基金</t>
    <rPh sb="0" eb="2">
      <t>シャカイ</t>
    </rPh>
    <rPh sb="2" eb="4">
      <t>フクシ</t>
    </rPh>
    <rPh sb="4" eb="6">
      <t>キキン</t>
    </rPh>
    <phoneticPr fontId="19"/>
  </si>
  <si>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</si>
  <si>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</si>
  <si>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</si>
  <si>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類似団体と比較して、有形固定資産減価償却率が高く、将来負担比率が低い。これは、古い施設が多く存在し、また、施設の改修、更新などの投資があまりされていないことに起因すると考えられる。今後、新庁舎の建設等を控えているため、減価償却率は低下し、市債の発行に伴って将来負担比率は上昇する見込みである。</t>
    <rPh sb="1" eb="3">
      <t>ルイジ</t>
    </rPh>
    <rPh sb="3" eb="5">
      <t>ダンタイ</t>
    </rPh>
    <rPh sb="6" eb="8">
      <t>ヒカク</t>
    </rPh>
    <rPh sb="11" eb="13">
      <t>ユウケイ</t>
    </rPh>
    <rPh sb="13" eb="15">
      <t>コテイ</t>
    </rPh>
    <rPh sb="15" eb="17">
      <t>シサン</t>
    </rPh>
    <rPh sb="17" eb="19">
      <t>ゲンカ</t>
    </rPh>
    <rPh sb="19" eb="22">
      <t>ショウキャクリツ</t>
    </rPh>
    <rPh sb="23" eb="24">
      <t>タカ</t>
    </rPh>
    <rPh sb="26" eb="28">
      <t>ショウライ</t>
    </rPh>
    <rPh sb="28" eb="30">
      <t>フタン</t>
    </rPh>
    <rPh sb="30" eb="32">
      <t>ヒリツ</t>
    </rPh>
    <rPh sb="33" eb="34">
      <t>ヒク</t>
    </rPh>
    <rPh sb="40" eb="41">
      <t>フル</t>
    </rPh>
    <rPh sb="42" eb="44">
      <t>シセツ</t>
    </rPh>
    <rPh sb="45" eb="46">
      <t>オオ</t>
    </rPh>
    <rPh sb="47" eb="49">
      <t>ソンザイ</t>
    </rPh>
    <rPh sb="54" eb="56">
      <t>シセツ</t>
    </rPh>
    <rPh sb="57" eb="59">
      <t>カイシュウ</t>
    </rPh>
    <rPh sb="60" eb="62">
      <t>コウシン</t>
    </rPh>
    <rPh sb="65" eb="67">
      <t>トウシ</t>
    </rPh>
    <rPh sb="80" eb="82">
      <t>キイン</t>
    </rPh>
    <rPh sb="85" eb="86">
      <t>カンガ</t>
    </rPh>
    <rPh sb="91" eb="93">
      <t>コンゴ</t>
    </rPh>
    <rPh sb="94" eb="97">
      <t>シンチョウシャ</t>
    </rPh>
    <rPh sb="98" eb="100">
      <t>ケンセツ</t>
    </rPh>
    <rPh sb="100" eb="101">
      <t>ナド</t>
    </rPh>
    <rPh sb="102" eb="103">
      <t>ヒカ</t>
    </rPh>
    <rPh sb="110" eb="112">
      <t>ゲンカ</t>
    </rPh>
    <rPh sb="112" eb="115">
      <t>ショウキャクリツ</t>
    </rPh>
    <rPh sb="116" eb="118">
      <t>テイカ</t>
    </rPh>
    <rPh sb="120" eb="122">
      <t>シサイ</t>
    </rPh>
    <rPh sb="123" eb="125">
      <t>ハッコウ</t>
    </rPh>
    <rPh sb="126" eb="127">
      <t>トモナ</t>
    </rPh>
    <rPh sb="129" eb="131">
      <t>ショウライ</t>
    </rPh>
    <rPh sb="131" eb="133">
      <t>フタン</t>
    </rPh>
    <rPh sb="133" eb="135">
      <t>ヒリツ</t>
    </rPh>
    <rPh sb="136" eb="138">
      <t>ジョウショウ</t>
    </rPh>
    <rPh sb="140" eb="142">
      <t>ミコ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</si>
  <si>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</si>
  <si>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</si>
  <si>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</si>
  <si>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</si>
  <si>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</si>
  <si>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</si>
  <si>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本市では、普通建設事業並びに新規発行債の抑制に努めてきたことから、実質公債費比率、将来負担比率ともに類似団体と比較して非常に低い数値となっている。しかし、今後、新庁舎の建設等に係る財源として、市債の新規発行が見込まれるため、両比率の上昇が想定される。施設の更新等にあたっては、特定財源の確保や、交付税措置のある地方債の発行に努め、急激な負担増とならないよう注意を払う必要がある。</t>
    <rPh sb="1" eb="3">
      <t>ホンシ</t>
    </rPh>
    <rPh sb="6" eb="8">
      <t>フツウ</t>
    </rPh>
    <rPh sb="8" eb="10">
      <t>ケンセツ</t>
    </rPh>
    <rPh sb="10" eb="12">
      <t>ジギョウ</t>
    </rPh>
    <rPh sb="12" eb="13">
      <t>ナラ</t>
    </rPh>
    <rPh sb="15" eb="17">
      <t>シンキ</t>
    </rPh>
    <rPh sb="17" eb="19">
      <t>ハッコウ</t>
    </rPh>
    <rPh sb="19" eb="20">
      <t>サイ</t>
    </rPh>
    <rPh sb="21" eb="23">
      <t>ヨクセイ</t>
    </rPh>
    <rPh sb="24" eb="25">
      <t>ツト</t>
    </rPh>
    <rPh sb="34" eb="36">
      <t>ジッシツ</t>
    </rPh>
    <rPh sb="36" eb="39">
      <t>コウサイヒ</t>
    </rPh>
    <rPh sb="39" eb="41">
      <t>ヒリツ</t>
    </rPh>
    <rPh sb="42" eb="44">
      <t>ショウライ</t>
    </rPh>
    <rPh sb="44" eb="46">
      <t>フタン</t>
    </rPh>
    <rPh sb="46" eb="48">
      <t>ヒリツ</t>
    </rPh>
    <rPh sb="51" eb="53">
      <t>ルイジ</t>
    </rPh>
    <rPh sb="53" eb="55">
      <t>ダンタイ</t>
    </rPh>
    <rPh sb="56" eb="58">
      <t>ヒカク</t>
    </rPh>
    <rPh sb="60" eb="62">
      <t>ヒジョウ</t>
    </rPh>
    <rPh sb="63" eb="64">
      <t>ヒク</t>
    </rPh>
    <rPh sb="65" eb="67">
      <t>スウチ</t>
    </rPh>
    <rPh sb="78" eb="80">
      <t>コンゴ</t>
    </rPh>
    <rPh sb="81" eb="84">
      <t>シンチョウシャ</t>
    </rPh>
    <rPh sb="85" eb="87">
      <t>ケンセツ</t>
    </rPh>
    <rPh sb="87" eb="88">
      <t>ナド</t>
    </rPh>
    <rPh sb="89" eb="90">
      <t>カカ</t>
    </rPh>
    <rPh sb="91" eb="93">
      <t>ザイゲン</t>
    </rPh>
    <rPh sb="97" eb="99">
      <t>シサイ</t>
    </rPh>
    <rPh sb="100" eb="102">
      <t>シンキ</t>
    </rPh>
    <rPh sb="102" eb="104">
      <t>ハッコウ</t>
    </rPh>
    <rPh sb="105" eb="107">
      <t>ミコ</t>
    </rPh>
    <rPh sb="113" eb="114">
      <t>リョウ</t>
    </rPh>
    <rPh sb="114" eb="116">
      <t>ヒリツ</t>
    </rPh>
    <rPh sb="117" eb="119">
      <t>ジョウショウ</t>
    </rPh>
    <rPh sb="120" eb="122">
      <t>ソウテイ</t>
    </rPh>
    <rPh sb="126" eb="128">
      <t>シセツ</t>
    </rPh>
    <rPh sb="129" eb="131">
      <t>コウシン</t>
    </rPh>
    <rPh sb="131" eb="132">
      <t>ナド</t>
    </rPh>
    <rPh sb="139" eb="141">
      <t>トクテイ</t>
    </rPh>
    <rPh sb="141" eb="143">
      <t>ザイゲン</t>
    </rPh>
    <rPh sb="144" eb="146">
      <t>カクホ</t>
    </rPh>
    <rPh sb="148" eb="151">
      <t>コウフゼイ</t>
    </rPh>
    <rPh sb="151" eb="153">
      <t>ソチ</t>
    </rPh>
    <rPh sb="156" eb="159">
      <t>チホウサイ</t>
    </rPh>
    <rPh sb="160" eb="162">
      <t>ハッコウ</t>
    </rPh>
    <rPh sb="163" eb="164">
      <t>ツト</t>
    </rPh>
    <rPh sb="166" eb="168">
      <t>キュウゲキ</t>
    </rPh>
    <rPh sb="169" eb="171">
      <t>フタン</t>
    </rPh>
    <rPh sb="171" eb="172">
      <t>フ</t>
    </rPh>
    <rPh sb="179" eb="181">
      <t>チュウイ</t>
    </rPh>
    <rPh sb="182" eb="183">
      <t>ハラ</t>
    </rPh>
    <rPh sb="184" eb="186">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</si>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</sst>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9345DA91-FE5B-40E0-BEA9-B92AC4ED347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47278</c:v>
                </c:pt>
                <c:pt idx="1">
                  <c:v>44504</c:v>
                </c:pt>
                <c:pt idx="2">
                  <c:v>47820</c:v>
                </c:pt>
                <c:pt idx="3">
                  <c:v>41934</c:v>
                </c:pt>
                <c:pt idx="4">
                  <c:v>45588</c:v>
                </c:pt>
              </c:numCache>
            </c:numRef>
          </c:val>
          <c:smooth val="0"/>
          <c:extLst>
            <c:ext xmlns:c16="http://schemas.microsoft.com/office/drawing/2014/chart" uri="{C3380CC4-5D6E-409C-BE32-E72D297353CC}">
              <c16:uniqueId val="{00000000-EC4F-44D5-9EA7-EDE5AEB38BF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19954</c:v>
                </c:pt>
                <c:pt idx="1">
                  <c:v>28636</c:v>
                </c:pt>
                <c:pt idx="2">
                  <c:v>24305</c:v>
                </c:pt>
                <c:pt idx="3">
                  <c:v>33732</c:v>
                </c:pt>
                <c:pt idx="4">
                  <c:v>31435</c:v>
                </c:pt>
              </c:numCache>
            </c:numRef>
          </c:val>
          <c:smooth val="0"/>
          <c:extLst>
            <c:ext xmlns:c16="http://schemas.microsoft.com/office/drawing/2014/chart" uri="{C3380CC4-5D6E-409C-BE32-E72D297353CC}">
              <c16:uniqueId val="{00000001-EC4F-44D5-9EA7-EDE5AEB38BF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c:v>
                </c:pt>
                <c:pt idx="1">
                  <c:v>6.67</c:v>
                </c:pt>
                <c:pt idx="2">
                  <c:v>4.58</c:v>
                </c:pt>
                <c:pt idx="3">
                  <c:v>5.31</c:v>
                </c:pt>
                <c:pt idx="4">
                  <c:v>5.55</c:v>
                </c:pt>
              </c:numCache>
            </c:numRef>
          </c:val>
          <c:extLst>
            <c:ext xmlns:c16="http://schemas.microsoft.com/office/drawing/2014/chart" uri="{C3380CC4-5D6E-409C-BE32-E72D297353CC}">
              <c16:uniqueId val="{00000000-6073-4FFA-849D-E4B69D1EB0A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19.850000000000001</c:v>
                </c:pt>
                <c:pt idx="1">
                  <c:v>19.75</c:v>
                </c:pt>
                <c:pt idx="2">
                  <c:v>17.66</c:v>
                </c:pt>
                <c:pt idx="3">
                  <c:v>17.260000000000002</c:v>
                </c:pt>
                <c:pt idx="4">
                  <c:v>16.98</c:v>
                </c:pt>
              </c:numCache>
            </c:numRef>
          </c:val>
          <c:extLst>
            <c:ext xmlns:c16="http://schemas.microsoft.com/office/drawing/2014/chart" uri="{C3380CC4-5D6E-409C-BE32-E72D297353CC}">
              <c16:uniqueId val="{00000001-6073-4FFA-849D-E4B69D1EB0A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3.22</c:v>
                </c:pt>
                <c:pt idx="1">
                  <c:v>-0.26</c:v>
                </c:pt>
                <c:pt idx="2">
                  <c:v>-3.73</c:v>
                </c:pt>
                <c:pt idx="3">
                  <c:v>0.87</c:v>
                </c:pt>
                <c:pt idx="4">
                  <c:v>0.33</c:v>
                </c:pt>
              </c:numCache>
            </c:numRef>
          </c:val>
          <c:smooth val="0"/>
          <c:extLst>
            <c:ext xmlns:c16="http://schemas.microsoft.com/office/drawing/2014/chart" uri="{C3380CC4-5D6E-409C-BE32-E72D297353CC}">
              <c16:uniqueId val="{00000002-6073-4FFA-849D-E4B69D1EB0A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1D9-4F0B-A218-FED7E7E8B66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1D9-4F0B-A218-FED7E7E8B66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1D9-4F0B-A218-FED7E7E8B66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1D9-4F0B-A218-FED7E7E8B66F}"/>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0.47</c:v>
                </c:pt>
                <c:pt idx="2">
                  <c:v>#N/A</c:v>
                </c:pt>
                <c:pt idx="3">
                  <c:v>0.51</c:v>
                </c:pt>
                <c:pt idx="4">
                  <c:v>#N/A</c:v>
                </c:pt>
                <c:pt idx="5">
                  <c:v>0.27</c:v>
                </c:pt>
                <c:pt idx="6">
                  <c:v>#N/A</c:v>
                </c:pt>
                <c:pt idx="7">
                  <c:v>0.86</c:v>
                </c:pt>
                <c:pt idx="8">
                  <c:v>#N/A</c:v>
                </c:pt>
                <c:pt idx="9">
                  <c:v>0.16</c:v>
                </c:pt>
              </c:numCache>
            </c:numRef>
          </c:val>
          <c:extLst>
            <c:ext xmlns:c16="http://schemas.microsoft.com/office/drawing/2014/chart" uri="{C3380CC4-5D6E-409C-BE32-E72D297353CC}">
              <c16:uniqueId val="{00000004-91D9-4F0B-A218-FED7E7E8B66F}"/>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0.21</c:v>
                </c:pt>
                <c:pt idx="2">
                  <c:v>#N/A</c:v>
                </c:pt>
                <c:pt idx="3">
                  <c:v>0.24</c:v>
                </c:pt>
                <c:pt idx="4">
                  <c:v>#N/A</c:v>
                </c:pt>
                <c:pt idx="5">
                  <c:v>0.24</c:v>
                </c:pt>
                <c:pt idx="6">
                  <c:v>#N/A</c:v>
                </c:pt>
                <c:pt idx="7">
                  <c:v>0.26</c:v>
                </c:pt>
                <c:pt idx="8">
                  <c:v>#N/A</c:v>
                </c:pt>
                <c:pt idx="9">
                  <c:v>0.25</c:v>
                </c:pt>
              </c:numCache>
            </c:numRef>
          </c:val>
          <c:extLst>
            <c:ext xmlns:c16="http://schemas.microsoft.com/office/drawing/2014/chart" uri="{C3380CC4-5D6E-409C-BE32-E72D297353CC}">
              <c16:uniqueId val="{00000005-91D9-4F0B-A218-FED7E7E8B66F}"/>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0.04</c:v>
                </c:pt>
                <c:pt idx="2">
                  <c:v>1.0900000000000001</c:v>
                </c:pt>
                <c:pt idx="3">
                  <c:v>#N/A</c:v>
                </c:pt>
                <c:pt idx="4">
                  <c:v>#N/A</c:v>
                </c:pt>
                <c:pt idx="5">
                  <c:v>0.87</c:v>
                </c:pt>
                <c:pt idx="6">
                  <c:v>#N/A</c:v>
                </c:pt>
                <c:pt idx="7">
                  <c:v>0.12</c:v>
                </c:pt>
                <c:pt idx="8">
                  <c:v>#N/A</c:v>
                </c:pt>
                <c:pt idx="9">
                  <c:v>0.52</c:v>
                </c:pt>
              </c:numCache>
            </c:numRef>
          </c:val>
          <c:extLst>
            <c:ext xmlns:c16="http://schemas.microsoft.com/office/drawing/2014/chart" uri="{C3380CC4-5D6E-409C-BE32-E72D297353CC}">
              <c16:uniqueId val="{00000006-91D9-4F0B-A218-FED7E7E8B66F}"/>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0.67</c:v>
                </c:pt>
                <c:pt idx="2">
                  <c:v>#N/A</c:v>
                </c:pt>
                <c:pt idx="3">
                  <c:v>2.04</c:v>
                </c:pt>
                <c:pt idx="4">
                  <c:v>#N/A</c:v>
                </c:pt>
                <c:pt idx="5">
                  <c:v>1.82</c:v>
                </c:pt>
                <c:pt idx="6">
                  <c:v>#N/A</c:v>
                </c:pt>
                <c:pt idx="7">
                  <c:v>1.64</c:v>
                </c:pt>
                <c:pt idx="8">
                  <c:v>#N/A</c:v>
                </c:pt>
                <c:pt idx="9">
                  <c:v>1.45</c:v>
                </c:pt>
              </c:numCache>
            </c:numRef>
          </c:val>
          <c:extLst>
            <c:ext xmlns:c16="http://schemas.microsoft.com/office/drawing/2014/chart" uri="{C3380CC4-5D6E-409C-BE32-E72D297353CC}">
              <c16:uniqueId val="{00000007-91D9-4F0B-A218-FED7E7E8B66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6.99</c:v>
                </c:pt>
                <c:pt idx="2">
                  <c:v>#N/A</c:v>
                </c:pt>
                <c:pt idx="3">
                  <c:v>6.66</c:v>
                </c:pt>
                <c:pt idx="4">
                  <c:v>#N/A</c:v>
                </c:pt>
                <c:pt idx="5">
                  <c:v>4.57</c:v>
                </c:pt>
                <c:pt idx="6">
                  <c:v>#N/A</c:v>
                </c:pt>
                <c:pt idx="7">
                  <c:v>5.31</c:v>
                </c:pt>
                <c:pt idx="8">
                  <c:v>#N/A</c:v>
                </c:pt>
                <c:pt idx="9">
                  <c:v>5.54</c:v>
                </c:pt>
              </c:numCache>
            </c:numRef>
          </c:val>
          <c:extLst>
            <c:ext xmlns:c16="http://schemas.microsoft.com/office/drawing/2014/chart" uri="{C3380CC4-5D6E-409C-BE32-E72D297353CC}">
              <c16:uniqueId val="{00000008-91D9-4F0B-A218-FED7E7E8B66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9</c:v>
                </c:pt>
                <c:pt idx="2">
                  <c:v>#N/A</c:v>
                </c:pt>
                <c:pt idx="3">
                  <c:v>10.07</c:v>
                </c:pt>
                <c:pt idx="4">
                  <c:v>#N/A</c:v>
                </c:pt>
                <c:pt idx="5">
                  <c:v>11</c:v>
                </c:pt>
                <c:pt idx="6">
                  <c:v>#N/A</c:v>
                </c:pt>
                <c:pt idx="7">
                  <c:v>10.41</c:v>
                </c:pt>
                <c:pt idx="8">
                  <c:v>#N/A</c:v>
                </c:pt>
                <c:pt idx="9">
                  <c:v>10.28</c:v>
                </c:pt>
              </c:numCache>
            </c:numRef>
          </c:val>
          <c:extLst>
            <c:ext xmlns:c16="http://schemas.microsoft.com/office/drawing/2014/chart" uri="{C3380CC4-5D6E-409C-BE32-E72D297353CC}">
              <c16:uniqueId val="{00000009-91D9-4F0B-A218-FED7E7E8B66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1757</c:v>
                </c:pt>
                <c:pt idx="5">
                  <c:v>1796</c:v>
                </c:pt>
                <c:pt idx="8">
                  <c:v>1883</c:v>
                </c:pt>
                <c:pt idx="11">
                  <c:v>1892</c:v>
                </c:pt>
                <c:pt idx="14">
                  <c:v>1976</c:v>
                </c:pt>
              </c:numCache>
            </c:numRef>
          </c:val>
          <c:extLst>
            <c:ext xmlns:c16="http://schemas.microsoft.com/office/drawing/2014/chart" uri="{C3380CC4-5D6E-409C-BE32-E72D297353CC}">
              <c16:uniqueId val="{00000000-23E2-45B4-B607-886B1032DDB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3E2-45B4-B607-886B1032DDB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90</c:v>
                </c:pt>
                <c:pt idx="3">
                  <c:v>198</c:v>
                </c:pt>
                <c:pt idx="6">
                  <c:v>86</c:v>
                </c:pt>
                <c:pt idx="9">
                  <c:v>325</c:v>
                </c:pt>
                <c:pt idx="12">
                  <c:v>44</c:v>
                </c:pt>
              </c:numCache>
            </c:numRef>
          </c:val>
          <c:extLst>
            <c:ext xmlns:c16="http://schemas.microsoft.com/office/drawing/2014/chart" uri="{C3380CC4-5D6E-409C-BE32-E72D297353CC}">
              <c16:uniqueId val="{00000002-23E2-45B4-B607-886B1032DDB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196</c:v>
                </c:pt>
                <c:pt idx="3">
                  <c:v>117</c:v>
                </c:pt>
                <c:pt idx="6">
                  <c:v>92</c:v>
                </c:pt>
                <c:pt idx="9">
                  <c:v>122</c:v>
                </c:pt>
                <c:pt idx="12">
                  <c:v>155</c:v>
                </c:pt>
              </c:numCache>
            </c:numRef>
          </c:val>
          <c:extLst>
            <c:ext xmlns:c16="http://schemas.microsoft.com/office/drawing/2014/chart" uri="{C3380CC4-5D6E-409C-BE32-E72D297353CC}">
              <c16:uniqueId val="{00000003-23E2-45B4-B607-886B1032DDB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617</c:v>
                </c:pt>
                <c:pt idx="3">
                  <c:v>573</c:v>
                </c:pt>
                <c:pt idx="6">
                  <c:v>679</c:v>
                </c:pt>
                <c:pt idx="9">
                  <c:v>719</c:v>
                </c:pt>
                <c:pt idx="12">
                  <c:v>718</c:v>
                </c:pt>
              </c:numCache>
            </c:numRef>
          </c:val>
          <c:extLst>
            <c:ext xmlns:c16="http://schemas.microsoft.com/office/drawing/2014/chart" uri="{C3380CC4-5D6E-409C-BE32-E72D297353CC}">
              <c16:uniqueId val="{00000004-23E2-45B4-B607-886B1032DDB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3E2-45B4-B607-886B1032DDB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3E2-45B4-B607-886B1032DDB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1058</c:v>
                </c:pt>
                <c:pt idx="3">
                  <c:v>1112</c:v>
                </c:pt>
                <c:pt idx="6">
                  <c:v>1166</c:v>
                </c:pt>
                <c:pt idx="9">
                  <c:v>1267</c:v>
                </c:pt>
                <c:pt idx="12">
                  <c:v>1335</c:v>
                </c:pt>
              </c:numCache>
            </c:numRef>
          </c:val>
          <c:extLst>
            <c:ext xmlns:c16="http://schemas.microsoft.com/office/drawing/2014/chart" uri="{C3380CC4-5D6E-409C-BE32-E72D297353CC}">
              <c16:uniqueId val="{00000007-23E2-45B4-B607-886B1032DDB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204</c:v>
                </c:pt>
                <c:pt idx="2">
                  <c:v>#N/A</c:v>
                </c:pt>
                <c:pt idx="3">
                  <c:v>#N/A</c:v>
                </c:pt>
                <c:pt idx="4">
                  <c:v>204</c:v>
                </c:pt>
                <c:pt idx="5">
                  <c:v>#N/A</c:v>
                </c:pt>
                <c:pt idx="6">
                  <c:v>#N/A</c:v>
                </c:pt>
                <c:pt idx="7">
                  <c:v>140</c:v>
                </c:pt>
                <c:pt idx="8">
                  <c:v>#N/A</c:v>
                </c:pt>
                <c:pt idx="9">
                  <c:v>#N/A</c:v>
                </c:pt>
                <c:pt idx="10">
                  <c:v>541</c:v>
                </c:pt>
                <c:pt idx="11">
                  <c:v>#N/A</c:v>
                </c:pt>
                <c:pt idx="12">
                  <c:v>#N/A</c:v>
                </c:pt>
                <c:pt idx="13">
                  <c:v>276</c:v>
                </c:pt>
                <c:pt idx="14">
                  <c:v>#N/A</c:v>
                </c:pt>
              </c:numCache>
            </c:numRef>
          </c:val>
          <c:smooth val="0"/>
          <c:extLst>
            <c:ext xmlns:c16="http://schemas.microsoft.com/office/drawing/2014/chart" uri="{C3380CC4-5D6E-409C-BE32-E72D297353CC}">
              <c16:uniqueId val="{00000008-23E2-45B4-B607-886B1032DDB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18398</c:v>
                </c:pt>
                <c:pt idx="5">
                  <c:v>18688</c:v>
                </c:pt>
                <c:pt idx="8">
                  <c:v>19040</c:v>
                </c:pt>
                <c:pt idx="11">
                  <c:v>19261</c:v>
                </c:pt>
                <c:pt idx="14">
                  <c:v>19548</c:v>
                </c:pt>
              </c:numCache>
            </c:numRef>
          </c:val>
          <c:extLst>
            <c:ext xmlns:c16="http://schemas.microsoft.com/office/drawing/2014/chart" uri="{C3380CC4-5D6E-409C-BE32-E72D297353CC}">
              <c16:uniqueId val="{00000000-BE66-4162-A342-1EB2F7EA251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5248</c:v>
                </c:pt>
                <c:pt idx="5">
                  <c:v>5030</c:v>
                </c:pt>
                <c:pt idx="8">
                  <c:v>4821</c:v>
                </c:pt>
                <c:pt idx="11">
                  <c:v>4677</c:v>
                </c:pt>
                <c:pt idx="14">
                  <c:v>5048</c:v>
                </c:pt>
              </c:numCache>
            </c:numRef>
          </c:val>
          <c:extLst>
            <c:ext xmlns:c16="http://schemas.microsoft.com/office/drawing/2014/chart" uri="{C3380CC4-5D6E-409C-BE32-E72D297353CC}">
              <c16:uniqueId val="{00000001-BE66-4162-A342-1EB2F7EA251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2727</c:v>
                </c:pt>
                <c:pt idx="5">
                  <c:v>3056</c:v>
                </c:pt>
                <c:pt idx="8">
                  <c:v>3326</c:v>
                </c:pt>
                <c:pt idx="11">
                  <c:v>3367</c:v>
                </c:pt>
                <c:pt idx="14">
                  <c:v>3595</c:v>
                </c:pt>
              </c:numCache>
            </c:numRef>
          </c:val>
          <c:extLst>
            <c:ext xmlns:c16="http://schemas.microsoft.com/office/drawing/2014/chart" uri="{C3380CC4-5D6E-409C-BE32-E72D297353CC}">
              <c16:uniqueId val="{00000002-BE66-4162-A342-1EB2F7EA251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E66-4162-A342-1EB2F7EA251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E66-4162-A342-1EB2F7EA251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E66-4162-A342-1EB2F7EA251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2451</c:v>
                </c:pt>
                <c:pt idx="3">
                  <c:v>2325</c:v>
                </c:pt>
                <c:pt idx="6">
                  <c:v>2127</c:v>
                </c:pt>
                <c:pt idx="9">
                  <c:v>1982</c:v>
                </c:pt>
                <c:pt idx="12">
                  <c:v>1885</c:v>
                </c:pt>
              </c:numCache>
            </c:numRef>
          </c:val>
          <c:extLst>
            <c:ext xmlns:c16="http://schemas.microsoft.com/office/drawing/2014/chart" uri="{C3380CC4-5D6E-409C-BE32-E72D297353CC}">
              <c16:uniqueId val="{00000006-BE66-4162-A342-1EB2F7EA251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1341</c:v>
                </c:pt>
                <c:pt idx="3">
                  <c:v>1659</c:v>
                </c:pt>
                <c:pt idx="6">
                  <c:v>2031</c:v>
                </c:pt>
                <c:pt idx="9">
                  <c:v>1947</c:v>
                </c:pt>
                <c:pt idx="12">
                  <c:v>1800</c:v>
                </c:pt>
              </c:numCache>
            </c:numRef>
          </c:val>
          <c:extLst>
            <c:ext xmlns:c16="http://schemas.microsoft.com/office/drawing/2014/chart" uri="{C3380CC4-5D6E-409C-BE32-E72D297353CC}">
              <c16:uniqueId val="{00000007-BE66-4162-A342-1EB2F7EA251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8219</c:v>
                </c:pt>
                <c:pt idx="3">
                  <c:v>7586</c:v>
                </c:pt>
                <c:pt idx="6">
                  <c:v>7163</c:v>
                </c:pt>
                <c:pt idx="9">
                  <c:v>7456</c:v>
                </c:pt>
                <c:pt idx="12">
                  <c:v>8144</c:v>
                </c:pt>
              </c:numCache>
            </c:numRef>
          </c:val>
          <c:extLst>
            <c:ext xmlns:c16="http://schemas.microsoft.com/office/drawing/2014/chart" uri="{C3380CC4-5D6E-409C-BE32-E72D297353CC}">
              <c16:uniqueId val="{00000008-BE66-4162-A342-1EB2F7EA251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534</c:v>
                </c:pt>
                <c:pt idx="3">
                  <c:v>408</c:v>
                </c:pt>
                <c:pt idx="6">
                  <c:v>395</c:v>
                </c:pt>
                <c:pt idx="9">
                  <c:v>72</c:v>
                </c:pt>
                <c:pt idx="12">
                  <c:v>28</c:v>
                </c:pt>
              </c:numCache>
            </c:numRef>
          </c:val>
          <c:extLst>
            <c:ext xmlns:c16="http://schemas.microsoft.com/office/drawing/2014/chart" uri="{C3380CC4-5D6E-409C-BE32-E72D297353CC}">
              <c16:uniqueId val="{00000009-BE66-4162-A342-1EB2F7EA251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14710</c:v>
                </c:pt>
                <c:pt idx="3">
                  <c:v>14965</c:v>
                </c:pt>
                <c:pt idx="6">
                  <c:v>15301</c:v>
                </c:pt>
                <c:pt idx="9">
                  <c:v>15848</c:v>
                </c:pt>
                <c:pt idx="12">
                  <c:v>16355</c:v>
                </c:pt>
              </c:numCache>
            </c:numRef>
          </c:val>
          <c:extLst>
            <c:ext xmlns:c16="http://schemas.microsoft.com/office/drawing/2014/chart" uri="{C3380CC4-5D6E-409C-BE32-E72D297353CC}">
              <c16:uniqueId val="{0000000A-BE66-4162-A342-1EB2F7EA251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882</c:v>
                </c:pt>
                <c:pt idx="2">
                  <c:v>#N/A</c:v>
                </c:pt>
                <c:pt idx="3">
                  <c:v>#N/A</c:v>
                </c:pt>
                <c:pt idx="4">
                  <c:v>168</c:v>
                </c:pt>
                <c:pt idx="5">
                  <c:v>#N/A</c:v>
                </c:pt>
                <c:pt idx="6">
                  <c:v>#N/A</c:v>
                </c:pt>
                <c:pt idx="7">
                  <c:v>0</c:v>
                </c:pt>
                <c:pt idx="8">
                  <c:v>#N/A</c:v>
                </c:pt>
                <c:pt idx="9">
                  <c:v>#N/A</c:v>
                </c:pt>
                <c:pt idx="10">
                  <c:v>0</c:v>
                </c:pt>
                <c:pt idx="11">
                  <c:v>#N/A</c:v>
                </c:pt>
                <c:pt idx="12">
                  <c:v>#N/A</c:v>
                </c:pt>
                <c:pt idx="13">
                  <c:v>21</c:v>
                </c:pt>
                <c:pt idx="14">
                  <c:v>#N/A</c:v>
                </c:pt>
              </c:numCache>
            </c:numRef>
          </c:val>
          <c:smooth val="0"/>
          <c:extLst>
            <c:ext xmlns:c16="http://schemas.microsoft.com/office/drawing/2014/chart" uri="{C3380CC4-5D6E-409C-BE32-E72D297353CC}">
              <c16:uniqueId val="{0000000B-BE66-4162-A342-1EB2F7EA251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1974</c:v>
                </c:pt>
                <c:pt idx="1">
                  <c:v>1977</c:v>
                </c:pt>
                <c:pt idx="2">
                  <c:v>1978</c:v>
                </c:pt>
              </c:numCache>
            </c:numRef>
          </c:val>
          <c:extLst>
            <c:ext xmlns:c16="http://schemas.microsoft.com/office/drawing/2014/chart" uri="{C3380CC4-5D6E-409C-BE32-E72D297353CC}">
              <c16:uniqueId val="{00000000-28DC-4CA6-99F6-C2BFA52C09E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11</c:v>
                </c:pt>
                <c:pt idx="1">
                  <c:v>12</c:v>
                </c:pt>
                <c:pt idx="2">
                  <c:v>12</c:v>
                </c:pt>
              </c:numCache>
            </c:numRef>
          </c:val>
          <c:extLst>
            <c:ext xmlns:c16="http://schemas.microsoft.com/office/drawing/2014/chart" uri="{C3380CC4-5D6E-409C-BE32-E72D297353CC}">
              <c16:uniqueId val="{00000001-28DC-4CA6-99F6-C2BFA52C09E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1156</c:v>
                </c:pt>
                <c:pt idx="1">
                  <c:v>1135</c:v>
                </c:pt>
                <c:pt idx="2">
                  <c:v>1332</c:v>
                </c:pt>
              </c:numCache>
            </c:numRef>
          </c:val>
          <c:extLst>
            <c:ext xmlns:c16="http://schemas.microsoft.com/office/drawing/2014/chart" uri="{C3380CC4-5D6E-409C-BE32-E72D297353CC}">
              <c16:uniqueId val="{00000002-28DC-4CA6-99F6-C2BFA52C09E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{1BAF1A54-A44D-4C0B-958C-F2219A6DF414}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8F47-46B8-A172-0B35DC05948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{FF2D8490-AF34-4ABA-A4AD-30D705A95CCC}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F47-46B8-A172-0B35DC05948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{DC568D92-9EBC-42D9-911D-6B329B6B603A}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F47-46B8-A172-0B35DC05948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{5079525F-BD64-406C-9815-28FBDF31C105}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F47-46B8-A172-0B35DC05948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{3316680C-6501-4A7D-856C-B58B425D71C6}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F47-46B8-A172-0B35DC059482}"/>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{89AAA21A-B08F-44D1-83A9-27A960D5B649}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8F47-46B8-A172-0B35DC05948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{6C8E82D7-E7CA-45FD-9C37-8BA43AC63685}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8F47-46B8-A172-0B35DC05948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{AFC1EECC-8AE8-46D4-9008-AE569FABEDD6}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8F47-46B8-A172-0B35DC05948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{C89148A5-2CCC-4ABD-9F5D-2ED4224CCAE6}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8F47-46B8-A172-0B35DC05948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64.3</c:v>
                </c:pt>
                <c:pt idx="16">
                  <c:v>64.8</c:v>
                </c:pt>
                <c:pt idx="24">
                  <c:v>64.3</c:v>
                </c:pt>
              </c:numCache>
            </c:numRef>
          </c:xVal>
          <c:yVal>
            <c:numRef>
              <c:f>公会計指標分析・財政指標組合せ分析表!$BP$51:$DC$51</c:f>
              <c:numCache>
                <c:formatCode>#,##0.0;"▲ "#,##0.0</c:formatCode>
                <c:ptCount val="40"/>
                <c:pt idx="8">
                  <c:v>1.7</c:v>
                </c:pt>
              </c:numCache>
            </c:numRef>
          </c:yVal>
          <c:smooth val="0"/>
          <c:extLst>
            <c:ext xmlns:c16="http://schemas.microsoft.com/office/drawing/2014/chart" uri="{C3380CC4-5D6E-409C-BE32-E72D297353CC}">
              <c16:uniqueId val="{00000009-8F47-46B8-A172-0B35DC05948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{5B9E6412-FD7E-4E28-A9BA-239DC13992DD}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8F47-46B8-A172-0B35DC05948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{B5105A71-5547-4C27-9947-CDEC4D1CEA0F}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F47-46B8-A172-0B35DC05948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{3EB37F69-46E4-4C74-93A3-466153E0D409}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F47-46B8-A172-0B35DC05948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{205949D8-0547-4E77-8DBD-CE1456EA740E}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F47-46B8-A172-0B35DC05948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{C885D5DE-5572-4402-B671-2732F6C80778}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F47-46B8-A172-0B35DC05948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{EE0F9D9F-4BC6-466C-A6D0-2CAB66ECB75B}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8F47-46B8-A172-0B35DC05948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{4EDD59EC-561A-41B1-BFC7-CD3C41E5556E}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8F47-46B8-A172-0B35DC05948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{AC8C179C-2BCC-4F8C-8B1D-AE61FF80B50F}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8F47-46B8-A172-0B35DC05948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{E5F303F4-E892-4EF7-94C2-19FEB4ED6D2C}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8F47-46B8-A172-0B35DC05948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60.4</c:v>
                </c:pt>
                <c:pt idx="16">
                  <c:v>59.3</c:v>
                </c:pt>
                <c:pt idx="24">
                  <c:v>59.9</c:v>
                </c:pt>
              </c:numCache>
            </c:numRef>
          </c:xVal>
          <c:yVal>
            <c:numRef>
              <c:f>公会計指標分析・財政指標組合せ分析表!$BP$55:$DC$55</c:f>
              <c:numCache>
                <c:formatCode>#,##0.0;"▲ "#,##0.0</c:formatCode>
                <c:ptCount val="40"/>
                <c:pt idx="8">
                  <c:v>35.299999999999997</c:v>
                </c:pt>
                <c:pt idx="16">
                  <c:v>31.9</c:v>
                </c:pt>
                <c:pt idx="24">
                  <c:v>24.2</c:v>
                </c:pt>
              </c:numCache>
            </c:numRef>
          </c:yVal>
          <c:smooth val="0"/>
          <c:extLst>
            <c:ext xmlns:c16="http://schemas.microsoft.com/office/drawing/2014/chart" uri="{C3380CC4-5D6E-409C-BE32-E72D297353CC}">
              <c16:uniqueId val="{00000013-8F47-46B8-A172-0B35DC059482}"/>
            </c:ext>
          </c:extLst>
        </c:ser>
        <c:dLbls>
          <c:showLegendKey val="0"/>
          <c:showVal val="1"/>
          <c:showCatName val="0"/>
          <c:showSerName val="0"/>
          <c:showPercent val="0"/>
          <c:showBubbleSize val="0"/>
        </c:dLbls>
        <c:axId val="46179840"/>
        <c:axId val="46181760"/>
      </c:scatterChart>
      <c:valAx>
        <c:axId val="46179840"/>
        <c:scaling>
          <c:orientation val="minMax"/>
          <c:max val="64.8"/>
          <c:min val="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1"/>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{88B98BA5-2AE4-4F76-9436-6C5C7E03543C}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CE67-4775-8758-D84637588DB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{3228CE27-0EFC-4379-9174-834C63A4CC98}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E67-4775-8758-D84637588DB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{5A197E91-846C-4530-9BBB-9D53C81B2BB4}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E67-4775-8758-D84637588DB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{49308808-9244-41DE-82A1-402D3E9DD249}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E67-4775-8758-D84637588DB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{2554A3EB-6DEC-458E-A5ED-2D963BBCA8B2}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E67-4775-8758-D84637588DBB}"/>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{1476E306-D92C-42EE-BD30-D7051CDFC055}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CE67-4775-8758-D84637588DBB}"/>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{89D83FC0-9FEC-419D-A717-C830F1E6C385}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CE67-4775-8758-D84637588DBB}"/>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{E49962CF-D5E1-4CCE-A225-09638EACF59C}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CE67-4775-8758-D84637588DBB}"/>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{0C745968-C9E9-425F-A32B-5323FA7459B3}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CE67-4775-8758-D84637588DB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2.5</c:v>
                </c:pt>
                <c:pt idx="8">
                  <c:v>2.2999999999999998</c:v>
                </c:pt>
                <c:pt idx="16">
                  <c:v>1.8</c:v>
                </c:pt>
                <c:pt idx="24">
                  <c:v>3</c:v>
                </c:pt>
                <c:pt idx="32">
                  <c:v>3.2</c:v>
                </c:pt>
              </c:numCache>
            </c:numRef>
          </c:xVal>
          <c:yVal>
            <c:numRef>
              <c:f>公会計指標分析・財政指標組合せ分析表!$BP$73:$DC$73</c:f>
              <c:numCache>
                <c:formatCode>#,##0.0;"▲ "#,##0.0</c:formatCode>
                <c:ptCount val="40"/>
                <c:pt idx="0">
                  <c:v>9.1</c:v>
                </c:pt>
                <c:pt idx="8">
                  <c:v>1.7</c:v>
                </c:pt>
                <c:pt idx="32">
                  <c:v>0.2</c:v>
                </c:pt>
              </c:numCache>
            </c:numRef>
          </c:yVal>
          <c:smooth val="0"/>
          <c:extLst>
            <c:ext xmlns:c16="http://schemas.microsoft.com/office/drawing/2014/chart" uri="{C3380CC4-5D6E-409C-BE32-E72D297353CC}">
              <c16:uniqueId val="{00000009-CE67-4775-8758-D84637588DB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4.5235758168157289E-3"/>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{9566F41F-939A-4C17-8DFD-49682A690AA7}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CE67-4775-8758-D84637588DB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{F0585B94-D41D-450F-BDB0-45444B5D26FB}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E67-4775-8758-D84637588DB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{A954B587-7430-424E-866A-4CC19E7CF55B}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E67-4775-8758-D84637588DB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{156DF1F9-C2A4-4E92-837A-992C3CBCA828}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E67-4775-8758-D84637588DB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{6F6DE5B4-DD86-4B42-B166-0188DEE0C12E}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E67-4775-8758-D84637588DBB}"/>
                </c:ext>
              </c:extLst>
            </c:dLbl>
            <c:dLbl>
              <c:idx val="8"/>
              <c:layout>
                <c:manualLayout>
                  <c:x val="0"/>
                  <c:y val="-4.5235758168157289E-3"/>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{7639894A-B5A3-47F6-969D-09D4FA4893C2}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CE67-4775-8758-D84637588DBB}"/>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{91A4A70F-23ED-4984-AB98-42ED7858C8F6}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CE67-4775-8758-D84637588DBB}"/>
                </c:ext>
              </c:extLst>
            </c:dLbl>
            <c:dLbl>
              <c:idx val="24"/>
              <c:layout>
                <c:manualLayout>
                  <c:x val="0"/>
                  <c:y val="-1.1360312677451373E-3"/>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{D475E944-1F59-40D7-9182-C794287A75DA}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CE67-4775-8758-D84637588DBB}"/>
                </c:ext>
              </c:extLst>
            </c:dLbl>
            <c:dLbl>
              <c:idx val="32"/>
              <c:layout>
                <c:manualLayout>
                  <c:x val="0"/>
                  <c:y val="1.1360312677451373E-3"/>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{411524E7-FA76-491F-98B9-7E960D8F9BC0}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CE67-4775-8758-D84637588DB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c:v>
                </c:pt>
                <c:pt idx="8">
                  <c:v>6.9</c:v>
                </c:pt>
                <c:pt idx="16">
                  <c:v>6.6</c:v>
                </c:pt>
                <c:pt idx="24">
                  <c:v>6.4</c:v>
                </c:pt>
                <c:pt idx="32">
                  <c:v>6.3</c:v>
                </c:pt>
              </c:numCache>
            </c:numRef>
          </c:xVal>
          <c:yVal>
            <c:numRef>
              <c:f>公会計指標分析・財政指標組合せ分析表!$BP$77:$DC$77</c:f>
              <c:numCache>
                <c:formatCode>#,##0.0;"▲ "#,##0.0</c:formatCode>
                <c:ptCount val="40"/>
                <c:pt idx="0">
                  <c:v>33.6</c:v>
                </c:pt>
                <c:pt idx="8">
                  <c:v>35.299999999999997</c:v>
                </c:pt>
                <c:pt idx="16">
                  <c:v>31.9</c:v>
                </c:pt>
                <c:pt idx="24">
                  <c:v>24.2</c:v>
                </c:pt>
                <c:pt idx="32">
                  <c:v>22.1</c:v>
                </c:pt>
              </c:numCache>
            </c:numRef>
          </c:yVal>
          <c:smooth val="0"/>
          <c:extLst>
            <c:ext xmlns:c16="http://schemas.microsoft.com/office/drawing/2014/chart" uri="{C3380CC4-5D6E-409C-BE32-E72D297353CC}">
              <c16:uniqueId val="{00000013-CE67-4775-8758-D84637588DBB}"/>
            </c:ext>
          </c:extLst>
        </c:ser>
        <c:dLbls>
          <c:showLegendKey val="0"/>
          <c:showVal val="1"/>
          <c:showCatName val="0"/>
          <c:showSerName val="0"/>
          <c:showPercent val="0"/>
          <c:showBubbleSize val="0"/>
        </c:dLbls>
        <c:axId val="84219776"/>
        <c:axId val="84234240"/>
      </c:scatterChart>
      <c:valAx>
        <c:axId val="84219776"/>
        <c:scaling>
          <c:orientation val="minMax"/>
          <c:max val="7.3999999999999995"/>
          <c:min val="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2"/>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京都府向日市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実質公債費比率については、類似団体と比較して、概ね良好な比率となっているが、今後は公共施設の改修等により公債費の増加が見込まれるため、注意が必要である。</a:t>
          </a:r>
          <a:endParaRPr lang="ja-JP" altLang="ja-JP" sz="1400">
            <a:effectLst/>
          </a:endParaRPr>
        </a:p>
        <a:p>
          <a:r>
            <a:rPr kumimoji="1" lang="ja-JP" altLang="ja-JP" sz="1100">
              <a:solidFill>
                <a:schemeClr val="dk1"/>
              </a:solidFill>
              <a:effectLst/>
              <a:latin typeface="+mn-lt"/>
              <a:ea typeface="+mn-ea"/>
              <a:cs typeface="+mn-cs"/>
            </a:rPr>
            <a:t>　今後も、市債の発行には世代間の公平性について考慮しつつ、交付税算入率の高い事業債を優先的に選択し、引き続き健全な財政を維持するよう努める。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京都府向日市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solidFill>
                <a:schemeClr val="dk1"/>
              </a:solidFill>
              <a:effectLst/>
              <a:latin typeface="ＭＳ ゴシック" pitchFamily="49" charset="-128"/>
              <a:ea typeface="ＭＳ ゴシック" pitchFamily="49" charset="-128"/>
              <a:cs typeface="+mn-cs"/>
            </a:rPr>
            <a:t> </a:t>
          </a:r>
          <a:r>
            <a:rPr kumimoji="1" lang="ja-JP" altLang="ja-JP" sz="1100">
              <a:solidFill>
                <a:schemeClr val="dk1"/>
              </a:solidFill>
              <a:effectLst/>
              <a:latin typeface="+mn-lt"/>
              <a:ea typeface="+mn-ea"/>
              <a:cs typeface="+mn-cs"/>
            </a:rPr>
            <a:t>近年の傾向として、臨時財政対策債に係る地方債現在高の増加が見られるが、基準財政需要額算入見込額に含まれることから、将来負担比率の数値は、類似団体と比較してもおおむね良好な比率で推移している。</a:t>
          </a:r>
          <a:endParaRPr lang="ja-JP" altLang="ja-JP" sz="1400">
            <a:effectLst/>
          </a:endParaRPr>
        </a:p>
        <a:p>
          <a:r>
            <a:rPr kumimoji="1" lang="ja-JP" altLang="ja-JP" sz="1100">
              <a:solidFill>
                <a:schemeClr val="dk1"/>
              </a:solidFill>
              <a:effectLst/>
              <a:latin typeface="+mn-lt"/>
              <a:ea typeface="+mn-ea"/>
              <a:cs typeface="+mn-cs"/>
            </a:rPr>
            <a:t>　公共施設整備基金の積立をしたことから、充当可能基金が増加している</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、比率の悪化につながる、地方債現在高の増加などの要素が今後見込まれるため、引き続き健全な財政運営を維持するよう努めたい。</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京都府向日市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公共施設整備基金を約</a:t>
          </a:r>
          <a:r>
            <a:rPr kumimoji="1" lang="ja-JP" altLang="en-US" sz="1100">
              <a:solidFill>
                <a:schemeClr val="dk1"/>
              </a:solidFill>
              <a:effectLst/>
              <a:latin typeface="+mn-lt"/>
              <a:ea typeface="+mn-ea"/>
              <a:cs typeface="+mn-cs"/>
            </a:rPr>
            <a:t>１億３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００万円、</a:t>
          </a:r>
          <a:r>
            <a:rPr kumimoji="1" lang="ja-JP" altLang="en-US" sz="1100">
              <a:solidFill>
                <a:schemeClr val="dk1"/>
              </a:solidFill>
              <a:effectLst/>
              <a:latin typeface="+mn-lt"/>
              <a:ea typeface="+mn-ea"/>
              <a:cs typeface="+mn-cs"/>
            </a:rPr>
            <a:t>公園整備基金を約４，９００万円積み立てたため、</a:t>
          </a:r>
          <a:r>
            <a:rPr kumimoji="1" lang="ja-JP" altLang="ja-JP" sz="1100">
              <a:solidFill>
                <a:schemeClr val="dk1"/>
              </a:solidFill>
              <a:effectLst/>
              <a:latin typeface="+mn-lt"/>
              <a:ea typeface="+mn-ea"/>
              <a:cs typeface="+mn-cs"/>
            </a:rPr>
            <a:t>基金全体として約</a:t>
          </a:r>
          <a:r>
            <a:rPr kumimoji="1" lang="ja-JP" altLang="en-US" sz="1100">
              <a:solidFill>
                <a:schemeClr val="dk1"/>
              </a:solidFill>
              <a:effectLst/>
              <a:latin typeface="+mn-lt"/>
              <a:ea typeface="+mn-ea"/>
              <a:cs typeface="+mn-cs"/>
            </a:rPr>
            <a:t>１億９</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００万円の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これまでは基金全体として増加傾向であったが、新庁舎の建設等をはじめとした大型事業が複数控えていることから、今後は基金残高の減少が見込まれる。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公共施設整備基金：本市の公共施設（公用又は公共用に供する施設をいう。）の整備のため</a:t>
          </a:r>
          <a:endParaRPr lang="ja-JP" altLang="ja-JP" sz="1400">
            <a:effectLst/>
          </a:endParaRPr>
        </a:p>
        <a:p>
          <a:r>
            <a:rPr kumimoji="1" lang="ja-JP" altLang="ja-JP" sz="1100">
              <a:solidFill>
                <a:schemeClr val="dk1"/>
              </a:solidFill>
              <a:effectLst/>
              <a:latin typeface="+mn-lt"/>
              <a:ea typeface="+mn-ea"/>
              <a:cs typeface="+mn-cs"/>
            </a:rPr>
            <a:t>　公園整備基金：開発行為等により必要な公園の整備を図るため</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ふるさと向日市応援基金：本市のまちづくりに賛同する人々の寄附金を財源として、協働による個性あるまちづくりを推進するため</a:t>
          </a:r>
          <a:endParaRPr lang="ja-JP" altLang="ja-JP" sz="1400">
            <a:effectLst/>
          </a:endParaRPr>
        </a:p>
        <a:p>
          <a:r>
            <a:rPr kumimoji="1" lang="ja-JP" altLang="ja-JP" sz="1100">
              <a:solidFill>
                <a:schemeClr val="dk1"/>
              </a:solidFill>
              <a:effectLst/>
              <a:latin typeface="+mn-lt"/>
              <a:ea typeface="+mn-ea"/>
              <a:cs typeface="+mn-cs"/>
            </a:rPr>
            <a:t>　文化振興基金：本市における文化の振興に寄与する事業の実施のため</a:t>
          </a:r>
          <a:endParaRPr lang="ja-JP" altLang="ja-JP" sz="1400">
            <a:effectLst/>
          </a:endParaRPr>
        </a:p>
        <a:p>
          <a:r>
            <a:rPr kumimoji="1" lang="ja-JP" altLang="ja-JP" sz="1100">
              <a:solidFill>
                <a:schemeClr val="dk1"/>
              </a:solidFill>
              <a:effectLst/>
              <a:latin typeface="+mn-lt"/>
              <a:ea typeface="+mn-ea"/>
              <a:cs typeface="+mn-cs"/>
            </a:rPr>
            <a:t>　社会福祉基金：社会福祉事業の推進を図るため</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公共施設整備基金：新庁舎等の建設により約</a:t>
          </a:r>
          <a:r>
            <a:rPr kumimoji="1" lang="ja-JP" altLang="en-US" sz="1100">
              <a:solidFill>
                <a:schemeClr val="dk1"/>
              </a:solidFill>
              <a:effectLst/>
              <a:latin typeface="+mn-lt"/>
              <a:ea typeface="+mn-ea"/>
              <a:cs typeface="+mn-cs"/>
            </a:rPr>
            <a:t>１億８００万円</a:t>
          </a:r>
          <a:r>
            <a:rPr kumimoji="1" lang="ja-JP" altLang="ja-JP" sz="1100">
              <a:solidFill>
                <a:schemeClr val="dk1"/>
              </a:solidFill>
              <a:effectLst/>
              <a:latin typeface="+mn-lt"/>
              <a:ea typeface="+mn-ea"/>
              <a:cs typeface="+mn-cs"/>
            </a:rPr>
            <a:t>取り崩した</a:t>
          </a:r>
          <a:r>
            <a:rPr kumimoji="1" lang="ja-JP" altLang="en-US" sz="1100">
              <a:solidFill>
                <a:schemeClr val="dk1"/>
              </a:solidFill>
              <a:effectLst/>
              <a:latin typeface="+mn-lt"/>
              <a:ea typeface="+mn-ea"/>
              <a:cs typeface="+mn-cs"/>
            </a:rPr>
            <a:t>が、老朽化した公共施設の更新等に備えて約２億４，６００万円積み立てたことによる増</a:t>
          </a:r>
          <a:endParaRPr lang="ja-JP" altLang="ja-JP" sz="1400">
            <a:effectLst/>
          </a:endParaRPr>
        </a:p>
        <a:p>
          <a:r>
            <a:rPr kumimoji="1" lang="ja-JP" altLang="ja-JP" sz="1100">
              <a:solidFill>
                <a:schemeClr val="dk1"/>
              </a:solidFill>
              <a:effectLst/>
              <a:latin typeface="+mn-lt"/>
              <a:ea typeface="+mn-ea"/>
              <a:cs typeface="+mn-cs"/>
            </a:rPr>
            <a:t>　公園整備基金：必要な公園の整備のため、一般会計に約</a:t>
          </a:r>
          <a:r>
            <a:rPr kumimoji="1" lang="ja-JP" altLang="en-US" sz="1100">
              <a:solidFill>
                <a:schemeClr val="dk1"/>
              </a:solidFill>
              <a:effectLst/>
              <a:latin typeface="+mn-lt"/>
              <a:ea typeface="+mn-ea"/>
              <a:cs typeface="+mn-cs"/>
            </a:rPr>
            <a:t>１，０</a:t>
          </a:r>
          <a:r>
            <a:rPr kumimoji="1" lang="ja-JP" altLang="ja-JP" sz="1100">
              <a:solidFill>
                <a:schemeClr val="dk1"/>
              </a:solidFill>
              <a:effectLst/>
              <a:latin typeface="+mn-lt"/>
              <a:ea typeface="+mn-ea"/>
              <a:cs typeface="+mn-cs"/>
            </a:rPr>
            <a:t>００万円を繰入れたものの、公園の整備に代えて納入された公園整備費が約</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００万円であったことから、約</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００万円の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となったもの</a:t>
          </a:r>
          <a:endParaRPr lang="ja-JP" altLang="ja-JP" sz="1400">
            <a:effectLst/>
          </a:endParaRPr>
        </a:p>
        <a:p>
          <a:r>
            <a:rPr kumimoji="1" lang="ja-JP" altLang="ja-JP" sz="1100">
              <a:solidFill>
                <a:schemeClr val="dk1"/>
              </a:solidFill>
              <a:effectLst/>
              <a:latin typeface="+mn-lt"/>
              <a:ea typeface="+mn-ea"/>
              <a:cs typeface="+mn-cs"/>
            </a:rPr>
            <a:t>　文化振興基金：文化の振興に寄与するため、文化資料館にて特別展等を実施したこと等により、約２００万円取り崩したことによる減</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公共施設整備基金：平成３０年度から令和３年度まで新庁舎の建設等を予定しており、一般財源部分に当該基金を充当することから、今後減少を予定している。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令和元年度は</a:t>
          </a:r>
          <a:r>
            <a:rPr kumimoji="1" lang="ja-JP" altLang="ja-JP" sz="1100">
              <a:solidFill>
                <a:schemeClr val="dk1"/>
              </a:solidFill>
              <a:effectLst/>
              <a:latin typeface="+mn-lt"/>
              <a:ea typeface="+mn-ea"/>
              <a:cs typeface="+mn-cs"/>
            </a:rPr>
            <a:t>平成３０年度</a:t>
          </a:r>
          <a:r>
            <a:rPr kumimoji="1" lang="ja-JP" altLang="en-US" sz="1100">
              <a:solidFill>
                <a:schemeClr val="dk1"/>
              </a:solidFill>
              <a:effectLst/>
              <a:latin typeface="+mn-lt"/>
              <a:ea typeface="+mn-ea"/>
              <a:cs typeface="+mn-cs"/>
            </a:rPr>
            <a:t>と同じく</a:t>
          </a:r>
          <a:r>
            <a:rPr kumimoji="1" lang="ja-JP" altLang="ja-JP" sz="1100">
              <a:solidFill>
                <a:schemeClr val="dk1"/>
              </a:solidFill>
              <a:effectLst/>
              <a:latin typeface="+mn-lt"/>
              <a:ea typeface="+mn-ea"/>
              <a:cs typeface="+mn-cs"/>
            </a:rPr>
            <a:t>、財政調整基金を取り崩すことがなく、利子の積立てにより、約</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００万円の増となった。</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大型事業の実施や扶助費などの経常的経費の増加が見込まれることから、今後は減少していく見込みである。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条例に規定された約２０万円の積立てによる増加</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今後も地方債現在高の増加が予想されることから、現在と同程度の積立額を確保する。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1884C28-561B-45A7-84F7-EA05E24CAC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B123D30-2767-43AA-B88A-1FF3B0E8FD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9ACA7D1B-68A5-485C-9B16-04289EB9654C}"/>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1034EE06-FAA1-405F-82AE-EA3692ECF342}"/>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a:extLst>
            <a:ext uri="{FF2B5EF4-FFF2-40B4-BE49-F238E27FC236}">
              <a16:creationId xmlns:a16="http://schemas.microsoft.com/office/drawing/2014/main" id="{EF9D8C9B-71BA-4AF0-8A0C-F1303AC420D3}"/>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a:extLst>
            <a:ext uri="{FF2B5EF4-FFF2-40B4-BE49-F238E27FC236}">
              <a16:creationId xmlns:a16="http://schemas.microsoft.com/office/drawing/2014/main" id="{CA45B888-EABA-465C-ADDB-265219A0310A}"/>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7BF03378-1755-47E5-8601-8717EAFC4C98}"/>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1CBEF650-30C5-440F-B8E5-EC4CFC7027E3}"/>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6C0C7231-4C8F-4C50-AD03-D32D490198F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FBDF5D4B-F68F-4D48-BD2E-365E738C6FA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京都府向日市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AF97BEE3-0C04-484D-9AEF-46B8F759F5C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F8DF087A-FF2B-4F2D-A69B-FC1489841A6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D7797C88-6E01-403E-8E34-5316BEB59AD1}"/>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4C35ADB9-9B63-4ACC-9C26-C73743F7A19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4B77061D-7C7A-44B5-A6EA-6803BC44BC8E}"/>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E19ECB79-FAFD-4FD4-88C4-B15881D44D96}"/>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57,530
57,001
7.72
20,667,327
19,930,287
646,422
11,648,934
16,354,618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8AE79E55-6033-49C0-8D31-A4B7CBB97C86}"/>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511AC8BC-9FBD-404B-969B-EB2E1FA7393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30AEFF62-8B19-4B01-AEB5-084A00C47307}"/>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930EAEE5-922B-445F-9ABA-15EBD9134BBF}"/>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04C2B6AE-8EB2-4B10-B2E7-229760DB573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ECD48A81-544A-4438-B753-0091D6562DE1}"/>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D7A2162F-F109-4A9F-8CEE-EAE1B54631A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14417778-9B9D-4D5C-B0B0-75588E8288D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4B823C62-5BC5-4410-BF50-81028C5F379E}"/>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074A49C2-4532-490E-9C98-690B719B2238}"/>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42CF8838-0C92-410F-A316-8C53402B71A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72A16C20-601F-466F-8FA4-672A7EF8BEA5}"/>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DA5C07A8-5EFC-4C34-BF20-C96F494B79F4}"/>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C7BA844D-14D3-4055-A719-E7051078A991}"/>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EE72AE0B-1645-49E0-BC1D-DE7D419BCD2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7310E418-6810-4D6C-A305-A54E5809FA9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6F58101C-6DC5-4BF1-A324-E01B53BEE39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58642C1B-C658-46CE-8BC4-989936C9269A}"/>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0BB0EF0A-68D3-408B-A476-722A9FBE7ABE}"/>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7" name="テキスト ボックス 36">
          <a:extLst>
            <a:ext uri="{FF2B5EF4-FFF2-40B4-BE49-F238E27FC236}">
              <a16:creationId xmlns:a16="http://schemas.microsoft.com/office/drawing/2014/main" id="{8447FD93-CF11-46B1-B4C8-8A4CC65744C3}"/>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57A05837-E44E-4A8B-B45E-BBCD474F628C}"/>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9F6AE436-0657-4011-B731-DC0006B9C796}"/>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C032280F-C6BA-4EF1-8485-6ACEC00EDCF1}"/>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B1BF62FB-EC0D-40F3-AA81-C0B83AD4831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2" name="正方形/長方形 41">
          <a:extLst>
            <a:ext uri="{FF2B5EF4-FFF2-40B4-BE49-F238E27FC236}">
              <a16:creationId xmlns:a16="http://schemas.microsoft.com/office/drawing/2014/main" id="{9779AFE1-F933-4147-8652-BCC1850328F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D376EE5F-DB26-4F78-A5BF-F6CEDECA1F74}"/>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1045B955-A15E-4985-A15C-D555BA598889}"/>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02297F85-8265-4595-83FA-E43BDCC4804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2E3951E9-03CB-4A2E-B04C-9ADEDDF7AB8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2AF5BD12-14F6-4A98-BAA7-ADBFE56647CC}"/>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F6EA9767-F557-470F-A78A-964E9428B5F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83A48CA0-CE9E-4435-8DDA-F9C6E2C0705B}"/>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F9D13B11-DE32-49E7-8107-C3CB45EE27E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00134064-9A49-404B-A15A-A3144C57816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10037F37-6860-45B3-A31D-ACDDAE81ADFF}"/>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類似団体平均と比較して、やや高い。今後、老朽化した公共施設の更新等に着手する予定のため、率の低下が見込まれる。</a:t>
          </a: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5374636C-2E26-4090-9587-620948E66A17}"/>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3566E771-2016-4195-BB2B-95CBA1E9BF36}"/>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a:extLst>
            <a:ext uri="{FF2B5EF4-FFF2-40B4-BE49-F238E27FC236}">
              <a16:creationId xmlns:a16="http://schemas.microsoft.com/office/drawing/2014/main" id="{6FC79926-C93F-4385-8306-3A9CFADF2FAA}"/>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6" name="直線コネクタ 55">
          <a:extLst>
            <a:ext uri="{FF2B5EF4-FFF2-40B4-BE49-F238E27FC236}">
              <a16:creationId xmlns:a16="http://schemas.microsoft.com/office/drawing/2014/main" id="{640C7155-DA0C-43D8-8069-1C22312B6803}"/>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7" name="テキスト ボックス 56">
          <a:extLst>
            <a:ext uri="{FF2B5EF4-FFF2-40B4-BE49-F238E27FC236}">
              <a16:creationId xmlns:a16="http://schemas.microsoft.com/office/drawing/2014/main" id="{B0B04C79-942E-4C92-809D-4CD38A662B46}"/>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8" name="直線コネクタ 57">
          <a:extLst>
            <a:ext uri="{FF2B5EF4-FFF2-40B4-BE49-F238E27FC236}">
              <a16:creationId xmlns:a16="http://schemas.microsoft.com/office/drawing/2014/main" id="{5C426E64-E826-4ABE-83E7-5C60C309B59B}"/>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9" name="テキスト ボックス 58">
          <a:extLst>
            <a:ext uri="{FF2B5EF4-FFF2-40B4-BE49-F238E27FC236}">
              <a16:creationId xmlns:a16="http://schemas.microsoft.com/office/drawing/2014/main" id="{CC92BDBE-84AE-439C-BB21-EE66A83C341C}"/>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0" name="直線コネクタ 59">
          <a:extLst>
            <a:ext uri="{FF2B5EF4-FFF2-40B4-BE49-F238E27FC236}">
              <a16:creationId xmlns:a16="http://schemas.microsoft.com/office/drawing/2014/main" id="{35D30EB1-350B-4395-B5F0-D8AB704AC5E9}"/>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1" name="テキスト ボックス 60">
          <a:extLst>
            <a:ext uri="{FF2B5EF4-FFF2-40B4-BE49-F238E27FC236}">
              <a16:creationId xmlns:a16="http://schemas.microsoft.com/office/drawing/2014/main" id="{4A728806-2603-4156-884B-5BCF47963052}"/>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2" name="直線コネクタ 61">
          <a:extLst>
            <a:ext uri="{FF2B5EF4-FFF2-40B4-BE49-F238E27FC236}">
              <a16:creationId xmlns:a16="http://schemas.microsoft.com/office/drawing/2014/main" id="{A2F53C1A-3931-43DF-9F24-5B31EBB41DD6}"/>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3" name="テキスト ボックス 62">
          <a:extLst>
            <a:ext uri="{FF2B5EF4-FFF2-40B4-BE49-F238E27FC236}">
              <a16:creationId xmlns:a16="http://schemas.microsoft.com/office/drawing/2014/main" id="{9AB44F40-4869-41D9-BD67-1DA18EA476FB}"/>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4" name="直線コネクタ 63">
          <a:extLst>
            <a:ext uri="{FF2B5EF4-FFF2-40B4-BE49-F238E27FC236}">
              <a16:creationId xmlns:a16="http://schemas.microsoft.com/office/drawing/2014/main" id="{27F8781B-3E1C-469C-8A03-74EB2D236452}"/>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5" name="テキスト ボックス 64">
          <a:extLst>
            <a:ext uri="{FF2B5EF4-FFF2-40B4-BE49-F238E27FC236}">
              <a16:creationId xmlns:a16="http://schemas.microsoft.com/office/drawing/2014/main" id="{F5CF05A3-5B51-42A5-8E0A-C47917D54742}"/>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6" name="直線コネクタ 65">
          <a:extLst>
            <a:ext uri="{FF2B5EF4-FFF2-40B4-BE49-F238E27FC236}">
              <a16:creationId xmlns:a16="http://schemas.microsoft.com/office/drawing/2014/main" id="{F18A7065-B34F-449E-B108-425E0B1F5861}"/>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7" name="テキスト ボックス 66">
          <a:extLst>
            <a:ext uri="{FF2B5EF4-FFF2-40B4-BE49-F238E27FC236}">
              <a16:creationId xmlns:a16="http://schemas.microsoft.com/office/drawing/2014/main" id="{2EF991F1-3288-449B-854C-30526F87EB85}"/>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DEF006F0-DFBB-4ED3-AF2A-6C6AB4F87D5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4CD3DAD7-CBA3-4020-9FDA-7BFC889CBC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86151B3F-84CA-47AC-A1E3-A46EB8FB40DD}"/>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33474</xdr:rowOff>
    </xdr:from>
    <xdr:to>
      <xdr:col>23</xdr:col>
      <xdr:colOff>85090</xdr:colOff>
      <xdr:row>35</xdr:row>
      <xdr:rowOff>37465</xdr:rowOff>
    </xdr:to>
    <xdr:cxnSp macro="">
      <xdr:nvCxnSpPr>
        <xdr:cNvPr id="71" name="直線コネクタ 70">
          <a:extLst>
            <a:ext uri="{FF2B5EF4-FFF2-40B4-BE49-F238E27FC236}">
              <a16:creationId xmlns:a16="http://schemas.microsoft.com/office/drawing/2014/main" id="{C38FCE05-CC4B-423E-A20A-C8A1CA76E0DC}"/>
            </a:ext>
          </a:extLst>
        </xdr:cNvPr>
        <xdr:cNvCxnSpPr/>
      </xdr:nvCxnSpPr>
      <xdr:spPr>
        <a:xfrm flipV="1">
          <a:off x="4760595" y="5434149"/>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41292</xdr:rowOff>
    </xdr:from>
    <xdr:ext cx="405111" cy="259045"/>
    <xdr:sp macro="" textlink="">
      <xdr:nvSpPr>
        <xdr:cNvPr id="72" name="有形固定資産減価償却率最小値テキスト">
          <a:extLst>
            <a:ext uri="{FF2B5EF4-FFF2-40B4-BE49-F238E27FC236}">
              <a16:creationId xmlns:a16="http://schemas.microsoft.com/office/drawing/2014/main" id="{AC7312E8-5E91-48B9-866D-7FB550C7E7CE}"/>
            </a:ext>
          </a:extLst>
        </xdr:cNvPr>
        <xdr:cNvSpPr txBox="1"/>
      </xdr:nvSpPr>
      <xdr:spPr>
        <a:xfrm>
          <a:off x="4813300" y="681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37465</xdr:rowOff>
    </xdr:from>
    <xdr:to>
      <xdr:col>23</xdr:col>
      <xdr:colOff>174625</xdr:colOff>
      <xdr:row>35</xdr:row>
      <xdr:rowOff>37465</xdr:rowOff>
    </xdr:to>
    <xdr:cxnSp macro="">
      <xdr:nvCxnSpPr>
        <xdr:cNvPr id="73" name="直線コネクタ 72">
          <a:extLst>
            <a:ext uri="{FF2B5EF4-FFF2-40B4-BE49-F238E27FC236}">
              <a16:creationId xmlns:a16="http://schemas.microsoft.com/office/drawing/2014/main" id="{7F16449E-D6DD-4C71-AE2C-52BEB55D58FD}"/>
            </a:ext>
          </a:extLst>
        </xdr:cNvPr>
        <xdr:cNvCxnSpPr/>
      </xdr:nvCxnSpPr>
      <xdr:spPr>
        <a:xfrm>
          <a:off x="4673600" y="680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151601</xdr:rowOff>
    </xdr:from>
    <xdr:ext cx="405111" cy="259045"/>
    <xdr:sp macro="" textlink="">
      <xdr:nvSpPr>
        <xdr:cNvPr id="74" name="有形固定資産減価償却率最大値テキスト">
          <a:extLst>
            <a:ext uri="{FF2B5EF4-FFF2-40B4-BE49-F238E27FC236}">
              <a16:creationId xmlns:a16="http://schemas.microsoft.com/office/drawing/2014/main" id="{8F76661B-0FE3-4F3B-85AF-CCEF2D8AF365}"/>
            </a:ext>
          </a:extLst>
        </xdr:cNvPr>
        <xdr:cNvSpPr txBox="1"/>
      </xdr:nvSpPr>
      <xdr:spPr>
        <a:xfrm>
          <a:off x="4813300" y="5209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33474</xdr:rowOff>
    </xdr:from>
    <xdr:to>
      <xdr:col>23</xdr:col>
      <xdr:colOff>174625</xdr:colOff>
      <xdr:row>27</xdr:row>
      <xdr:rowOff>33474</xdr:rowOff>
    </xdr:to>
    <xdr:cxnSp macro="">
      <xdr:nvCxnSpPr>
        <xdr:cNvPr id="75" name="直線コネクタ 74">
          <a:extLst>
            <a:ext uri="{FF2B5EF4-FFF2-40B4-BE49-F238E27FC236}">
              <a16:creationId xmlns:a16="http://schemas.microsoft.com/office/drawing/2014/main" id="{E960F113-6C91-478A-AB4B-E8E645ED1B16}"/>
            </a:ext>
          </a:extLst>
        </xdr:cNvPr>
        <xdr:cNvCxnSpPr/>
      </xdr:nvCxnSpPr>
      <xdr:spPr>
        <a:xfrm>
          <a:off x="4673600" y="543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74130</xdr:rowOff>
    </xdr:from>
    <xdr:ext cx="405111" cy="259045"/>
    <xdr:sp macro="" textlink="">
      <xdr:nvSpPr>
        <xdr:cNvPr id="76" name="有形固定資産減価償却率平均値テキスト">
          <a:extLst>
            <a:ext uri="{FF2B5EF4-FFF2-40B4-BE49-F238E27FC236}">
              <a16:creationId xmlns:a16="http://schemas.microsoft.com/office/drawing/2014/main" id="{DB6FAD2E-3B00-445C-8995-AC2B46FD6C57}"/>
            </a:ext>
          </a:extLst>
        </xdr:cNvPr>
        <xdr:cNvSpPr txBox="1"/>
      </xdr:nvSpPr>
      <xdr:spPr>
        <a:xfrm>
          <a:off x="4813300" y="6160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95703</xdr:rowOff>
    </xdr:from>
    <xdr:to>
      <xdr:col>23</xdr:col>
      <xdr:colOff>136525</xdr:colOff>
      <xdr:row>32</xdr:row>
      <xdr:rowOff>25853</xdr:rowOff>
    </xdr:to>
    <xdr:sp macro="" textlink="">
      <xdr:nvSpPr>
        <xdr:cNvPr id="77" name="フローチャート: 判断 76">
          <a:extLst>
            <a:ext uri="{FF2B5EF4-FFF2-40B4-BE49-F238E27FC236}">
              <a16:creationId xmlns:a16="http://schemas.microsoft.com/office/drawing/2014/main" id="{4BA100EE-2DB5-4017-BCC9-542E99A1F40B}"/>
            </a:ext>
          </a:extLst>
        </xdr:cNvPr>
        <xdr:cNvSpPr/>
      </xdr:nvSpPr>
      <xdr:spPr>
        <a:xfrm>
          <a:off x="47117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8" name="フローチャート: 判断 77">
          <a:extLst>
            <a:ext uri="{FF2B5EF4-FFF2-40B4-BE49-F238E27FC236}">
              <a16:creationId xmlns:a16="http://schemas.microsoft.com/office/drawing/2014/main" id="{D5558816-7CC5-49F2-8C93-D2A183A63D69}"/>
            </a:ext>
          </a:extLst>
        </xdr:cNvPr>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27849</xdr:rowOff>
    </xdr:from>
    <xdr:to>
      <xdr:col>15</xdr:col>
      <xdr:colOff>187325</xdr:colOff>
      <xdr:row>31</xdr:row>
      <xdr:rowOff>129449</xdr:rowOff>
    </xdr:to>
    <xdr:sp macro="" textlink="">
      <xdr:nvSpPr>
        <xdr:cNvPr id="79" name="フローチャート: 判断 78">
          <a:extLst>
            <a:ext uri="{FF2B5EF4-FFF2-40B4-BE49-F238E27FC236}">
              <a16:creationId xmlns:a16="http://schemas.microsoft.com/office/drawing/2014/main" id="{548F5EE1-6C71-439F-A024-402EDD6E56E0}"/>
            </a:ext>
          </a:extLst>
        </xdr:cNvPr>
        <xdr:cNvSpPr/>
      </xdr:nvSpPr>
      <xdr:spPr>
        <a:xfrm>
          <a:off x="3238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61776</xdr:rowOff>
    </xdr:from>
    <xdr:to>
      <xdr:col>11</xdr:col>
      <xdr:colOff>187325</xdr:colOff>
      <xdr:row>31</xdr:row>
      <xdr:rowOff>163376</xdr:rowOff>
    </xdr:to>
    <xdr:sp macro="" textlink="">
      <xdr:nvSpPr>
        <xdr:cNvPr id="80" name="フローチャート: 判断 79">
          <a:extLst>
            <a:ext uri="{FF2B5EF4-FFF2-40B4-BE49-F238E27FC236}">
              <a16:creationId xmlns:a16="http://schemas.microsoft.com/office/drawing/2014/main" id="{A57B7362-7462-4F3E-BD7A-BA624A5CF946}"/>
            </a:ext>
          </a:extLst>
        </xdr:cNvPr>
        <xdr:cNvSpPr/>
      </xdr:nvSpPr>
      <xdr:spPr>
        <a:xfrm>
          <a:off x="2476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122192</xdr:rowOff>
    </xdr:from>
    <xdr:to>
      <xdr:col>7</xdr:col>
      <xdr:colOff>187325</xdr:colOff>
      <xdr:row>31</xdr:row>
      <xdr:rowOff>52342</xdr:rowOff>
    </xdr:to>
    <xdr:sp macro="" textlink="">
      <xdr:nvSpPr>
        <xdr:cNvPr id="81" name="フローチャート: 判断 80">
          <a:extLst>
            <a:ext uri="{FF2B5EF4-FFF2-40B4-BE49-F238E27FC236}">
              <a16:creationId xmlns:a16="http://schemas.microsoft.com/office/drawing/2014/main" id="{003EFDCA-EB3E-435A-8D99-226E0CEB9628}"/>
            </a:ext>
          </a:extLst>
        </xdr:cNvPr>
        <xdr:cNvSpPr/>
      </xdr:nvSpPr>
      <xdr:spPr>
        <a:xfrm>
          <a:off x="1714500" y="60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AD983A07-F617-41EE-BC44-557ADC036AF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2BA9378-B432-4CD4-BABE-95DB01AC58F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E51C47DD-73CC-4FB3-8DF6-86F56A6DEEE4}"/>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83A8E88D-35EF-4456-A9BF-3EF78C21C43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F79D53-3172-4238-80FB-D811EF9DD3A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10614</xdr:rowOff>
    </xdr:from>
    <xdr:to>
      <xdr:col>19</xdr:col>
      <xdr:colOff>187325</xdr:colOff>
      <xdr:row>32</xdr:row>
      <xdr:rowOff>112214</xdr:rowOff>
    </xdr:to>
    <xdr:sp macro="" textlink="">
      <xdr:nvSpPr>
        <xdr:cNvPr id="87" name="楕円 86">
          <a:extLst>
            <a:ext uri="{FF2B5EF4-FFF2-40B4-BE49-F238E27FC236}">
              <a16:creationId xmlns:a16="http://schemas.microsoft.com/office/drawing/2014/main" id="{FE6C7BAD-1406-4DBE-891B-B713CD118389}"/>
            </a:ext>
          </a:extLst>
        </xdr:cNvPr>
        <xdr:cNvSpPr/>
      </xdr:nvSpPr>
      <xdr:spPr>
        <a:xfrm>
          <a:off x="4000500" y="626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26035</xdr:rowOff>
    </xdr:from>
    <xdr:to>
      <xdr:col>15</xdr:col>
      <xdr:colOff>187325</xdr:colOff>
      <xdr:row>32</xdr:row>
      <xdr:rowOff>127635</xdr:rowOff>
    </xdr:to>
    <xdr:sp macro="" textlink="">
      <xdr:nvSpPr>
        <xdr:cNvPr id="88" name="楕円 87">
          <a:extLst>
            <a:ext uri="{FF2B5EF4-FFF2-40B4-BE49-F238E27FC236}">
              <a16:creationId xmlns:a16="http://schemas.microsoft.com/office/drawing/2014/main" id="{63C639B5-E7CB-4661-B9C7-02CB9ACBFE0F}"/>
            </a:ext>
          </a:extLst>
        </xdr:cNvPr>
        <xdr:cNvSpPr/>
      </xdr:nvSpPr>
      <xdr:spPr>
        <a:xfrm>
          <a:off x="3238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61414</xdr:rowOff>
    </xdr:from>
    <xdr:to>
      <xdr:col>19</xdr:col>
      <xdr:colOff>136525</xdr:colOff>
      <xdr:row>32</xdr:row>
      <xdr:rowOff>76835</xdr:rowOff>
    </xdr:to>
    <xdr:cxnSp macro="">
      <xdr:nvCxnSpPr>
        <xdr:cNvPr id="89" name="直線コネクタ 88">
          <a:extLst>
            <a:ext uri="{FF2B5EF4-FFF2-40B4-BE49-F238E27FC236}">
              <a16:creationId xmlns:a16="http://schemas.microsoft.com/office/drawing/2014/main" id="{59C1842B-A876-42D5-9615-166879E429C2}"/>
            </a:ext>
          </a:extLst>
        </xdr:cNvPr>
        <xdr:cNvCxnSpPr/>
      </xdr:nvCxnSpPr>
      <xdr:spPr>
        <a:xfrm flipV="1">
          <a:off x="3289300" y="6319339"/>
          <a:ext cx="7620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10614</xdr:rowOff>
    </xdr:from>
    <xdr:to>
      <xdr:col>11</xdr:col>
      <xdr:colOff>187325</xdr:colOff>
      <xdr:row>32</xdr:row>
      <xdr:rowOff>112214</xdr:rowOff>
    </xdr:to>
    <xdr:sp macro="" textlink="">
      <xdr:nvSpPr>
        <xdr:cNvPr id="90" name="楕円 89">
          <a:extLst>
            <a:ext uri="{FF2B5EF4-FFF2-40B4-BE49-F238E27FC236}">
              <a16:creationId xmlns:a16="http://schemas.microsoft.com/office/drawing/2014/main" id="{C0AE91ED-F9FA-4D58-9700-CAA929322DEB}"/>
            </a:ext>
          </a:extLst>
        </xdr:cNvPr>
        <xdr:cNvSpPr/>
      </xdr:nvSpPr>
      <xdr:spPr>
        <a:xfrm>
          <a:off x="2476500" y="626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61414</xdr:rowOff>
    </xdr:from>
    <xdr:to>
      <xdr:col>15</xdr:col>
      <xdr:colOff>136525</xdr:colOff>
      <xdr:row>32</xdr:row>
      <xdr:rowOff>76835</xdr:rowOff>
    </xdr:to>
    <xdr:cxnSp macro="">
      <xdr:nvCxnSpPr>
        <xdr:cNvPr id="91" name="直線コネクタ 90">
          <a:extLst>
            <a:ext uri="{FF2B5EF4-FFF2-40B4-BE49-F238E27FC236}">
              <a16:creationId xmlns:a16="http://schemas.microsoft.com/office/drawing/2014/main" id="{76D82563-C37D-41EF-BFB4-A1900F7C4A3D}"/>
            </a:ext>
          </a:extLst>
        </xdr:cNvPr>
        <xdr:cNvCxnSpPr/>
      </xdr:nvCxnSpPr>
      <xdr:spPr>
        <a:xfrm>
          <a:off x="2527300" y="6319339"/>
          <a:ext cx="7620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164482</xdr:rowOff>
    </xdr:from>
    <xdr:ext cx="405111" cy="259045"/>
    <xdr:sp macro="" textlink="">
      <xdr:nvSpPr>
        <xdr:cNvPr id="92" name="n_1aveValue有形固定資産減価償却率">
          <a:extLst>
            <a:ext uri="{FF2B5EF4-FFF2-40B4-BE49-F238E27FC236}">
              <a16:creationId xmlns:a16="http://schemas.microsoft.com/office/drawing/2014/main" id="{DFF90DCF-8E1A-4130-882E-C3EA68080E3D}"/>
            </a:ext>
          </a:extLst>
        </xdr:cNvPr>
        <xdr:cNvSpPr txBox="1"/>
      </xdr:nvSpPr>
      <xdr:spPr>
        <a:xfrm>
          <a:off x="3836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145976</xdr:rowOff>
    </xdr:from>
    <xdr:ext cx="405111" cy="259045"/>
    <xdr:sp macro="" textlink="">
      <xdr:nvSpPr>
        <xdr:cNvPr id="93" name="n_2aveValue有形固定資産減価償却率">
          <a:extLst>
            <a:ext uri="{FF2B5EF4-FFF2-40B4-BE49-F238E27FC236}">
              <a16:creationId xmlns:a16="http://schemas.microsoft.com/office/drawing/2014/main" id="{042331CB-B366-4DCE-87B0-DF469D43C7C0}"/>
            </a:ext>
          </a:extLst>
        </xdr:cNvPr>
        <xdr:cNvSpPr txBox="1"/>
      </xdr:nvSpPr>
      <xdr:spPr>
        <a:xfrm>
          <a:off x="30867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8453</xdr:rowOff>
    </xdr:from>
    <xdr:ext cx="405111" cy="259045"/>
    <xdr:sp macro="" textlink="">
      <xdr:nvSpPr>
        <xdr:cNvPr id="94" name="n_3aveValue有形固定資産減価償却率">
          <a:extLst>
            <a:ext uri="{FF2B5EF4-FFF2-40B4-BE49-F238E27FC236}">
              <a16:creationId xmlns:a16="http://schemas.microsoft.com/office/drawing/2014/main" id="{2AD51A5E-6D69-42DB-AFC1-D1864BEFBD97}"/>
            </a:ext>
          </a:extLst>
        </xdr:cNvPr>
        <xdr:cNvSpPr txBox="1"/>
      </xdr:nvSpPr>
      <xdr:spPr>
        <a:xfrm>
          <a:off x="2324744" y="592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68869</xdr:rowOff>
    </xdr:from>
    <xdr:ext cx="405111" cy="259045"/>
    <xdr:sp macro="" textlink="">
      <xdr:nvSpPr>
        <xdr:cNvPr id="95" name="n_4aveValue有形固定資産減価償却率">
          <a:extLst>
            <a:ext uri="{FF2B5EF4-FFF2-40B4-BE49-F238E27FC236}">
              <a16:creationId xmlns:a16="http://schemas.microsoft.com/office/drawing/2014/main" id="{FC6F95D1-0A72-4448-A064-9820F5197C3D}"/>
            </a:ext>
          </a:extLst>
        </xdr:cNvPr>
        <xdr:cNvSpPr txBox="1"/>
      </xdr:nvSpPr>
      <xdr:spPr>
        <a:xfrm>
          <a:off x="1562744" y="581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103341</xdr:rowOff>
    </xdr:from>
    <xdr:ext cx="405111" cy="259045"/>
    <xdr:sp macro="" textlink="">
      <xdr:nvSpPr>
        <xdr:cNvPr id="96" name="n_1mainValue有形固定資産減価償却率">
          <a:extLst>
            <a:ext uri="{FF2B5EF4-FFF2-40B4-BE49-F238E27FC236}">
              <a16:creationId xmlns:a16="http://schemas.microsoft.com/office/drawing/2014/main" id="{F7E19921-378E-4236-AEE4-7DCC7A1B85FF}"/>
            </a:ext>
          </a:extLst>
        </xdr:cNvPr>
        <xdr:cNvSpPr txBox="1"/>
      </xdr:nvSpPr>
      <xdr:spPr>
        <a:xfrm>
          <a:off x="3836044" y="6361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118762</xdr:rowOff>
    </xdr:from>
    <xdr:ext cx="405111" cy="259045"/>
    <xdr:sp macro="" textlink="">
      <xdr:nvSpPr>
        <xdr:cNvPr id="97" name="n_2mainValue有形固定資産減価償却率">
          <a:extLst>
            <a:ext uri="{FF2B5EF4-FFF2-40B4-BE49-F238E27FC236}">
              <a16:creationId xmlns:a16="http://schemas.microsoft.com/office/drawing/2014/main" id="{1FFA2F16-612C-4F9D-AE69-CE4F0F837FCD}"/>
            </a:ext>
          </a:extLst>
        </xdr:cNvPr>
        <xdr:cNvSpPr txBox="1"/>
      </xdr:nvSpPr>
      <xdr:spPr>
        <a:xfrm>
          <a:off x="3086744" y="637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103341</xdr:rowOff>
    </xdr:from>
    <xdr:ext cx="405111" cy="259045"/>
    <xdr:sp macro="" textlink="">
      <xdr:nvSpPr>
        <xdr:cNvPr id="98" name="n_3mainValue有形固定資産減価償却率">
          <a:extLst>
            <a:ext uri="{FF2B5EF4-FFF2-40B4-BE49-F238E27FC236}">
              <a16:creationId xmlns:a16="http://schemas.microsoft.com/office/drawing/2014/main" id="{E94D7BE5-7D80-46C8-A494-2003A7D7DDE3}"/>
            </a:ext>
          </a:extLst>
        </xdr:cNvPr>
        <xdr:cNvSpPr txBox="1"/>
      </xdr:nvSpPr>
      <xdr:spPr>
        <a:xfrm>
          <a:off x="2324744" y="6361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98736E2-49C9-4907-8B40-B181A7C512B4}"/>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D5032868-A338-4D23-8D03-E618B9CE521B}"/>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321C6A3-514B-4C5C-A499-6DE1225ADE46}"/>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9586A3D1-518A-4819-BD41-672BFC8D13D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B463EA45-97AC-4C1D-B454-A26A4B684DF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15B31AF8-B750-40DE-BC00-372A2A22EA61}"/>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B61F954D-9588-4045-927E-9E05E9BFA756}"/>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620E15BE-3D61-453A-8E06-F0C5DD6796BE}"/>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2205DEA8-2B67-4F84-857F-3CA66CCC624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5F174D42-A263-4BD7-A0CA-62DA3786938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469D2839-04B0-4B11-94FB-3E7B6ED2AA95}"/>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2411CA-4DC9-4DC3-805F-A988E63B2C0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B8195FD5-A63C-48DF-8F5C-A22778E0C1D8}"/>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類似団体平均と比較して１２９．６ポイント高い。今後、新庁舎建設等に係る財源として、市債の新規発行が見込まれるため、債務償還比率は増加する見込みである。</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8E00AF99-87C8-4346-BD13-94BBB4C52C2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79433F62-A09B-4F3B-A5E7-DDA4824CBDF9}"/>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4C810481-315A-42D6-B075-F0E9FBDD8FAB}"/>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3F1EB862-24EC-4BAA-96AD-6605D74BB81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C49D1666-DBCF-4404-AC09-2DC6BD05660D}"/>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7BBAE572-C795-4F4E-9A0C-3756B8AB30CE}"/>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57A36370-39B9-4B36-8E97-C7A803726216}"/>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6E2F11E2-019D-4B87-A49B-FF7C8AF3B17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DB787742-3327-4E5C-9E02-374312CE17B5}"/>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F7B091F4-DA74-4125-851D-7BCF29D23764}"/>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E5B03F97-B64C-48AC-A66B-A72FFCA2EAA8}"/>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0E8152B5-EBD1-4391-9868-4F3BCDADDB3C}"/>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61342DA9-F3C7-4D47-A0C8-DD1ECCC84706}"/>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23725C2-814D-48F6-AC63-720BFEAC654C}"/>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541D9C56-F592-4AAB-89CB-AF1F9F4E1ECF}"/>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55817</xdr:rowOff>
    </xdr:to>
    <xdr:cxnSp macro="">
      <xdr:nvCxnSpPr>
        <xdr:cNvPr id="127" name="直線コネクタ 126">
          <a:extLst>
            <a:ext uri="{FF2B5EF4-FFF2-40B4-BE49-F238E27FC236}">
              <a16:creationId xmlns:a16="http://schemas.microsoft.com/office/drawing/2014/main" id="{533D56EE-F212-4FDE-9048-6FB8ABF3189F}"/>
            </a:ext>
          </a:extLst>
        </xdr:cNvPr>
        <xdr:cNvCxnSpPr/>
      </xdr:nvCxnSpPr>
      <xdr:spPr>
        <a:xfrm flipV="1">
          <a:off x="14793595" y="5312833"/>
          <a:ext cx="1269" cy="151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59644</xdr:rowOff>
    </xdr:from>
    <xdr:ext cx="560923" cy="259045"/>
    <xdr:sp macro="" textlink="">
      <xdr:nvSpPr>
        <xdr:cNvPr id="128" name="債務償還比率最小値テキスト">
          <a:extLst>
            <a:ext uri="{FF2B5EF4-FFF2-40B4-BE49-F238E27FC236}">
              <a16:creationId xmlns:a16="http://schemas.microsoft.com/office/drawing/2014/main" id="{8954422D-C5F8-4ED2-8B33-DFCF7A28BABE}"/>
            </a:ext>
          </a:extLst>
        </xdr:cNvPr>
        <xdr:cNvSpPr txBox="1"/>
      </xdr:nvSpPr>
      <xdr:spPr>
        <a:xfrm>
          <a:off x="14846300" y="68319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55817</xdr:rowOff>
    </xdr:from>
    <xdr:to>
      <xdr:col>76</xdr:col>
      <xdr:colOff>111125</xdr:colOff>
      <xdr:row>35</xdr:row>
      <xdr:rowOff>55817</xdr:rowOff>
    </xdr:to>
    <xdr:cxnSp macro="">
      <xdr:nvCxnSpPr>
        <xdr:cNvPr id="129" name="直線コネクタ 128">
          <a:extLst>
            <a:ext uri="{FF2B5EF4-FFF2-40B4-BE49-F238E27FC236}">
              <a16:creationId xmlns:a16="http://schemas.microsoft.com/office/drawing/2014/main" id="{3261614C-37D9-40F0-8060-BA2CDBB5B436}"/>
            </a:ext>
          </a:extLst>
        </xdr:cNvPr>
        <xdr:cNvCxnSpPr/>
      </xdr:nvCxnSpPr>
      <xdr:spPr>
        <a:xfrm>
          <a:off x="14706600" y="68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40B5F5C5-2C6F-4DF8-B367-B86A78EA768D}"/>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F5D3480C-F250-4FBA-BA2D-F41FEAA376ED}"/>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134411</xdr:rowOff>
    </xdr:from>
    <xdr:ext cx="469744" cy="259045"/>
    <xdr:sp macro="" textlink="">
      <xdr:nvSpPr>
        <xdr:cNvPr id="132" name="債務償還比率平均値テキスト">
          <a:extLst>
            <a:ext uri="{FF2B5EF4-FFF2-40B4-BE49-F238E27FC236}">
              <a16:creationId xmlns:a16="http://schemas.microsoft.com/office/drawing/2014/main" id="{FD4BF4DD-8CD9-4B38-A6BA-F7BA9E06B7AF}"/>
            </a:ext>
          </a:extLst>
        </xdr:cNvPr>
        <xdr:cNvSpPr txBox="1"/>
      </xdr:nvSpPr>
      <xdr:spPr>
        <a:xfrm>
          <a:off x="14846300" y="5877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111534</xdr:rowOff>
    </xdr:from>
    <xdr:to>
      <xdr:col>76</xdr:col>
      <xdr:colOff>73025</xdr:colOff>
      <xdr:row>31</xdr:row>
      <xdr:rowOff>41684</xdr:rowOff>
    </xdr:to>
    <xdr:sp macro="" textlink="">
      <xdr:nvSpPr>
        <xdr:cNvPr id="133" name="フローチャート: 判断 132">
          <a:extLst>
            <a:ext uri="{FF2B5EF4-FFF2-40B4-BE49-F238E27FC236}">
              <a16:creationId xmlns:a16="http://schemas.microsoft.com/office/drawing/2014/main" id="{8F980312-CCE8-4DB3-B288-090A1ADDCE7D}"/>
            </a:ext>
          </a:extLst>
        </xdr:cNvPr>
        <xdr:cNvSpPr/>
      </xdr:nvSpPr>
      <xdr:spPr>
        <a:xfrm>
          <a:off x="147447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118971</xdr:rowOff>
    </xdr:from>
    <xdr:to>
      <xdr:col>72</xdr:col>
      <xdr:colOff>123825</xdr:colOff>
      <xdr:row>31</xdr:row>
      <xdr:rowOff>49121</xdr:rowOff>
    </xdr:to>
    <xdr:sp macro="" textlink="">
      <xdr:nvSpPr>
        <xdr:cNvPr id="134" name="フローチャート: 判断 133">
          <a:extLst>
            <a:ext uri="{FF2B5EF4-FFF2-40B4-BE49-F238E27FC236}">
              <a16:creationId xmlns:a16="http://schemas.microsoft.com/office/drawing/2014/main" id="{A4EA1866-1C51-448D-95FA-4E6EF809B21B}"/>
            </a:ext>
          </a:extLst>
        </xdr:cNvPr>
        <xdr:cNvSpPr/>
      </xdr:nvSpPr>
      <xdr:spPr>
        <a:xfrm>
          <a:off x="14033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162271</xdr:rowOff>
    </xdr:from>
    <xdr:to>
      <xdr:col>68</xdr:col>
      <xdr:colOff>123825</xdr:colOff>
      <xdr:row>31</xdr:row>
      <xdr:rowOff>92421</xdr:rowOff>
    </xdr:to>
    <xdr:sp macro="" textlink="">
      <xdr:nvSpPr>
        <xdr:cNvPr id="135" name="フローチャート: 判断 134">
          <a:extLst>
            <a:ext uri="{FF2B5EF4-FFF2-40B4-BE49-F238E27FC236}">
              <a16:creationId xmlns:a16="http://schemas.microsoft.com/office/drawing/2014/main" id="{470D2581-08AE-451D-85F3-DD446580DC0F}"/>
            </a:ext>
          </a:extLst>
        </xdr:cNvPr>
        <xdr:cNvSpPr/>
      </xdr:nvSpPr>
      <xdr:spPr>
        <a:xfrm>
          <a:off x="13271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12891</xdr:rowOff>
    </xdr:from>
    <xdr:to>
      <xdr:col>64</xdr:col>
      <xdr:colOff>123825</xdr:colOff>
      <xdr:row>31</xdr:row>
      <xdr:rowOff>114491</xdr:rowOff>
    </xdr:to>
    <xdr:sp macro="" textlink="">
      <xdr:nvSpPr>
        <xdr:cNvPr id="136" name="フローチャート: 判断 135">
          <a:extLst>
            <a:ext uri="{FF2B5EF4-FFF2-40B4-BE49-F238E27FC236}">
              <a16:creationId xmlns:a16="http://schemas.microsoft.com/office/drawing/2014/main" id="{EF677779-B42F-4CC3-BF77-1176640770CD}"/>
            </a:ext>
          </a:extLst>
        </xdr:cNvPr>
        <xdr:cNvSpPr/>
      </xdr:nvSpPr>
      <xdr:spPr>
        <a:xfrm>
          <a:off x="12509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122209</xdr:rowOff>
    </xdr:from>
    <xdr:to>
      <xdr:col>60</xdr:col>
      <xdr:colOff>123825</xdr:colOff>
      <xdr:row>31</xdr:row>
      <xdr:rowOff>52359</xdr:rowOff>
    </xdr:to>
    <xdr:sp macro="" textlink="">
      <xdr:nvSpPr>
        <xdr:cNvPr id="137" name="フローチャート: 判断 136">
          <a:extLst>
            <a:ext uri="{FF2B5EF4-FFF2-40B4-BE49-F238E27FC236}">
              <a16:creationId xmlns:a16="http://schemas.microsoft.com/office/drawing/2014/main" id="{A2526548-FFEF-41CA-8714-CD6CB6A67A05}"/>
            </a:ext>
          </a:extLst>
        </xdr:cNvPr>
        <xdr:cNvSpPr/>
      </xdr:nvSpPr>
      <xdr:spPr>
        <a:xfrm>
          <a:off x="11747500" y="60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715A9953-0BAE-4BCE-A40E-5E666ACB112F}"/>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1C133AA4-65CF-482E-B1F9-CDBEB6EF5B3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F2BE5ED7-674A-4469-AD20-574793F8ABCF}"/>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13B346F7-7D42-4A04-90A1-F6E6442E793E}"/>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DA7BEB79-9731-4FC3-9854-DEA0F0F93361}"/>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95532</xdr:rowOff>
    </xdr:from>
    <xdr:to>
      <xdr:col>76</xdr:col>
      <xdr:colOff>73025</xdr:colOff>
      <xdr:row>32</xdr:row>
      <xdr:rowOff>25682</xdr:rowOff>
    </xdr:to>
    <xdr:sp macro="" textlink="">
      <xdr:nvSpPr>
        <xdr:cNvPr id="143" name="楕円 142">
          <a:extLst>
            <a:ext uri="{FF2B5EF4-FFF2-40B4-BE49-F238E27FC236}">
              <a16:creationId xmlns:a16="http://schemas.microsoft.com/office/drawing/2014/main" id="{576C2BBD-820E-407D-86CE-9F1540205F84}"/>
            </a:ext>
          </a:extLst>
        </xdr:cNvPr>
        <xdr:cNvSpPr/>
      </xdr:nvSpPr>
      <xdr:spPr>
        <a:xfrm>
          <a:off x="14744700" y="618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73959</xdr:rowOff>
    </xdr:from>
    <xdr:ext cx="469744" cy="259045"/>
    <xdr:sp macro="" textlink="">
      <xdr:nvSpPr>
        <xdr:cNvPr id="144" name="債務償還比率該当値テキスト">
          <a:extLst>
            <a:ext uri="{FF2B5EF4-FFF2-40B4-BE49-F238E27FC236}">
              <a16:creationId xmlns:a16="http://schemas.microsoft.com/office/drawing/2014/main" id="{028B1ACB-14A5-4CDB-B3AD-9943010756ED}"/>
            </a:ext>
          </a:extLst>
        </xdr:cNvPr>
        <xdr:cNvSpPr txBox="1"/>
      </xdr:nvSpPr>
      <xdr:spPr>
        <a:xfrm>
          <a:off x="14846300" y="616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49833</xdr:rowOff>
    </xdr:from>
    <xdr:to>
      <xdr:col>72</xdr:col>
      <xdr:colOff>123825</xdr:colOff>
      <xdr:row>31</xdr:row>
      <xdr:rowOff>151433</xdr:rowOff>
    </xdr:to>
    <xdr:sp macro="" textlink="">
      <xdr:nvSpPr>
        <xdr:cNvPr id="145" name="楕円 144">
          <a:extLst>
            <a:ext uri="{FF2B5EF4-FFF2-40B4-BE49-F238E27FC236}">
              <a16:creationId xmlns:a16="http://schemas.microsoft.com/office/drawing/2014/main" id="{F0F2969C-787F-491A-B7E6-6C492BD3CEED}"/>
            </a:ext>
          </a:extLst>
        </xdr:cNvPr>
        <xdr:cNvSpPr/>
      </xdr:nvSpPr>
      <xdr:spPr>
        <a:xfrm>
          <a:off x="14033500" y="613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100633</xdr:rowOff>
    </xdr:from>
    <xdr:to>
      <xdr:col>76</xdr:col>
      <xdr:colOff>22225</xdr:colOff>
      <xdr:row>31</xdr:row>
      <xdr:rowOff>146332</xdr:rowOff>
    </xdr:to>
    <xdr:cxnSp macro="">
      <xdr:nvCxnSpPr>
        <xdr:cNvPr id="146" name="直線コネクタ 145">
          <a:extLst>
            <a:ext uri="{FF2B5EF4-FFF2-40B4-BE49-F238E27FC236}">
              <a16:creationId xmlns:a16="http://schemas.microsoft.com/office/drawing/2014/main" id="{B4019065-4817-4281-AC65-E4220C3C059D}"/>
            </a:ext>
          </a:extLst>
        </xdr:cNvPr>
        <xdr:cNvCxnSpPr/>
      </xdr:nvCxnSpPr>
      <xdr:spPr>
        <a:xfrm>
          <a:off x="14084300" y="6187108"/>
          <a:ext cx="711200" cy="4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13441</xdr:rowOff>
    </xdr:from>
    <xdr:to>
      <xdr:col>68</xdr:col>
      <xdr:colOff>123825</xdr:colOff>
      <xdr:row>32</xdr:row>
      <xdr:rowOff>115041</xdr:rowOff>
    </xdr:to>
    <xdr:sp macro="" textlink="">
      <xdr:nvSpPr>
        <xdr:cNvPr id="147" name="楕円 146">
          <a:extLst>
            <a:ext uri="{FF2B5EF4-FFF2-40B4-BE49-F238E27FC236}">
              <a16:creationId xmlns:a16="http://schemas.microsoft.com/office/drawing/2014/main" id="{3F038149-BC78-49CA-A199-8F52D3654EE6}"/>
            </a:ext>
          </a:extLst>
        </xdr:cNvPr>
        <xdr:cNvSpPr/>
      </xdr:nvSpPr>
      <xdr:spPr>
        <a:xfrm>
          <a:off x="13271500" y="627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100633</xdr:rowOff>
    </xdr:from>
    <xdr:to>
      <xdr:col>72</xdr:col>
      <xdr:colOff>73025</xdr:colOff>
      <xdr:row>32</xdr:row>
      <xdr:rowOff>64241</xdr:rowOff>
    </xdr:to>
    <xdr:cxnSp macro="">
      <xdr:nvCxnSpPr>
        <xdr:cNvPr id="148" name="直線コネクタ 147">
          <a:extLst>
            <a:ext uri="{FF2B5EF4-FFF2-40B4-BE49-F238E27FC236}">
              <a16:creationId xmlns:a16="http://schemas.microsoft.com/office/drawing/2014/main" id="{A24F93F8-C2C2-4E18-95CF-B96FC7C6F7BB}"/>
            </a:ext>
          </a:extLst>
        </xdr:cNvPr>
        <xdr:cNvCxnSpPr/>
      </xdr:nvCxnSpPr>
      <xdr:spPr>
        <a:xfrm flipV="1">
          <a:off x="13322300" y="6187108"/>
          <a:ext cx="762000" cy="13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14160</xdr:rowOff>
    </xdr:from>
    <xdr:to>
      <xdr:col>64</xdr:col>
      <xdr:colOff>123825</xdr:colOff>
      <xdr:row>32</xdr:row>
      <xdr:rowOff>115760</xdr:rowOff>
    </xdr:to>
    <xdr:sp macro="" textlink="">
      <xdr:nvSpPr>
        <xdr:cNvPr id="149" name="楕円 148">
          <a:extLst>
            <a:ext uri="{FF2B5EF4-FFF2-40B4-BE49-F238E27FC236}">
              <a16:creationId xmlns:a16="http://schemas.microsoft.com/office/drawing/2014/main" id="{C2B7B14D-92EC-467D-9871-F92788AC80F1}"/>
            </a:ext>
          </a:extLst>
        </xdr:cNvPr>
        <xdr:cNvSpPr/>
      </xdr:nvSpPr>
      <xdr:spPr>
        <a:xfrm>
          <a:off x="12509500" y="62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64241</xdr:rowOff>
    </xdr:from>
    <xdr:to>
      <xdr:col>68</xdr:col>
      <xdr:colOff>73025</xdr:colOff>
      <xdr:row>32</xdr:row>
      <xdr:rowOff>64960</xdr:rowOff>
    </xdr:to>
    <xdr:cxnSp macro="">
      <xdr:nvCxnSpPr>
        <xdr:cNvPr id="150" name="直線コネクタ 149">
          <a:extLst>
            <a:ext uri="{FF2B5EF4-FFF2-40B4-BE49-F238E27FC236}">
              <a16:creationId xmlns:a16="http://schemas.microsoft.com/office/drawing/2014/main" id="{668684AE-B2D3-4142-B0BA-9EF93088CDDB}"/>
            </a:ext>
          </a:extLst>
        </xdr:cNvPr>
        <xdr:cNvCxnSpPr/>
      </xdr:nvCxnSpPr>
      <xdr:spPr>
        <a:xfrm flipV="1">
          <a:off x="12560300" y="6322166"/>
          <a:ext cx="762000" cy="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116762</xdr:rowOff>
    </xdr:from>
    <xdr:to>
      <xdr:col>60</xdr:col>
      <xdr:colOff>123825</xdr:colOff>
      <xdr:row>32</xdr:row>
      <xdr:rowOff>46912</xdr:rowOff>
    </xdr:to>
    <xdr:sp macro="" textlink="">
      <xdr:nvSpPr>
        <xdr:cNvPr id="151" name="楕円 150">
          <a:extLst>
            <a:ext uri="{FF2B5EF4-FFF2-40B4-BE49-F238E27FC236}">
              <a16:creationId xmlns:a16="http://schemas.microsoft.com/office/drawing/2014/main" id="{22BBA198-65C0-4319-B964-B271199308F2}"/>
            </a:ext>
          </a:extLst>
        </xdr:cNvPr>
        <xdr:cNvSpPr/>
      </xdr:nvSpPr>
      <xdr:spPr>
        <a:xfrm>
          <a:off x="11747500" y="620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167562</xdr:rowOff>
    </xdr:from>
    <xdr:to>
      <xdr:col>64</xdr:col>
      <xdr:colOff>73025</xdr:colOff>
      <xdr:row>32</xdr:row>
      <xdr:rowOff>64960</xdr:rowOff>
    </xdr:to>
    <xdr:cxnSp macro="">
      <xdr:nvCxnSpPr>
        <xdr:cNvPr id="152" name="直線コネクタ 151">
          <a:extLst>
            <a:ext uri="{FF2B5EF4-FFF2-40B4-BE49-F238E27FC236}">
              <a16:creationId xmlns:a16="http://schemas.microsoft.com/office/drawing/2014/main" id="{2D2DAFD9-B7C9-425C-9E44-0C99236A3C1A}"/>
            </a:ext>
          </a:extLst>
        </xdr:cNvPr>
        <xdr:cNvCxnSpPr/>
      </xdr:nvCxnSpPr>
      <xdr:spPr>
        <a:xfrm>
          <a:off x="11798300" y="6254037"/>
          <a:ext cx="762000" cy="6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65648</xdr:rowOff>
    </xdr:from>
    <xdr:ext cx="469744" cy="259045"/>
    <xdr:sp macro="" textlink="">
      <xdr:nvSpPr>
        <xdr:cNvPr id="153" name="n_1aveValue債務償還比率">
          <a:extLst>
            <a:ext uri="{FF2B5EF4-FFF2-40B4-BE49-F238E27FC236}">
              <a16:creationId xmlns:a16="http://schemas.microsoft.com/office/drawing/2014/main" id="{2D41B064-2580-4849-A22E-8A60F629A5AA}"/>
            </a:ext>
          </a:extLst>
        </xdr:cNvPr>
        <xdr:cNvSpPr txBox="1"/>
      </xdr:nvSpPr>
      <xdr:spPr>
        <a:xfrm>
          <a:off x="13836727" y="580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108948</xdr:rowOff>
    </xdr:from>
    <xdr:ext cx="469744" cy="259045"/>
    <xdr:sp macro="" textlink="">
      <xdr:nvSpPr>
        <xdr:cNvPr id="154" name="n_2aveValue債務償還比率">
          <a:extLst>
            <a:ext uri="{FF2B5EF4-FFF2-40B4-BE49-F238E27FC236}">
              <a16:creationId xmlns:a16="http://schemas.microsoft.com/office/drawing/2014/main" id="{949117F3-FC06-4FFF-919F-4857C7354E55}"/>
            </a:ext>
          </a:extLst>
        </xdr:cNvPr>
        <xdr:cNvSpPr txBox="1"/>
      </xdr:nvSpPr>
      <xdr:spPr>
        <a:xfrm>
          <a:off x="13087427" y="585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131018</xdr:rowOff>
    </xdr:from>
    <xdr:ext cx="469744" cy="259045"/>
    <xdr:sp macro="" textlink="">
      <xdr:nvSpPr>
        <xdr:cNvPr id="155" name="n_3aveValue債務償還比率">
          <a:extLst>
            <a:ext uri="{FF2B5EF4-FFF2-40B4-BE49-F238E27FC236}">
              <a16:creationId xmlns:a16="http://schemas.microsoft.com/office/drawing/2014/main" id="{F0BCCFB5-9745-4F9C-A776-257008465F32}"/>
            </a:ext>
          </a:extLst>
        </xdr:cNvPr>
        <xdr:cNvSpPr txBox="1"/>
      </xdr:nvSpPr>
      <xdr:spPr>
        <a:xfrm>
          <a:off x="12325427" y="587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68886</xdr:rowOff>
    </xdr:from>
    <xdr:ext cx="469744" cy="259045"/>
    <xdr:sp macro="" textlink="">
      <xdr:nvSpPr>
        <xdr:cNvPr id="156" name="n_4aveValue債務償還比率">
          <a:extLst>
            <a:ext uri="{FF2B5EF4-FFF2-40B4-BE49-F238E27FC236}">
              <a16:creationId xmlns:a16="http://schemas.microsoft.com/office/drawing/2014/main" id="{28270424-C018-458A-B879-7D56489AB0E1}"/>
            </a:ext>
          </a:extLst>
        </xdr:cNvPr>
        <xdr:cNvSpPr txBox="1"/>
      </xdr:nvSpPr>
      <xdr:spPr>
        <a:xfrm>
          <a:off x="11563427" y="581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142560</xdr:rowOff>
    </xdr:from>
    <xdr:ext cx="469744" cy="259045"/>
    <xdr:sp macro="" textlink="">
      <xdr:nvSpPr>
        <xdr:cNvPr id="157" name="n_1mainValue債務償還比率">
          <a:extLst>
            <a:ext uri="{FF2B5EF4-FFF2-40B4-BE49-F238E27FC236}">
              <a16:creationId xmlns:a16="http://schemas.microsoft.com/office/drawing/2014/main" id="{5956D7F8-53F7-471D-A694-36A776D22BF9}"/>
            </a:ext>
          </a:extLst>
        </xdr:cNvPr>
        <xdr:cNvSpPr txBox="1"/>
      </xdr:nvSpPr>
      <xdr:spPr>
        <a:xfrm>
          <a:off x="13836727" y="62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106168</xdr:rowOff>
    </xdr:from>
    <xdr:ext cx="469744" cy="259045"/>
    <xdr:sp macro="" textlink="">
      <xdr:nvSpPr>
        <xdr:cNvPr id="158" name="n_2mainValue債務償還比率">
          <a:extLst>
            <a:ext uri="{FF2B5EF4-FFF2-40B4-BE49-F238E27FC236}">
              <a16:creationId xmlns:a16="http://schemas.microsoft.com/office/drawing/2014/main" id="{A89DC9BC-EAD8-43FC-ADEF-576F0B30A611}"/>
            </a:ext>
          </a:extLst>
        </xdr:cNvPr>
        <xdr:cNvSpPr txBox="1"/>
      </xdr:nvSpPr>
      <xdr:spPr>
        <a:xfrm>
          <a:off x="13087427" y="636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106887</xdr:rowOff>
    </xdr:from>
    <xdr:ext cx="469744" cy="259045"/>
    <xdr:sp macro="" textlink="">
      <xdr:nvSpPr>
        <xdr:cNvPr id="159" name="n_3mainValue債務償還比率">
          <a:extLst>
            <a:ext uri="{FF2B5EF4-FFF2-40B4-BE49-F238E27FC236}">
              <a16:creationId xmlns:a16="http://schemas.microsoft.com/office/drawing/2014/main" id="{EAB40036-380B-42FD-8B18-50DE67A51F42}"/>
            </a:ext>
          </a:extLst>
        </xdr:cNvPr>
        <xdr:cNvSpPr txBox="1"/>
      </xdr:nvSpPr>
      <xdr:spPr>
        <a:xfrm>
          <a:off x="12325427" y="636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38039</xdr:rowOff>
    </xdr:from>
    <xdr:ext cx="469744" cy="259045"/>
    <xdr:sp macro="" textlink="">
      <xdr:nvSpPr>
        <xdr:cNvPr id="160" name="n_4mainValue債務償還比率">
          <a:extLst>
            <a:ext uri="{FF2B5EF4-FFF2-40B4-BE49-F238E27FC236}">
              <a16:creationId xmlns:a16="http://schemas.microsoft.com/office/drawing/2014/main" id="{2F4312FC-F2D9-4D8C-91ED-C22BC6577B34}"/>
            </a:ext>
          </a:extLst>
        </xdr:cNvPr>
        <xdr:cNvSpPr txBox="1"/>
      </xdr:nvSpPr>
      <xdr:spPr>
        <a:xfrm>
          <a:off x="11563427" y="629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3F58C24-53FB-45B0-AFA9-9C25CF1F6C1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1D290A2A-DDBD-4763-87ED-94E62621F6D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8C85E05B-1473-4650-80B5-0C080FF9EA4C}"/>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7A271447-0A42-4203-820A-B5F04B46FF9B}"/>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D73826E3-D45F-4835-9EAC-27CA44FF0F65}"/>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D086B471-8983-46D2-92F9-2E50F259BD7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253DC22-74FF-4F8F-8159-D4364535A2E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B161265-7938-4E99-93A8-E9D41D83636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75298F5-48D9-4BD7-801B-D01AE63C8EA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4653FDE-3625-43BE-B17B-947C74A563D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京都府向日市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E79C338-BC0D-4E8C-8F4E-B35C57C25C6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157D2A8-574F-425C-8B26-ED6E59597BF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4ADEC01-B397-4EA1-8752-3C2C3E8C5A9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17528A7-B5D7-4B1E-983D-4D3EA83807A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ACB4D24-81F4-444B-9701-1EDDF25933F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925270C-9F71-4E43-AA38-E38273A425F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57,530
57,001
7.72
20,667,327
19,930,287
646,422
11,648,934
16,354,618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D9B11CE-9016-4710-A0B6-F3A1FF1BC1C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4BCE302-B457-4B90-9E18-B82A126EAB7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7F38FAE-0637-47FD-AF5A-F731C2F8800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4263787-4213-4141-9895-0EC2638030D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29C7DAC-426E-48EF-BA06-0FC17BDF2D4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7D7DFDC-2852-415E-9877-208EDC25B16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BBA99EE-AF27-40FD-8DFD-5FB13A8A634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EDBDAD5-D73A-4CF5-BA6C-C9BA6063BB7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99E8D69-B612-4776-942B-671A4FA59F6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CDCE0B2-3434-4B70-B4A9-C6DB1195176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7594379-4240-4D2F-9C2B-8516A2B5F11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46AFEA4-1DFD-4C9F-82B2-C123CC8A2D7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C796553-B757-49FD-BC39-80096E5150A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8E83192-C1B5-4E83-BCC5-3FABAA81E83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7D2BDE0-1246-4EF2-A1D1-025711DC210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00E6354-6A67-477A-98B0-B0F51B4AB9B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1842DB8-336F-4B54-87DF-04BC18BA366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983D9DB-5A94-471C-B92E-5E29589D4DF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CB74BB1-D894-4614-B972-2C29D80A618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DC0FCFD-C56C-47F2-B3F4-176BFBDF87E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D81480C-EB5A-4609-8194-FF2422205CA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1500DEC-4EDF-48D4-9083-00D7F5E4B0D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A19696E-B91C-41BE-A17A-33411385496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387D849-128B-47AF-8B1E-95D4E12A46C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357C239-C48C-42ED-A2E5-6EC14DFB2FE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0812791-2AA6-4A74-AF5C-2D7EC759539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96E51C4-23F7-4AC3-8881-9D7FEAB6BF7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DBE9DB6-D0B9-442D-8DFC-40E10AE3F0F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C2A3B7F-8E87-4FDE-83C2-761B56E7CA8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E01CF6D-DB13-406B-A254-75C80421661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41B5575-62D4-4218-98D9-A4C894AB051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6540C23-D3DA-41F1-B7F6-05FC500E3E2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E5EB013F-11F0-43F5-86CA-6A6E6005FFD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FCBECF5E-2378-4B23-93E3-B0ACDEDACE8B}"/>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903E7DE6-E5F5-4D95-B86F-A8DDA42DD8DB}"/>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7CDB2B5D-BD1B-41AB-9632-6C74347E350B}"/>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10C7F2A3-AD6C-4807-88BB-1FD84AEA915E}"/>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46860841-6B3F-401D-B5AC-E8A59D24A0D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6BF7AE85-F8C2-4B8E-B0FB-CA8E6FB5D516}"/>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82C2A68C-41DF-4DE8-9FF4-9AE16F081EA2}"/>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27510DFC-CEF6-4F28-8DD4-B2A22FB519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DB218488-2C9F-40D2-AEA9-37D278D74506}"/>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EAC59029-E762-4E5D-A6BB-F0BE65F71EDF}"/>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D254264A-B7E3-4874-952B-20BA96A07B13}"/>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58FCA128-92CA-4339-A58D-D402D593A28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1AA05AA3-CE51-47D3-B202-E200EF34095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170D5BC0-9903-4993-95E6-2D2185746BA6}"/>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EDB92415-B36F-46DD-8FE1-6BA08B2CBFA5}"/>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0DBC8A66-9EAC-4A36-A2D6-00E70DB0A381}"/>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9B4D0831-9BC3-4A59-93E6-F576081BA315}"/>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A74FC40D-6195-4712-BCCF-6C765080C7E7}"/>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96900</xdr:rowOff>
    </xdr:from>
    <xdr:ext cx="405111" cy="259045"/>
    <xdr:sp macro="" textlink="">
      <xdr:nvSpPr>
        <xdr:cNvPr id="63" name="【道路】&#10;有形固定資産減価償却率平均値テキスト">
          <a:extLst>
            <a:ext uri="{FF2B5EF4-FFF2-40B4-BE49-F238E27FC236}">
              <a16:creationId xmlns:a16="http://schemas.microsoft.com/office/drawing/2014/main" id="{94D29276-D55A-46D1-8613-0AE8FAAD3A76}"/>
            </a:ext>
          </a:extLst>
        </xdr:cNvPr>
        <xdr:cNvSpPr txBox="1"/>
      </xdr:nvSpPr>
      <xdr:spPr>
        <a:xfrm>
          <a:off x="4673600" y="661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118473</xdr:rowOff>
    </xdr:from>
    <xdr:to>
      <xdr:col>24</xdr:col>
      <xdr:colOff>114300</xdr:colOff>
      <xdr:row>39</xdr:row>
      <xdr:rowOff>48623</xdr:rowOff>
    </xdr:to>
    <xdr:sp macro="" textlink="">
      <xdr:nvSpPr>
        <xdr:cNvPr id="64" name="フローチャート: 判断 63">
          <a:extLst>
            <a:ext uri="{FF2B5EF4-FFF2-40B4-BE49-F238E27FC236}">
              <a16:creationId xmlns:a16="http://schemas.microsoft.com/office/drawing/2014/main" id="{077CEA72-56C3-4375-BB16-61964625AE4F}"/>
            </a:ext>
          </a:extLst>
        </xdr:cNvPr>
        <xdr:cNvSpPr/>
      </xdr:nvSpPr>
      <xdr:spPr>
        <a:xfrm>
          <a:off x="45847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95613</xdr:rowOff>
    </xdr:from>
    <xdr:to>
      <xdr:col>20</xdr:col>
      <xdr:colOff>38100</xdr:colOff>
      <xdr:row>39</xdr:row>
      <xdr:rowOff>25763</xdr:rowOff>
    </xdr:to>
    <xdr:sp macro="" textlink="">
      <xdr:nvSpPr>
        <xdr:cNvPr id="65" name="フローチャート: 判断 64">
          <a:extLst>
            <a:ext uri="{FF2B5EF4-FFF2-40B4-BE49-F238E27FC236}">
              <a16:creationId xmlns:a16="http://schemas.microsoft.com/office/drawing/2014/main" id="{307B8A25-2CB8-4F5F-9713-D15C6FF1B049}"/>
            </a:ext>
          </a:extLst>
        </xdr:cNvPr>
        <xdr:cNvSpPr/>
      </xdr:nvSpPr>
      <xdr:spPr>
        <a:xfrm>
          <a:off x="3746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72753</xdr:rowOff>
    </xdr:from>
    <xdr:to>
      <xdr:col>15</xdr:col>
      <xdr:colOff>101600</xdr:colOff>
      <xdr:row>39</xdr:row>
      <xdr:rowOff>2903</xdr:rowOff>
    </xdr:to>
    <xdr:sp macro="" textlink="">
      <xdr:nvSpPr>
        <xdr:cNvPr id="66" name="フローチャート: 判断 65">
          <a:extLst>
            <a:ext uri="{FF2B5EF4-FFF2-40B4-BE49-F238E27FC236}">
              <a16:creationId xmlns:a16="http://schemas.microsoft.com/office/drawing/2014/main" id="{FFFCBDCC-4502-44CB-B6D5-A196CA7AF5D0}"/>
            </a:ext>
          </a:extLst>
        </xdr:cNvPr>
        <xdr:cNvSpPr/>
      </xdr:nvSpPr>
      <xdr:spPr>
        <a:xfrm>
          <a:off x="2857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a:extLst>
            <a:ext uri="{FF2B5EF4-FFF2-40B4-BE49-F238E27FC236}">
              <a16:creationId xmlns:a16="http://schemas.microsoft.com/office/drawing/2014/main" id="{5FBE48EE-FBAE-4C36-9D21-720E6C4CC4B0}"/>
            </a:ext>
          </a:extLst>
        </xdr:cNvPr>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a:extLst>
            <a:ext uri="{FF2B5EF4-FFF2-40B4-BE49-F238E27FC236}">
              <a16:creationId xmlns:a16="http://schemas.microsoft.com/office/drawing/2014/main" id="{816B4AB5-B43F-40A1-9F28-3032C36ECDA7}"/>
            </a:ext>
          </a:extLst>
        </xdr:cNvPr>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3CEE264-0D2C-44E5-84DD-A7F1BA01F4C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0E33A1C-A7BF-4EA5-9673-C58CC9609DF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7322207-9D55-4BD8-B20E-A5CB172F6FF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405D841-9078-455A-BD44-64E2FBF6C30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5C12CAC-9452-4D46-AF77-489A3381F80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61323</xdr:rowOff>
    </xdr:from>
    <xdr:to>
      <xdr:col>20</xdr:col>
      <xdr:colOff>38100</xdr:colOff>
      <xdr:row>37</xdr:row>
      <xdr:rowOff>162923</xdr:rowOff>
    </xdr:to>
    <xdr:sp macro="" textlink="">
      <xdr:nvSpPr>
        <xdr:cNvPr id="74" name="楕円 73">
          <a:extLst>
            <a:ext uri="{FF2B5EF4-FFF2-40B4-BE49-F238E27FC236}">
              <a16:creationId xmlns:a16="http://schemas.microsoft.com/office/drawing/2014/main" id="{C090DDC4-B592-41A9-AFBA-2BA79D654A6F}"/>
            </a:ext>
          </a:extLst>
        </xdr:cNvPr>
        <xdr:cNvSpPr/>
      </xdr:nvSpPr>
      <xdr:spPr>
        <a:xfrm>
          <a:off x="3746500" y="640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23767</xdr:rowOff>
    </xdr:from>
    <xdr:to>
      <xdr:col>15</xdr:col>
      <xdr:colOff>101600</xdr:colOff>
      <xdr:row>37</xdr:row>
      <xdr:rowOff>125367</xdr:rowOff>
    </xdr:to>
    <xdr:sp macro="" textlink="">
      <xdr:nvSpPr>
        <xdr:cNvPr id="75" name="楕円 74">
          <a:extLst>
            <a:ext uri="{FF2B5EF4-FFF2-40B4-BE49-F238E27FC236}">
              <a16:creationId xmlns:a16="http://schemas.microsoft.com/office/drawing/2014/main" id="{2BCCD86C-7CFD-476F-86DB-48702580CD13}"/>
            </a:ext>
          </a:extLst>
        </xdr:cNvPr>
        <xdr:cNvSpPr/>
      </xdr:nvSpPr>
      <xdr:spPr>
        <a:xfrm>
          <a:off x="2857500" y="6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74567</xdr:rowOff>
    </xdr:from>
    <xdr:to>
      <xdr:col>19</xdr:col>
      <xdr:colOff>177800</xdr:colOff>
      <xdr:row>37</xdr:row>
      <xdr:rowOff>112123</xdr:rowOff>
    </xdr:to>
    <xdr:cxnSp macro="">
      <xdr:nvCxnSpPr>
        <xdr:cNvPr id="76" name="直線コネクタ 75">
          <a:extLst>
            <a:ext uri="{FF2B5EF4-FFF2-40B4-BE49-F238E27FC236}">
              <a16:creationId xmlns:a16="http://schemas.microsoft.com/office/drawing/2014/main" id="{45CDDC06-DDFC-4F7D-A6FF-C04724486854}"/>
            </a:ext>
          </a:extLst>
        </xdr:cNvPr>
        <xdr:cNvCxnSpPr/>
      </xdr:nvCxnSpPr>
      <xdr:spPr>
        <a:xfrm>
          <a:off x="2908300" y="641821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7439</xdr:rowOff>
    </xdr:from>
    <xdr:to>
      <xdr:col>10</xdr:col>
      <xdr:colOff>165100</xdr:colOff>
      <xdr:row>37</xdr:row>
      <xdr:rowOff>109039</xdr:rowOff>
    </xdr:to>
    <xdr:sp macro="" textlink="">
      <xdr:nvSpPr>
        <xdr:cNvPr id="77" name="楕円 76">
          <a:extLst>
            <a:ext uri="{FF2B5EF4-FFF2-40B4-BE49-F238E27FC236}">
              <a16:creationId xmlns:a16="http://schemas.microsoft.com/office/drawing/2014/main" id="{9241F889-BC7E-4444-B52E-6553781B382A}"/>
            </a:ext>
          </a:extLst>
        </xdr:cNvPr>
        <xdr:cNvSpPr/>
      </xdr:nvSpPr>
      <xdr:spPr>
        <a:xfrm>
          <a:off x="1968500" y="635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58239</xdr:rowOff>
    </xdr:from>
    <xdr:to>
      <xdr:col>15</xdr:col>
      <xdr:colOff>50800</xdr:colOff>
      <xdr:row>37</xdr:row>
      <xdr:rowOff>74567</xdr:rowOff>
    </xdr:to>
    <xdr:cxnSp macro="">
      <xdr:nvCxnSpPr>
        <xdr:cNvPr id="78" name="直線コネクタ 77">
          <a:extLst>
            <a:ext uri="{FF2B5EF4-FFF2-40B4-BE49-F238E27FC236}">
              <a16:creationId xmlns:a16="http://schemas.microsoft.com/office/drawing/2014/main" id="{050776A3-C7EA-489D-A205-495A76F6EA34}"/>
            </a:ext>
          </a:extLst>
        </xdr:cNvPr>
        <xdr:cNvCxnSpPr/>
      </xdr:nvCxnSpPr>
      <xdr:spPr>
        <a:xfrm>
          <a:off x="2019300" y="640188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16890</xdr:rowOff>
    </xdr:from>
    <xdr:ext cx="405111" cy="259045"/>
    <xdr:sp macro="" textlink="">
      <xdr:nvSpPr>
        <xdr:cNvPr id="79" name="n_1aveValue【道路】&#10;有形固定資産減価償却率">
          <a:extLst>
            <a:ext uri="{FF2B5EF4-FFF2-40B4-BE49-F238E27FC236}">
              <a16:creationId xmlns:a16="http://schemas.microsoft.com/office/drawing/2014/main" id="{B3C0CC37-6F2E-4030-9CC3-D97D745FA15A}"/>
            </a:ext>
          </a:extLst>
        </xdr:cNvPr>
        <xdr:cNvSpPr txBox="1"/>
      </xdr:nvSpPr>
      <xdr:spPr>
        <a:xfrm>
          <a:off x="35820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165480</xdr:rowOff>
    </xdr:from>
    <xdr:ext cx="405111" cy="259045"/>
    <xdr:sp macro="" textlink="">
      <xdr:nvSpPr>
        <xdr:cNvPr id="80" name="n_2aveValue【道路】&#10;有形固定資産減価償却率">
          <a:extLst>
            <a:ext uri="{FF2B5EF4-FFF2-40B4-BE49-F238E27FC236}">
              <a16:creationId xmlns:a16="http://schemas.microsoft.com/office/drawing/2014/main" id="{1EE5FCBC-1A51-4F18-BE31-EA792E1DE53D}"/>
            </a:ext>
          </a:extLst>
        </xdr:cNvPr>
        <xdr:cNvSpPr txBox="1"/>
      </xdr:nvSpPr>
      <xdr:spPr>
        <a:xfrm>
          <a:off x="2705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1" name="n_3aveValue【道路】&#10;有形固定資産減価償却率">
          <a:extLst>
            <a:ext uri="{FF2B5EF4-FFF2-40B4-BE49-F238E27FC236}">
              <a16:creationId xmlns:a16="http://schemas.microsoft.com/office/drawing/2014/main" id="{54D6458C-237B-44FC-8359-AAC1D342D587}"/>
            </a:ext>
          </a:extLst>
        </xdr:cNvPr>
        <xdr:cNvSpPr txBox="1"/>
      </xdr:nvSpPr>
      <xdr:spPr>
        <a:xfrm>
          <a:off x="1816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2" name="n_4aveValue【道路】&#10;有形固定資産減価償却率">
          <a:extLst>
            <a:ext uri="{FF2B5EF4-FFF2-40B4-BE49-F238E27FC236}">
              <a16:creationId xmlns:a16="http://schemas.microsoft.com/office/drawing/2014/main" id="{5B56B6D5-1075-48B9-B40B-67B85FEC1898}"/>
            </a:ext>
          </a:extLst>
        </xdr:cNvPr>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8000</xdr:rowOff>
    </xdr:from>
    <xdr:ext cx="405111" cy="259045"/>
    <xdr:sp macro="" textlink="">
      <xdr:nvSpPr>
        <xdr:cNvPr id="83" name="n_1mainValue【道路】&#10;有形固定資産減価償却率">
          <a:extLst>
            <a:ext uri="{FF2B5EF4-FFF2-40B4-BE49-F238E27FC236}">
              <a16:creationId xmlns:a16="http://schemas.microsoft.com/office/drawing/2014/main" id="{58F5BBEF-9256-432C-ABD6-644CD34D8DB0}"/>
            </a:ext>
          </a:extLst>
        </xdr:cNvPr>
        <xdr:cNvSpPr txBox="1"/>
      </xdr:nvSpPr>
      <xdr:spPr>
        <a:xfrm>
          <a:off x="35820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141894</xdr:rowOff>
    </xdr:from>
    <xdr:ext cx="405111" cy="259045"/>
    <xdr:sp macro="" textlink="">
      <xdr:nvSpPr>
        <xdr:cNvPr id="84" name="n_2mainValue【道路】&#10;有形固定資産減価償却率">
          <a:extLst>
            <a:ext uri="{FF2B5EF4-FFF2-40B4-BE49-F238E27FC236}">
              <a16:creationId xmlns:a16="http://schemas.microsoft.com/office/drawing/2014/main" id="{FCAD757B-77C1-4C3A-A424-DB29E62A0B14}"/>
            </a:ext>
          </a:extLst>
        </xdr:cNvPr>
        <xdr:cNvSpPr txBox="1"/>
      </xdr:nvSpPr>
      <xdr:spPr>
        <a:xfrm>
          <a:off x="270574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125566</xdr:rowOff>
    </xdr:from>
    <xdr:ext cx="405111" cy="259045"/>
    <xdr:sp macro="" textlink="">
      <xdr:nvSpPr>
        <xdr:cNvPr id="85" name="n_3mainValue【道路】&#10;有形固定資産減価償却率">
          <a:extLst>
            <a:ext uri="{FF2B5EF4-FFF2-40B4-BE49-F238E27FC236}">
              <a16:creationId xmlns:a16="http://schemas.microsoft.com/office/drawing/2014/main" id="{2DAF6B2E-5A2D-4BDF-BDF3-4D7210188245}"/>
            </a:ext>
          </a:extLst>
        </xdr:cNvPr>
        <xdr:cNvSpPr txBox="1"/>
      </xdr:nvSpPr>
      <xdr:spPr>
        <a:xfrm>
          <a:off x="18167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7DB093C3-1231-4A85-A481-7EACE1B4A84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DB7E5F78-8AC0-4D19-8E91-EED6D250D4B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46C91C23-7928-4E5B-9402-ABAD4A40A29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A6AE0E79-CF29-4292-B870-A109F0EC184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83C3E7D1-2B72-433D-AED9-2B0439277E8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CFF3089E-11D9-43D6-9690-401189E6E2E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1CDB629E-5405-4AE3-9DE8-E2D9440F6A6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14B3B827-C1E2-485D-AD01-2BEE7EACC5C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0062150E-9D30-4A1B-B3F0-44A7DBDE270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D3B6826C-CA52-43A4-B1A9-0278EE3E262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692ADB29-2EA4-44AB-B837-0EB0730FA06D}"/>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7A1CD981-802D-4697-B76E-22A1729BBFD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7B0190AF-E6AA-4B6F-80FB-46CD9F9D56F4}"/>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a:extLst>
            <a:ext uri="{FF2B5EF4-FFF2-40B4-BE49-F238E27FC236}">
              <a16:creationId xmlns:a16="http://schemas.microsoft.com/office/drawing/2014/main" id="{D5F86278-EF73-4B02-A958-825841027108}"/>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59AD60EC-872E-4E41-8DE0-D383D103170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a:extLst>
            <a:ext uri="{FF2B5EF4-FFF2-40B4-BE49-F238E27FC236}">
              <a16:creationId xmlns:a16="http://schemas.microsoft.com/office/drawing/2014/main" id="{48BD8A4C-78F7-4C0B-8250-D8439D50777A}"/>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26655404-BB1C-4221-AC32-026E456A545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a:extLst>
            <a:ext uri="{FF2B5EF4-FFF2-40B4-BE49-F238E27FC236}">
              <a16:creationId xmlns:a16="http://schemas.microsoft.com/office/drawing/2014/main" id="{3898FE51-76EA-4936-A258-12CC7CCE6AAA}"/>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096C4B15-927D-45FD-8DC0-8322F4AE2FA2}"/>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a:extLst>
            <a:ext uri="{FF2B5EF4-FFF2-40B4-BE49-F238E27FC236}">
              <a16:creationId xmlns:a16="http://schemas.microsoft.com/office/drawing/2014/main" id="{E5D1D568-6DD4-4E54-B909-81722FFCE0BF}"/>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703D91A0-886E-4FDC-A8DA-80539F2204F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a:extLst>
            <a:ext uri="{FF2B5EF4-FFF2-40B4-BE49-F238E27FC236}">
              <a16:creationId xmlns:a16="http://schemas.microsoft.com/office/drawing/2014/main" id="{417F23AD-228B-47E8-96D9-22869A9B617D}"/>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AA5189F9-2A31-4DBB-8500-26141AB753B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146495</xdr:rowOff>
    </xdr:from>
    <xdr:to>
      <xdr:col>54</xdr:col>
      <xdr:colOff>189865</xdr:colOff>
      <xdr:row>41</xdr:row>
      <xdr:rowOff>139979</xdr:rowOff>
    </xdr:to>
    <xdr:cxnSp macro="">
      <xdr:nvCxnSpPr>
        <xdr:cNvPr id="109" name="直線コネクタ 108">
          <a:extLst>
            <a:ext uri="{FF2B5EF4-FFF2-40B4-BE49-F238E27FC236}">
              <a16:creationId xmlns:a16="http://schemas.microsoft.com/office/drawing/2014/main" id="{AD87D7DC-6C43-4824-84C2-9E680CC31528}"/>
            </a:ext>
          </a:extLst>
        </xdr:cNvPr>
        <xdr:cNvCxnSpPr/>
      </xdr:nvCxnSpPr>
      <xdr:spPr>
        <a:xfrm flipV="1">
          <a:off x="10476865" y="5975795"/>
          <a:ext cx="0" cy="119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143806</xdr:rowOff>
    </xdr:from>
    <xdr:ext cx="469744" cy="259045"/>
    <xdr:sp macro="" textlink="">
      <xdr:nvSpPr>
        <xdr:cNvPr id="110" name="【道路】&#10;一人当たり延長最小値テキスト">
          <a:extLst>
            <a:ext uri="{FF2B5EF4-FFF2-40B4-BE49-F238E27FC236}">
              <a16:creationId xmlns:a16="http://schemas.microsoft.com/office/drawing/2014/main" id="{4A17E360-48A9-4D7B-A964-371156FF9E55}"/>
            </a:ext>
          </a:extLst>
        </xdr:cNvPr>
        <xdr:cNvSpPr txBox="1"/>
      </xdr:nvSpPr>
      <xdr:spPr>
        <a:xfrm>
          <a:off x="10515600" y="71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139979</xdr:rowOff>
    </xdr:from>
    <xdr:to>
      <xdr:col>55</xdr:col>
      <xdr:colOff>88900</xdr:colOff>
      <xdr:row>41</xdr:row>
      <xdr:rowOff>139979</xdr:rowOff>
    </xdr:to>
    <xdr:cxnSp macro="">
      <xdr:nvCxnSpPr>
        <xdr:cNvPr id="111" name="直線コネクタ 110">
          <a:extLst>
            <a:ext uri="{FF2B5EF4-FFF2-40B4-BE49-F238E27FC236}">
              <a16:creationId xmlns:a16="http://schemas.microsoft.com/office/drawing/2014/main" id="{C836D6A7-93DE-4585-871A-64D7626D6012}"/>
            </a:ext>
          </a:extLst>
        </xdr:cNvPr>
        <xdr:cNvCxnSpPr/>
      </xdr:nvCxnSpPr>
      <xdr:spPr>
        <a:xfrm>
          <a:off x="10388600" y="716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93172</xdr:rowOff>
    </xdr:from>
    <xdr:ext cx="534377" cy="259045"/>
    <xdr:sp macro="" textlink="">
      <xdr:nvSpPr>
        <xdr:cNvPr id="112" name="【道路】&#10;一人当たり延長最大値テキスト">
          <a:extLst>
            <a:ext uri="{FF2B5EF4-FFF2-40B4-BE49-F238E27FC236}">
              <a16:creationId xmlns:a16="http://schemas.microsoft.com/office/drawing/2014/main" id="{D27D1B2B-6391-4D3C-824E-4B3ED20DC257}"/>
            </a:ext>
          </a:extLst>
        </xdr:cNvPr>
        <xdr:cNvSpPr txBox="1"/>
      </xdr:nvSpPr>
      <xdr:spPr>
        <a:xfrm>
          <a:off x="10515600" y="57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146495</xdr:rowOff>
    </xdr:from>
    <xdr:to>
      <xdr:col>55</xdr:col>
      <xdr:colOff>88900</xdr:colOff>
      <xdr:row>34</xdr:row>
      <xdr:rowOff>146495</xdr:rowOff>
    </xdr:to>
    <xdr:cxnSp macro="">
      <xdr:nvCxnSpPr>
        <xdr:cNvPr id="113" name="直線コネクタ 112">
          <a:extLst>
            <a:ext uri="{FF2B5EF4-FFF2-40B4-BE49-F238E27FC236}">
              <a16:creationId xmlns:a16="http://schemas.microsoft.com/office/drawing/2014/main" id="{4F9773A6-204E-4997-885C-3E8D6EE12D9A}"/>
            </a:ext>
          </a:extLst>
        </xdr:cNvPr>
        <xdr:cNvCxnSpPr/>
      </xdr:nvCxnSpPr>
      <xdr:spPr>
        <a:xfrm>
          <a:off x="10388600" y="597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12933</xdr:rowOff>
    </xdr:from>
    <xdr:ext cx="469744" cy="259045"/>
    <xdr:sp macro="" textlink="">
      <xdr:nvSpPr>
        <xdr:cNvPr id="114" name="【道路】&#10;一人当たり延長平均値テキスト">
          <a:extLst>
            <a:ext uri="{FF2B5EF4-FFF2-40B4-BE49-F238E27FC236}">
              <a16:creationId xmlns:a16="http://schemas.microsoft.com/office/drawing/2014/main" id="{10203193-7694-4386-917E-DC53E4D30B15}"/>
            </a:ext>
          </a:extLst>
        </xdr:cNvPr>
        <xdr:cNvSpPr txBox="1"/>
      </xdr:nvSpPr>
      <xdr:spPr>
        <a:xfrm>
          <a:off x="10515600" y="6870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34506</xdr:rowOff>
    </xdr:from>
    <xdr:to>
      <xdr:col>55</xdr:col>
      <xdr:colOff>50800</xdr:colOff>
      <xdr:row>40</xdr:row>
      <xdr:rowOff>136106</xdr:rowOff>
    </xdr:to>
    <xdr:sp macro="" textlink="">
      <xdr:nvSpPr>
        <xdr:cNvPr id="115" name="フローチャート: 判断 114">
          <a:extLst>
            <a:ext uri="{FF2B5EF4-FFF2-40B4-BE49-F238E27FC236}">
              <a16:creationId xmlns:a16="http://schemas.microsoft.com/office/drawing/2014/main" id="{908EE7CF-4F6A-48DA-B329-1E467D470FFB}"/>
            </a:ext>
          </a:extLst>
        </xdr:cNvPr>
        <xdr:cNvSpPr/>
      </xdr:nvSpPr>
      <xdr:spPr>
        <a:xfrm>
          <a:off x="10426700" y="689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53861</xdr:rowOff>
    </xdr:from>
    <xdr:to>
      <xdr:col>50</xdr:col>
      <xdr:colOff>165100</xdr:colOff>
      <xdr:row>40</xdr:row>
      <xdr:rowOff>155461</xdr:rowOff>
    </xdr:to>
    <xdr:sp macro="" textlink="">
      <xdr:nvSpPr>
        <xdr:cNvPr id="116" name="フローチャート: 判断 115">
          <a:extLst>
            <a:ext uri="{FF2B5EF4-FFF2-40B4-BE49-F238E27FC236}">
              <a16:creationId xmlns:a16="http://schemas.microsoft.com/office/drawing/2014/main" id="{33C969D8-D952-483B-AEB1-E6770FA77CBB}"/>
            </a:ext>
          </a:extLst>
        </xdr:cNvPr>
        <xdr:cNvSpPr/>
      </xdr:nvSpPr>
      <xdr:spPr>
        <a:xfrm>
          <a:off x="9588500" y="691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3759</xdr:rowOff>
    </xdr:from>
    <xdr:to>
      <xdr:col>46</xdr:col>
      <xdr:colOff>38100</xdr:colOff>
      <xdr:row>40</xdr:row>
      <xdr:rowOff>105359</xdr:rowOff>
    </xdr:to>
    <xdr:sp macro="" textlink="">
      <xdr:nvSpPr>
        <xdr:cNvPr id="117" name="フローチャート: 判断 116">
          <a:extLst>
            <a:ext uri="{FF2B5EF4-FFF2-40B4-BE49-F238E27FC236}">
              <a16:creationId xmlns:a16="http://schemas.microsoft.com/office/drawing/2014/main" id="{C0583B2A-8818-4D76-BB36-CF4AD2C2D696}"/>
            </a:ext>
          </a:extLst>
        </xdr:cNvPr>
        <xdr:cNvSpPr/>
      </xdr:nvSpPr>
      <xdr:spPr>
        <a:xfrm>
          <a:off x="8699500" y="686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10237</xdr:rowOff>
    </xdr:from>
    <xdr:to>
      <xdr:col>41</xdr:col>
      <xdr:colOff>101600</xdr:colOff>
      <xdr:row>40</xdr:row>
      <xdr:rowOff>111837</xdr:rowOff>
    </xdr:to>
    <xdr:sp macro="" textlink="">
      <xdr:nvSpPr>
        <xdr:cNvPr id="118" name="フローチャート: 判断 117">
          <a:extLst>
            <a:ext uri="{FF2B5EF4-FFF2-40B4-BE49-F238E27FC236}">
              <a16:creationId xmlns:a16="http://schemas.microsoft.com/office/drawing/2014/main" id="{6709F49F-7FA6-4BE4-893F-51AFBF58FF7F}"/>
            </a:ext>
          </a:extLst>
        </xdr:cNvPr>
        <xdr:cNvSpPr/>
      </xdr:nvSpPr>
      <xdr:spPr>
        <a:xfrm>
          <a:off x="7810500" y="68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64986</xdr:rowOff>
    </xdr:from>
    <xdr:to>
      <xdr:col>36</xdr:col>
      <xdr:colOff>165100</xdr:colOff>
      <xdr:row>40</xdr:row>
      <xdr:rowOff>166586</xdr:rowOff>
    </xdr:to>
    <xdr:sp macro="" textlink="">
      <xdr:nvSpPr>
        <xdr:cNvPr id="119" name="フローチャート: 判断 118">
          <a:extLst>
            <a:ext uri="{FF2B5EF4-FFF2-40B4-BE49-F238E27FC236}">
              <a16:creationId xmlns:a16="http://schemas.microsoft.com/office/drawing/2014/main" id="{9243D44C-0F1C-418F-9D28-DDE8BD790ED9}"/>
            </a:ext>
          </a:extLst>
        </xdr:cNvPr>
        <xdr:cNvSpPr/>
      </xdr:nvSpPr>
      <xdr:spPr>
        <a:xfrm>
          <a:off x="6921500" y="69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EB400EC8-CF0B-4377-98A8-489BD3905D8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6C2472A3-47BC-4C17-AEA7-D5FDB3F1618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BAC1CC52-ED8A-40CA-BDD8-7DA41CAB5C0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183C247C-768A-4818-9209-B9B996615E2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346BB0C6-3C5F-4E44-AA44-700C0BC04DD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77216</xdr:rowOff>
    </xdr:from>
    <xdr:to>
      <xdr:col>50</xdr:col>
      <xdr:colOff>165100</xdr:colOff>
      <xdr:row>42</xdr:row>
      <xdr:rowOff>7366</xdr:rowOff>
    </xdr:to>
    <xdr:sp macro="" textlink="">
      <xdr:nvSpPr>
        <xdr:cNvPr id="125" name="楕円 124">
          <a:extLst>
            <a:ext uri="{FF2B5EF4-FFF2-40B4-BE49-F238E27FC236}">
              <a16:creationId xmlns:a16="http://schemas.microsoft.com/office/drawing/2014/main" id="{02E12DFE-F6C4-4C8A-ADBD-FA3ACAA06E5F}"/>
            </a:ext>
          </a:extLst>
        </xdr:cNvPr>
        <xdr:cNvSpPr/>
      </xdr:nvSpPr>
      <xdr:spPr>
        <a:xfrm>
          <a:off x="9588500" y="710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76416</xdr:rowOff>
    </xdr:from>
    <xdr:to>
      <xdr:col>46</xdr:col>
      <xdr:colOff>38100</xdr:colOff>
      <xdr:row>42</xdr:row>
      <xdr:rowOff>6566</xdr:rowOff>
    </xdr:to>
    <xdr:sp macro="" textlink="">
      <xdr:nvSpPr>
        <xdr:cNvPr id="126" name="楕円 125">
          <a:extLst>
            <a:ext uri="{FF2B5EF4-FFF2-40B4-BE49-F238E27FC236}">
              <a16:creationId xmlns:a16="http://schemas.microsoft.com/office/drawing/2014/main" id="{1C6E677B-3D97-434D-AC3C-EEFC3613C098}"/>
            </a:ext>
          </a:extLst>
        </xdr:cNvPr>
        <xdr:cNvSpPr/>
      </xdr:nvSpPr>
      <xdr:spPr>
        <a:xfrm>
          <a:off x="8699500" y="710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127216</xdr:rowOff>
    </xdr:from>
    <xdr:to>
      <xdr:col>50</xdr:col>
      <xdr:colOff>114300</xdr:colOff>
      <xdr:row>41</xdr:row>
      <xdr:rowOff>128016</xdr:rowOff>
    </xdr:to>
    <xdr:cxnSp macro="">
      <xdr:nvCxnSpPr>
        <xdr:cNvPr id="127" name="直線コネクタ 126">
          <a:extLst>
            <a:ext uri="{FF2B5EF4-FFF2-40B4-BE49-F238E27FC236}">
              <a16:creationId xmlns:a16="http://schemas.microsoft.com/office/drawing/2014/main" id="{703E73C4-753F-4510-8CE1-6E4B46DB1701}"/>
            </a:ext>
          </a:extLst>
        </xdr:cNvPr>
        <xdr:cNvCxnSpPr/>
      </xdr:nvCxnSpPr>
      <xdr:spPr>
        <a:xfrm>
          <a:off x="8750300" y="7156666"/>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74664</xdr:rowOff>
    </xdr:from>
    <xdr:to>
      <xdr:col>41</xdr:col>
      <xdr:colOff>101600</xdr:colOff>
      <xdr:row>42</xdr:row>
      <xdr:rowOff>4814</xdr:rowOff>
    </xdr:to>
    <xdr:sp macro="" textlink="">
      <xdr:nvSpPr>
        <xdr:cNvPr id="128" name="楕円 127">
          <a:extLst>
            <a:ext uri="{FF2B5EF4-FFF2-40B4-BE49-F238E27FC236}">
              <a16:creationId xmlns:a16="http://schemas.microsoft.com/office/drawing/2014/main" id="{8903056A-839D-45D8-A461-FA3098AD2784}"/>
            </a:ext>
          </a:extLst>
        </xdr:cNvPr>
        <xdr:cNvSpPr/>
      </xdr:nvSpPr>
      <xdr:spPr>
        <a:xfrm>
          <a:off x="7810500" y="710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125464</xdr:rowOff>
    </xdr:from>
    <xdr:to>
      <xdr:col>45</xdr:col>
      <xdr:colOff>177800</xdr:colOff>
      <xdr:row>41</xdr:row>
      <xdr:rowOff>127216</xdr:rowOff>
    </xdr:to>
    <xdr:cxnSp macro="">
      <xdr:nvCxnSpPr>
        <xdr:cNvPr id="129" name="直線コネクタ 128">
          <a:extLst>
            <a:ext uri="{FF2B5EF4-FFF2-40B4-BE49-F238E27FC236}">
              <a16:creationId xmlns:a16="http://schemas.microsoft.com/office/drawing/2014/main" id="{530D314D-C97E-47BC-82FB-988A59BA3D3C}"/>
            </a:ext>
          </a:extLst>
        </xdr:cNvPr>
        <xdr:cNvCxnSpPr/>
      </xdr:nvCxnSpPr>
      <xdr:spPr>
        <a:xfrm>
          <a:off x="7861300" y="7154914"/>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538</xdr:rowOff>
    </xdr:from>
    <xdr:ext cx="469744" cy="259045"/>
    <xdr:sp macro="" textlink="">
      <xdr:nvSpPr>
        <xdr:cNvPr id="130" name="n_1aveValue【道路】&#10;一人当たり延長">
          <a:extLst>
            <a:ext uri="{FF2B5EF4-FFF2-40B4-BE49-F238E27FC236}">
              <a16:creationId xmlns:a16="http://schemas.microsoft.com/office/drawing/2014/main" id="{60540471-3EB0-4DB3-AC81-13F7061EFA28}"/>
            </a:ext>
          </a:extLst>
        </xdr:cNvPr>
        <xdr:cNvSpPr txBox="1"/>
      </xdr:nvSpPr>
      <xdr:spPr>
        <a:xfrm>
          <a:off x="9391727" y="668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121886</xdr:rowOff>
    </xdr:from>
    <xdr:ext cx="469744" cy="259045"/>
    <xdr:sp macro="" textlink="">
      <xdr:nvSpPr>
        <xdr:cNvPr id="131" name="n_2aveValue【道路】&#10;一人当たり延長">
          <a:extLst>
            <a:ext uri="{FF2B5EF4-FFF2-40B4-BE49-F238E27FC236}">
              <a16:creationId xmlns:a16="http://schemas.microsoft.com/office/drawing/2014/main" id="{87710F46-2568-4687-8FD8-D92657352CF5}"/>
            </a:ext>
          </a:extLst>
        </xdr:cNvPr>
        <xdr:cNvSpPr txBox="1"/>
      </xdr:nvSpPr>
      <xdr:spPr>
        <a:xfrm>
          <a:off x="8515427" y="663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128364</xdr:rowOff>
    </xdr:from>
    <xdr:ext cx="469744" cy="259045"/>
    <xdr:sp macro="" textlink="">
      <xdr:nvSpPr>
        <xdr:cNvPr id="132" name="n_3aveValue【道路】&#10;一人当たり延長">
          <a:extLst>
            <a:ext uri="{FF2B5EF4-FFF2-40B4-BE49-F238E27FC236}">
              <a16:creationId xmlns:a16="http://schemas.microsoft.com/office/drawing/2014/main" id="{F1926891-4CBE-412B-B30A-6EBBE7000B5D}"/>
            </a:ext>
          </a:extLst>
        </xdr:cNvPr>
        <xdr:cNvSpPr txBox="1"/>
      </xdr:nvSpPr>
      <xdr:spPr>
        <a:xfrm>
          <a:off x="7626427" y="664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11663</xdr:rowOff>
    </xdr:from>
    <xdr:ext cx="469744" cy="259045"/>
    <xdr:sp macro="" textlink="">
      <xdr:nvSpPr>
        <xdr:cNvPr id="133" name="n_4aveValue【道路】&#10;一人当たり延長">
          <a:extLst>
            <a:ext uri="{FF2B5EF4-FFF2-40B4-BE49-F238E27FC236}">
              <a16:creationId xmlns:a16="http://schemas.microsoft.com/office/drawing/2014/main" id="{E859F98F-61DB-49C5-9F88-A1DBC517D1A8}"/>
            </a:ext>
          </a:extLst>
        </xdr:cNvPr>
        <xdr:cNvSpPr txBox="1"/>
      </xdr:nvSpPr>
      <xdr:spPr>
        <a:xfrm>
          <a:off x="6737427" y="669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169943</xdr:rowOff>
    </xdr:from>
    <xdr:ext cx="469744" cy="259045"/>
    <xdr:sp macro="" textlink="">
      <xdr:nvSpPr>
        <xdr:cNvPr id="134" name="n_1mainValue【道路】&#10;一人当たり延長">
          <a:extLst>
            <a:ext uri="{FF2B5EF4-FFF2-40B4-BE49-F238E27FC236}">
              <a16:creationId xmlns:a16="http://schemas.microsoft.com/office/drawing/2014/main" id="{6973831B-2CEE-4A45-AF92-48C3788F924F}"/>
            </a:ext>
          </a:extLst>
        </xdr:cNvPr>
        <xdr:cNvSpPr txBox="1"/>
      </xdr:nvSpPr>
      <xdr:spPr>
        <a:xfrm>
          <a:off x="9391727" y="719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169143</xdr:rowOff>
    </xdr:from>
    <xdr:ext cx="469744" cy="259045"/>
    <xdr:sp macro="" textlink="">
      <xdr:nvSpPr>
        <xdr:cNvPr id="135" name="n_2mainValue【道路】&#10;一人当たり延長">
          <a:extLst>
            <a:ext uri="{FF2B5EF4-FFF2-40B4-BE49-F238E27FC236}">
              <a16:creationId xmlns:a16="http://schemas.microsoft.com/office/drawing/2014/main" id="{3A46626D-1FB0-4569-BFC7-3F320B9C0BAE}"/>
            </a:ext>
          </a:extLst>
        </xdr:cNvPr>
        <xdr:cNvSpPr txBox="1"/>
      </xdr:nvSpPr>
      <xdr:spPr>
        <a:xfrm>
          <a:off x="8515427" y="7198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167391</xdr:rowOff>
    </xdr:from>
    <xdr:ext cx="469744" cy="259045"/>
    <xdr:sp macro="" textlink="">
      <xdr:nvSpPr>
        <xdr:cNvPr id="136" name="n_3mainValue【道路】&#10;一人当たり延長">
          <a:extLst>
            <a:ext uri="{FF2B5EF4-FFF2-40B4-BE49-F238E27FC236}">
              <a16:creationId xmlns:a16="http://schemas.microsoft.com/office/drawing/2014/main" id="{3089F5D1-D19F-46B5-86B6-F97D81A0D7A0}"/>
            </a:ext>
          </a:extLst>
        </xdr:cNvPr>
        <xdr:cNvSpPr txBox="1"/>
      </xdr:nvSpPr>
      <xdr:spPr>
        <a:xfrm>
          <a:off x="7626427" y="719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7BBD35AD-E8AD-4859-B32A-C99972000C3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A45D00A8-953A-4B45-A288-FDDE9746A69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2E1181FE-BE1F-4A42-8240-20CA423AF5F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2F422522-4F7E-4AA3-8616-9716B0F2656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2AF72A02-51CF-4A78-8AF5-5B99944BDE8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1A3DA90A-EE67-471F-A941-B4C074D553D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20A7252F-D376-459A-AAA9-764E9B56ACD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CF0299D4-C8E4-4C71-B969-F1EE35079A5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99CCBE6C-FCB6-442D-B34B-85C40BB9F11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6DD54E21-8D2F-4608-BBA0-25F4A5266BF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7" name="テキスト ボックス 146">
          <a:extLst>
            <a:ext uri="{FF2B5EF4-FFF2-40B4-BE49-F238E27FC236}">
              <a16:creationId xmlns:a16="http://schemas.microsoft.com/office/drawing/2014/main" id="{F666E42A-3307-45C4-861B-C2BB1CE00DF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F8F89F94-B59B-489E-8A53-10F8377BC8B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9" name="テキスト ボックス 148">
          <a:extLst>
            <a:ext uri="{FF2B5EF4-FFF2-40B4-BE49-F238E27FC236}">
              <a16:creationId xmlns:a16="http://schemas.microsoft.com/office/drawing/2014/main" id="{6E6C9F42-8E41-4471-8A09-C370A4651607}"/>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FAD489E9-D4BC-4B48-8639-F289B1E6966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FD4900A6-7527-412B-B462-1AC0F27578C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E5972642-62CC-448D-B9EF-F4BC52A28EA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3113CF65-2D69-4E39-839C-8812DF72895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2012597D-36BD-42FC-9132-049380D2EF0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202C0F20-68DE-4A79-9A65-6AE3A2C7EE3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7199F942-A77D-43A1-A137-3995FC908D9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36BC3CFF-B459-4EBE-9BFF-6D05D1BD218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AF807778-1496-41FA-B2DF-F803C9F45A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9" name="テキスト ボックス 158">
          <a:extLst>
            <a:ext uri="{FF2B5EF4-FFF2-40B4-BE49-F238E27FC236}">
              <a16:creationId xmlns:a16="http://schemas.microsoft.com/office/drawing/2014/main" id="{36D407C3-666D-425F-B2C5-46AAFAE2513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9A4BC78A-AAA7-4F53-8843-94DD0FB17D0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a:extLst>
            <a:ext uri="{FF2B5EF4-FFF2-40B4-BE49-F238E27FC236}">
              <a16:creationId xmlns:a16="http://schemas.microsoft.com/office/drawing/2014/main" id="{F4DA0A5A-EADA-4182-A301-7389A238FED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19594</xdr:rowOff>
    </xdr:from>
    <xdr:to>
      <xdr:col>24</xdr:col>
      <xdr:colOff>62865</xdr:colOff>
      <xdr:row>63</xdr:row>
      <xdr:rowOff>91440</xdr:rowOff>
    </xdr:to>
    <xdr:cxnSp macro="">
      <xdr:nvCxnSpPr>
        <xdr:cNvPr id="162" name="直線コネクタ 161">
          <a:extLst>
            <a:ext uri="{FF2B5EF4-FFF2-40B4-BE49-F238E27FC236}">
              <a16:creationId xmlns:a16="http://schemas.microsoft.com/office/drawing/2014/main" id="{264F6645-2974-47CD-8FE0-7C790D3DE120}"/>
            </a:ext>
          </a:extLst>
        </xdr:cNvPr>
        <xdr:cNvCxnSpPr/>
      </xdr:nvCxnSpPr>
      <xdr:spPr>
        <a:xfrm flipV="1">
          <a:off x="4634865" y="9620794"/>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63" name="【橋りょう・トンネル】&#10;有形固定資産減価償却率最小値テキスト">
          <a:extLst>
            <a:ext uri="{FF2B5EF4-FFF2-40B4-BE49-F238E27FC236}">
              <a16:creationId xmlns:a16="http://schemas.microsoft.com/office/drawing/2014/main" id="{DC770CBC-41ED-4E22-804D-2B1550F5DC4B}"/>
            </a:ext>
          </a:extLst>
        </xdr:cNvPr>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64" name="直線コネクタ 163">
          <a:extLst>
            <a:ext uri="{FF2B5EF4-FFF2-40B4-BE49-F238E27FC236}">
              <a16:creationId xmlns:a16="http://schemas.microsoft.com/office/drawing/2014/main" id="{86E59F91-2760-49BC-A717-BDCE59841447}"/>
            </a:ext>
          </a:extLst>
        </xdr:cNvPr>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137721</xdr:rowOff>
    </xdr:from>
    <xdr:ext cx="340478" cy="259045"/>
    <xdr:sp macro="" textlink="">
      <xdr:nvSpPr>
        <xdr:cNvPr id="165" name="【橋りょう・トンネル】&#10;有形固定資産減価償却率最大値テキスト">
          <a:extLst>
            <a:ext uri="{FF2B5EF4-FFF2-40B4-BE49-F238E27FC236}">
              <a16:creationId xmlns:a16="http://schemas.microsoft.com/office/drawing/2014/main" id="{D6B5232E-8241-4883-8F8C-7D7409DA9C1E}"/>
            </a:ext>
          </a:extLst>
        </xdr:cNvPr>
        <xdr:cNvSpPr txBox="1"/>
      </xdr:nvSpPr>
      <xdr:spPr>
        <a:xfrm>
          <a:off x="4673600" y="939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19594</xdr:rowOff>
    </xdr:from>
    <xdr:to>
      <xdr:col>24</xdr:col>
      <xdr:colOff>152400</xdr:colOff>
      <xdr:row>56</xdr:row>
      <xdr:rowOff>19594</xdr:rowOff>
    </xdr:to>
    <xdr:cxnSp macro="">
      <xdr:nvCxnSpPr>
        <xdr:cNvPr id="166" name="直線コネクタ 165">
          <a:extLst>
            <a:ext uri="{FF2B5EF4-FFF2-40B4-BE49-F238E27FC236}">
              <a16:creationId xmlns:a16="http://schemas.microsoft.com/office/drawing/2014/main" id="{0E10AD7D-70AF-4967-AD3A-94A9A425B89D}"/>
            </a:ext>
          </a:extLst>
        </xdr:cNvPr>
        <xdr:cNvCxnSpPr/>
      </xdr:nvCxnSpPr>
      <xdr:spPr>
        <a:xfrm>
          <a:off x="4546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69686</xdr:rowOff>
    </xdr:from>
    <xdr:ext cx="405111" cy="259045"/>
    <xdr:sp macro="" textlink="">
      <xdr:nvSpPr>
        <xdr:cNvPr id="167" name="【橋りょう・トンネル】&#10;有形固定資産減価償却率平均値テキスト">
          <a:extLst>
            <a:ext uri="{FF2B5EF4-FFF2-40B4-BE49-F238E27FC236}">
              <a16:creationId xmlns:a16="http://schemas.microsoft.com/office/drawing/2014/main" id="{3F35B90C-3C23-499D-910F-5B5C9946792B}"/>
            </a:ext>
          </a:extLst>
        </xdr:cNvPr>
        <xdr:cNvSpPr txBox="1"/>
      </xdr:nvSpPr>
      <xdr:spPr>
        <a:xfrm>
          <a:off x="4673600" y="10356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68" name="フローチャート: 判断 167">
          <a:extLst>
            <a:ext uri="{FF2B5EF4-FFF2-40B4-BE49-F238E27FC236}">
              <a16:creationId xmlns:a16="http://schemas.microsoft.com/office/drawing/2014/main" id="{C5A2694E-18D6-43A8-8B8E-798BE0A45A00}"/>
            </a:ext>
          </a:extLst>
        </xdr:cNvPr>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63500</xdr:rowOff>
    </xdr:from>
    <xdr:to>
      <xdr:col>20</xdr:col>
      <xdr:colOff>38100</xdr:colOff>
      <xdr:row>60</xdr:row>
      <xdr:rowOff>165100</xdr:rowOff>
    </xdr:to>
    <xdr:sp macro="" textlink="">
      <xdr:nvSpPr>
        <xdr:cNvPr id="169" name="フローチャート: 判断 168">
          <a:extLst>
            <a:ext uri="{FF2B5EF4-FFF2-40B4-BE49-F238E27FC236}">
              <a16:creationId xmlns:a16="http://schemas.microsoft.com/office/drawing/2014/main" id="{A6B23D28-2486-4ACC-AC46-3D4D44FC40DF}"/>
            </a:ext>
          </a:extLst>
        </xdr:cNvPr>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35741</xdr:rowOff>
    </xdr:from>
    <xdr:to>
      <xdr:col>15</xdr:col>
      <xdr:colOff>101600</xdr:colOff>
      <xdr:row>60</xdr:row>
      <xdr:rowOff>137341</xdr:rowOff>
    </xdr:to>
    <xdr:sp macro="" textlink="">
      <xdr:nvSpPr>
        <xdr:cNvPr id="170" name="フローチャート: 判断 169">
          <a:extLst>
            <a:ext uri="{FF2B5EF4-FFF2-40B4-BE49-F238E27FC236}">
              <a16:creationId xmlns:a16="http://schemas.microsoft.com/office/drawing/2014/main" id="{211B1D50-4C89-4A34-93C8-566BBD7BC1D9}"/>
            </a:ext>
          </a:extLst>
        </xdr:cNvPr>
        <xdr:cNvSpPr/>
      </xdr:nvSpPr>
      <xdr:spPr>
        <a:xfrm>
          <a:off x="2857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71" name="フローチャート: 判断 170">
          <a:extLst>
            <a:ext uri="{FF2B5EF4-FFF2-40B4-BE49-F238E27FC236}">
              <a16:creationId xmlns:a16="http://schemas.microsoft.com/office/drawing/2014/main" id="{2EBC6EC4-D2FB-4408-8C89-29057A08E24E}"/>
            </a:ext>
          </a:extLst>
        </xdr:cNvPr>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127181</xdr:rowOff>
    </xdr:from>
    <xdr:to>
      <xdr:col>6</xdr:col>
      <xdr:colOff>38100</xdr:colOff>
      <xdr:row>60</xdr:row>
      <xdr:rowOff>57331</xdr:rowOff>
    </xdr:to>
    <xdr:sp macro="" textlink="">
      <xdr:nvSpPr>
        <xdr:cNvPr id="172" name="フローチャート: 判断 171">
          <a:extLst>
            <a:ext uri="{FF2B5EF4-FFF2-40B4-BE49-F238E27FC236}">
              <a16:creationId xmlns:a16="http://schemas.microsoft.com/office/drawing/2014/main" id="{6A114BAB-3A90-431E-B775-7CDF32945875}"/>
            </a:ext>
          </a:extLst>
        </xdr:cNvPr>
        <xdr:cNvSpPr/>
      </xdr:nvSpPr>
      <xdr:spPr>
        <a:xfrm>
          <a:off x="1079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7F2B07C2-C4DD-4270-9E89-D937A99C0DA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D530EC88-3BDE-4E16-916B-FD8E53E78D1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D9702D1-A7A3-46E5-B2D5-7D16B089139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C2ADEEA3-22CF-4BB4-BBBC-8CA9B2F68EB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F5BD7194-A4CD-466B-BE7B-D44EA148630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115751</xdr:rowOff>
    </xdr:from>
    <xdr:to>
      <xdr:col>20</xdr:col>
      <xdr:colOff>38100</xdr:colOff>
      <xdr:row>61</xdr:row>
      <xdr:rowOff>45901</xdr:rowOff>
    </xdr:to>
    <xdr:sp macro="" textlink="">
      <xdr:nvSpPr>
        <xdr:cNvPr id="178" name="楕円 177">
          <a:extLst>
            <a:ext uri="{FF2B5EF4-FFF2-40B4-BE49-F238E27FC236}">
              <a16:creationId xmlns:a16="http://schemas.microsoft.com/office/drawing/2014/main" id="{CB2D6143-0140-440D-8BD3-D86A155C757A}"/>
            </a:ext>
          </a:extLst>
        </xdr:cNvPr>
        <xdr:cNvSpPr/>
      </xdr:nvSpPr>
      <xdr:spPr>
        <a:xfrm>
          <a:off x="37465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47172</xdr:rowOff>
    </xdr:from>
    <xdr:to>
      <xdr:col>15</xdr:col>
      <xdr:colOff>101600</xdr:colOff>
      <xdr:row>60</xdr:row>
      <xdr:rowOff>148772</xdr:rowOff>
    </xdr:to>
    <xdr:sp macro="" textlink="">
      <xdr:nvSpPr>
        <xdr:cNvPr id="179" name="楕円 178">
          <a:extLst>
            <a:ext uri="{FF2B5EF4-FFF2-40B4-BE49-F238E27FC236}">
              <a16:creationId xmlns:a16="http://schemas.microsoft.com/office/drawing/2014/main" id="{6281D38C-42BF-47EE-BBEA-C30477DDB5BD}"/>
            </a:ext>
          </a:extLst>
        </xdr:cNvPr>
        <xdr:cNvSpPr/>
      </xdr:nvSpPr>
      <xdr:spPr>
        <a:xfrm>
          <a:off x="2857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97972</xdr:rowOff>
    </xdr:from>
    <xdr:to>
      <xdr:col>19</xdr:col>
      <xdr:colOff>177800</xdr:colOff>
      <xdr:row>60</xdr:row>
      <xdr:rowOff>166551</xdr:rowOff>
    </xdr:to>
    <xdr:cxnSp macro="">
      <xdr:nvCxnSpPr>
        <xdr:cNvPr id="180" name="直線コネクタ 179">
          <a:extLst>
            <a:ext uri="{FF2B5EF4-FFF2-40B4-BE49-F238E27FC236}">
              <a16:creationId xmlns:a16="http://schemas.microsoft.com/office/drawing/2014/main" id="{24EAF623-E813-405F-8E53-5C0FE0831DB0}"/>
            </a:ext>
          </a:extLst>
        </xdr:cNvPr>
        <xdr:cNvCxnSpPr/>
      </xdr:nvCxnSpPr>
      <xdr:spPr>
        <a:xfrm>
          <a:off x="2908300" y="10384972"/>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89626</xdr:rowOff>
    </xdr:from>
    <xdr:to>
      <xdr:col>10</xdr:col>
      <xdr:colOff>165100</xdr:colOff>
      <xdr:row>61</xdr:row>
      <xdr:rowOff>19776</xdr:rowOff>
    </xdr:to>
    <xdr:sp macro="" textlink="">
      <xdr:nvSpPr>
        <xdr:cNvPr id="181" name="楕円 180">
          <a:extLst>
            <a:ext uri="{FF2B5EF4-FFF2-40B4-BE49-F238E27FC236}">
              <a16:creationId xmlns:a16="http://schemas.microsoft.com/office/drawing/2014/main" id="{0B62D887-1150-4D00-B4BE-9FE582245AAE}"/>
            </a:ext>
          </a:extLst>
        </xdr:cNvPr>
        <xdr:cNvSpPr/>
      </xdr:nvSpPr>
      <xdr:spPr>
        <a:xfrm>
          <a:off x="1968500" y="103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97972</xdr:rowOff>
    </xdr:from>
    <xdr:to>
      <xdr:col>15</xdr:col>
      <xdr:colOff>50800</xdr:colOff>
      <xdr:row>60</xdr:row>
      <xdr:rowOff>140426</xdr:rowOff>
    </xdr:to>
    <xdr:cxnSp macro="">
      <xdr:nvCxnSpPr>
        <xdr:cNvPr id="182" name="直線コネクタ 181">
          <a:extLst>
            <a:ext uri="{FF2B5EF4-FFF2-40B4-BE49-F238E27FC236}">
              <a16:creationId xmlns:a16="http://schemas.microsoft.com/office/drawing/2014/main" id="{5E64B301-292A-4703-8F31-9D9E3C7BD8F8}"/>
            </a:ext>
          </a:extLst>
        </xdr:cNvPr>
        <xdr:cNvCxnSpPr/>
      </xdr:nvCxnSpPr>
      <xdr:spPr>
        <a:xfrm flipV="1">
          <a:off x="2019300" y="10384972"/>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10177</xdr:rowOff>
    </xdr:from>
    <xdr:ext cx="405111" cy="259045"/>
    <xdr:sp macro="" textlink="">
      <xdr:nvSpPr>
        <xdr:cNvPr id="183" name="n_1aveValue【橋りょう・トンネル】&#10;有形固定資産減価償却率">
          <a:extLst>
            <a:ext uri="{FF2B5EF4-FFF2-40B4-BE49-F238E27FC236}">
              <a16:creationId xmlns:a16="http://schemas.microsoft.com/office/drawing/2014/main" id="{DBD02E71-6FA7-4D70-B942-BC8FBA25C2DC}"/>
            </a:ext>
          </a:extLst>
        </xdr:cNvPr>
        <xdr:cNvSpPr txBox="1"/>
      </xdr:nvSpPr>
      <xdr:spPr>
        <a:xfrm>
          <a:off x="35820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153868</xdr:rowOff>
    </xdr:from>
    <xdr:ext cx="405111" cy="259045"/>
    <xdr:sp macro="" textlink="">
      <xdr:nvSpPr>
        <xdr:cNvPr id="184" name="n_2aveValue【橋りょう・トンネル】&#10;有形固定資産減価償却率">
          <a:extLst>
            <a:ext uri="{FF2B5EF4-FFF2-40B4-BE49-F238E27FC236}">
              <a16:creationId xmlns:a16="http://schemas.microsoft.com/office/drawing/2014/main" id="{8A979BEE-B916-4083-BE93-861D960FE4A5}"/>
            </a:ext>
          </a:extLst>
        </xdr:cNvPr>
        <xdr:cNvSpPr txBox="1"/>
      </xdr:nvSpPr>
      <xdr:spPr>
        <a:xfrm>
          <a:off x="2705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140805</xdr:rowOff>
    </xdr:from>
    <xdr:ext cx="405111" cy="259045"/>
    <xdr:sp macro="" textlink="">
      <xdr:nvSpPr>
        <xdr:cNvPr id="185" name="n_3aveValue【橋りょう・トンネル】&#10;有形固定資産減価償却率">
          <a:extLst>
            <a:ext uri="{FF2B5EF4-FFF2-40B4-BE49-F238E27FC236}">
              <a16:creationId xmlns:a16="http://schemas.microsoft.com/office/drawing/2014/main" id="{19A77F39-CFEA-4FC2-B886-44A38047BA67}"/>
            </a:ext>
          </a:extLst>
        </xdr:cNvPr>
        <xdr:cNvSpPr txBox="1"/>
      </xdr:nvSpPr>
      <xdr:spPr>
        <a:xfrm>
          <a:off x="1816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73858</xdr:rowOff>
    </xdr:from>
    <xdr:ext cx="405111" cy="259045"/>
    <xdr:sp macro="" textlink="">
      <xdr:nvSpPr>
        <xdr:cNvPr id="186" name="n_4aveValue【橋りょう・トンネル】&#10;有形固定資産減価償却率">
          <a:extLst>
            <a:ext uri="{FF2B5EF4-FFF2-40B4-BE49-F238E27FC236}">
              <a16:creationId xmlns:a16="http://schemas.microsoft.com/office/drawing/2014/main" id="{0AA5A689-EE59-496C-BB44-477A89AA2E33}"/>
            </a:ext>
          </a:extLst>
        </xdr:cNvPr>
        <xdr:cNvSpPr txBox="1"/>
      </xdr:nvSpPr>
      <xdr:spPr>
        <a:xfrm>
          <a:off x="927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37028</xdr:rowOff>
    </xdr:from>
    <xdr:ext cx="405111" cy="259045"/>
    <xdr:sp macro="" textlink="">
      <xdr:nvSpPr>
        <xdr:cNvPr id="187" name="n_1mainValue【橋りょう・トンネル】&#10;有形固定資産減価償却率">
          <a:extLst>
            <a:ext uri="{FF2B5EF4-FFF2-40B4-BE49-F238E27FC236}">
              <a16:creationId xmlns:a16="http://schemas.microsoft.com/office/drawing/2014/main" id="{75FAD82D-CD8F-4C3E-A274-DD89DD5518F2}"/>
            </a:ext>
          </a:extLst>
        </xdr:cNvPr>
        <xdr:cNvSpPr txBox="1"/>
      </xdr:nvSpPr>
      <xdr:spPr>
        <a:xfrm>
          <a:off x="3582044"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139899</xdr:rowOff>
    </xdr:from>
    <xdr:ext cx="405111" cy="259045"/>
    <xdr:sp macro="" textlink="">
      <xdr:nvSpPr>
        <xdr:cNvPr id="188" name="n_2mainValue【橋りょう・トンネル】&#10;有形固定資産減価償却率">
          <a:extLst>
            <a:ext uri="{FF2B5EF4-FFF2-40B4-BE49-F238E27FC236}">
              <a16:creationId xmlns:a16="http://schemas.microsoft.com/office/drawing/2014/main" id="{672BFB60-997B-4072-A47C-63A6BEE83ED6}"/>
            </a:ext>
          </a:extLst>
        </xdr:cNvPr>
        <xdr:cNvSpPr txBox="1"/>
      </xdr:nvSpPr>
      <xdr:spPr>
        <a:xfrm>
          <a:off x="27057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10903</xdr:rowOff>
    </xdr:from>
    <xdr:ext cx="405111" cy="259045"/>
    <xdr:sp macro="" textlink="">
      <xdr:nvSpPr>
        <xdr:cNvPr id="189" name="n_3mainValue【橋りょう・トンネル】&#10;有形固定資産減価償却率">
          <a:extLst>
            <a:ext uri="{FF2B5EF4-FFF2-40B4-BE49-F238E27FC236}">
              <a16:creationId xmlns:a16="http://schemas.microsoft.com/office/drawing/2014/main" id="{8861802E-B78E-4546-96D4-C3A13A7A04F6}"/>
            </a:ext>
          </a:extLst>
        </xdr:cNvPr>
        <xdr:cNvSpPr txBox="1"/>
      </xdr:nvSpPr>
      <xdr:spPr>
        <a:xfrm>
          <a:off x="1816744"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a:extLst>
            <a:ext uri="{FF2B5EF4-FFF2-40B4-BE49-F238E27FC236}">
              <a16:creationId xmlns:a16="http://schemas.microsoft.com/office/drawing/2014/main" id="{F947823B-091C-4D5C-B036-ED4102BEAF1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a:extLst>
            <a:ext uri="{FF2B5EF4-FFF2-40B4-BE49-F238E27FC236}">
              <a16:creationId xmlns:a16="http://schemas.microsoft.com/office/drawing/2014/main" id="{89CBA619-ED58-4459-BFAE-FFEBC89FCF2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a:extLst>
            <a:ext uri="{FF2B5EF4-FFF2-40B4-BE49-F238E27FC236}">
              <a16:creationId xmlns:a16="http://schemas.microsoft.com/office/drawing/2014/main" id="{820A9E74-6C50-46E7-A72D-88096C224A3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a:extLst>
            <a:ext uri="{FF2B5EF4-FFF2-40B4-BE49-F238E27FC236}">
              <a16:creationId xmlns:a16="http://schemas.microsoft.com/office/drawing/2014/main" id="{B620A9CD-0CC2-493C-9B87-EB5351DD569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a:extLst>
            <a:ext uri="{FF2B5EF4-FFF2-40B4-BE49-F238E27FC236}">
              <a16:creationId xmlns:a16="http://schemas.microsoft.com/office/drawing/2014/main" id="{B475B451-6C39-49C1-A56B-669B63381A9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a:extLst>
            <a:ext uri="{FF2B5EF4-FFF2-40B4-BE49-F238E27FC236}">
              <a16:creationId xmlns:a16="http://schemas.microsoft.com/office/drawing/2014/main" id="{74D433C5-F629-4E39-B954-11AFB71CF3D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a:extLst>
            <a:ext uri="{FF2B5EF4-FFF2-40B4-BE49-F238E27FC236}">
              <a16:creationId xmlns:a16="http://schemas.microsoft.com/office/drawing/2014/main" id="{1F6D6B3D-6D5B-4C0B-BF68-4DA89407ED6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a:extLst>
            <a:ext uri="{FF2B5EF4-FFF2-40B4-BE49-F238E27FC236}">
              <a16:creationId xmlns:a16="http://schemas.microsoft.com/office/drawing/2014/main" id="{E66F56DB-6A79-4BCA-90C4-F3B79A49CF4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a:extLst>
            <a:ext uri="{FF2B5EF4-FFF2-40B4-BE49-F238E27FC236}">
              <a16:creationId xmlns:a16="http://schemas.microsoft.com/office/drawing/2014/main" id="{39B47674-9A6D-4BAD-9D03-5CC8E97A363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a:extLst>
            <a:ext uri="{FF2B5EF4-FFF2-40B4-BE49-F238E27FC236}">
              <a16:creationId xmlns:a16="http://schemas.microsoft.com/office/drawing/2014/main" id="{6181CCAF-75A7-4549-BFC8-7EECFCE53BE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0" name="直線コネクタ 199">
          <a:extLst>
            <a:ext uri="{FF2B5EF4-FFF2-40B4-BE49-F238E27FC236}">
              <a16:creationId xmlns:a16="http://schemas.microsoft.com/office/drawing/2014/main" id="{2A91FCBB-A700-4FB5-BDB6-58A55649EAC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1" name="テキスト ボックス 200">
          <a:extLst>
            <a:ext uri="{FF2B5EF4-FFF2-40B4-BE49-F238E27FC236}">
              <a16:creationId xmlns:a16="http://schemas.microsoft.com/office/drawing/2014/main" id="{125134FD-CB4C-4680-9464-A666C5E3D29F}"/>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2" name="直線コネクタ 201">
          <a:extLst>
            <a:ext uri="{FF2B5EF4-FFF2-40B4-BE49-F238E27FC236}">
              <a16:creationId xmlns:a16="http://schemas.microsoft.com/office/drawing/2014/main" id="{76C45293-2009-4168-8141-65163FAC0492}"/>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3" name="テキスト ボックス 202">
          <a:extLst>
            <a:ext uri="{FF2B5EF4-FFF2-40B4-BE49-F238E27FC236}">
              <a16:creationId xmlns:a16="http://schemas.microsoft.com/office/drawing/2014/main" id="{10472819-2FDE-4ABD-951D-28F5CA60EB4A}"/>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4" name="直線コネクタ 203">
          <a:extLst>
            <a:ext uri="{FF2B5EF4-FFF2-40B4-BE49-F238E27FC236}">
              <a16:creationId xmlns:a16="http://schemas.microsoft.com/office/drawing/2014/main" id="{48F2D401-B4A4-4417-BBAA-9F8E2E6740A3}"/>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5" name="テキスト ボックス 204">
          <a:extLst>
            <a:ext uri="{FF2B5EF4-FFF2-40B4-BE49-F238E27FC236}">
              <a16:creationId xmlns:a16="http://schemas.microsoft.com/office/drawing/2014/main" id="{A565C288-31E7-45EC-ACE0-D979CFA5D886}"/>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6" name="直線コネクタ 205">
          <a:extLst>
            <a:ext uri="{FF2B5EF4-FFF2-40B4-BE49-F238E27FC236}">
              <a16:creationId xmlns:a16="http://schemas.microsoft.com/office/drawing/2014/main" id="{F4CD874B-58D3-4392-A83C-2346C41DBB8B}"/>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7" name="テキスト ボックス 206">
          <a:extLst>
            <a:ext uri="{FF2B5EF4-FFF2-40B4-BE49-F238E27FC236}">
              <a16:creationId xmlns:a16="http://schemas.microsoft.com/office/drawing/2014/main" id="{E457268E-D3AE-4927-91EF-3A7F8FE0A74F}"/>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8" name="直線コネクタ 207">
          <a:extLst>
            <a:ext uri="{FF2B5EF4-FFF2-40B4-BE49-F238E27FC236}">
              <a16:creationId xmlns:a16="http://schemas.microsoft.com/office/drawing/2014/main" id="{E8CBADCB-5346-4D64-BB01-6D353DFE27D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9" name="テキスト ボックス 208">
          <a:extLst>
            <a:ext uri="{FF2B5EF4-FFF2-40B4-BE49-F238E27FC236}">
              <a16:creationId xmlns:a16="http://schemas.microsoft.com/office/drawing/2014/main" id="{7926DC2D-4E30-45F9-8BD9-D677D3A6EB6E}"/>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5CC10F89-691A-43CC-97E0-952DE30BCB8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a:extLst>
            <a:ext uri="{FF2B5EF4-FFF2-40B4-BE49-F238E27FC236}">
              <a16:creationId xmlns:a16="http://schemas.microsoft.com/office/drawing/2014/main" id="{BC0B6891-5E1B-4D6E-BD32-3D85070EDF72}"/>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a16="http://schemas.microsoft.com/office/drawing/2014/main" id="{15106C0C-CAEB-4338-BD74-33A82D4707E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84691</xdr:rowOff>
    </xdr:from>
    <xdr:to>
      <xdr:col>54</xdr:col>
      <xdr:colOff>189865</xdr:colOff>
      <xdr:row>64</xdr:row>
      <xdr:rowOff>71999</xdr:rowOff>
    </xdr:to>
    <xdr:cxnSp macro="">
      <xdr:nvCxnSpPr>
        <xdr:cNvPr id="213" name="直線コネクタ 212">
          <a:extLst>
            <a:ext uri="{FF2B5EF4-FFF2-40B4-BE49-F238E27FC236}">
              <a16:creationId xmlns:a16="http://schemas.microsoft.com/office/drawing/2014/main" id="{25CD8B78-D4F5-4749-8D6D-86CA5AB17133}"/>
            </a:ext>
          </a:extLst>
        </xdr:cNvPr>
        <xdr:cNvCxnSpPr/>
      </xdr:nvCxnSpPr>
      <xdr:spPr>
        <a:xfrm flipV="1">
          <a:off x="10476865" y="9685891"/>
          <a:ext cx="0" cy="1358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75826</xdr:rowOff>
    </xdr:from>
    <xdr:ext cx="469744" cy="259045"/>
    <xdr:sp macro="" textlink="">
      <xdr:nvSpPr>
        <xdr:cNvPr id="214" name="【橋りょう・トンネル】&#10;一人当たり有形固定資産（償却資産）額最小値テキスト">
          <a:extLst>
            <a:ext uri="{FF2B5EF4-FFF2-40B4-BE49-F238E27FC236}">
              <a16:creationId xmlns:a16="http://schemas.microsoft.com/office/drawing/2014/main" id="{5DBF785B-D905-4EED-8AA9-DC7A769427C2}"/>
            </a:ext>
          </a:extLst>
        </xdr:cNvPr>
        <xdr:cNvSpPr txBox="1"/>
      </xdr:nvSpPr>
      <xdr:spPr>
        <a:xfrm>
          <a:off x="10515600" y="1104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71999</xdr:rowOff>
    </xdr:from>
    <xdr:to>
      <xdr:col>55</xdr:col>
      <xdr:colOff>88900</xdr:colOff>
      <xdr:row>64</xdr:row>
      <xdr:rowOff>71999</xdr:rowOff>
    </xdr:to>
    <xdr:cxnSp macro="">
      <xdr:nvCxnSpPr>
        <xdr:cNvPr id="215" name="直線コネクタ 214">
          <a:extLst>
            <a:ext uri="{FF2B5EF4-FFF2-40B4-BE49-F238E27FC236}">
              <a16:creationId xmlns:a16="http://schemas.microsoft.com/office/drawing/2014/main" id="{D16D1634-EF56-4DD9-82B1-30D1E431660D}"/>
            </a:ext>
          </a:extLst>
        </xdr:cNvPr>
        <xdr:cNvCxnSpPr/>
      </xdr:nvCxnSpPr>
      <xdr:spPr>
        <a:xfrm>
          <a:off x="10388600" y="11044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31368</xdr:rowOff>
    </xdr:from>
    <xdr:ext cx="690189" cy="259045"/>
    <xdr:sp macro="" textlink="">
      <xdr:nvSpPr>
        <xdr:cNvPr id="216" name="【橋りょう・トンネル】&#10;一人当たり有形固定資産（償却資産）額最大値テキスト">
          <a:extLst>
            <a:ext uri="{FF2B5EF4-FFF2-40B4-BE49-F238E27FC236}">
              <a16:creationId xmlns:a16="http://schemas.microsoft.com/office/drawing/2014/main" id="{DD89A9D3-B4B2-4B3A-8318-E5521F3C3BB6}"/>
            </a:ext>
          </a:extLst>
        </xdr:cNvPr>
        <xdr:cNvSpPr txBox="1"/>
      </xdr:nvSpPr>
      <xdr:spPr>
        <a:xfrm>
          <a:off x="10515600" y="94611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1,073,314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84691</xdr:rowOff>
    </xdr:from>
    <xdr:to>
      <xdr:col>55</xdr:col>
      <xdr:colOff>88900</xdr:colOff>
      <xdr:row>56</xdr:row>
      <xdr:rowOff>84691</xdr:rowOff>
    </xdr:to>
    <xdr:cxnSp macro="">
      <xdr:nvCxnSpPr>
        <xdr:cNvPr id="217" name="直線コネクタ 216">
          <a:extLst>
            <a:ext uri="{FF2B5EF4-FFF2-40B4-BE49-F238E27FC236}">
              <a16:creationId xmlns:a16="http://schemas.microsoft.com/office/drawing/2014/main" id="{3BE94D04-CD9D-49CD-8EC6-9B12B3C068C5}"/>
            </a:ext>
          </a:extLst>
        </xdr:cNvPr>
        <xdr:cNvCxnSpPr/>
      </xdr:nvCxnSpPr>
      <xdr:spPr>
        <a:xfrm>
          <a:off x="10388600" y="968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31465</xdr:rowOff>
    </xdr:from>
    <xdr:ext cx="599010" cy="259045"/>
    <xdr:sp macro="" textlink="">
      <xdr:nvSpPr>
        <xdr:cNvPr id="218" name="【橋りょう・トンネル】&#10;一人当たり有形固定資産（償却資産）額平均値テキスト">
          <a:extLst>
            <a:ext uri="{FF2B5EF4-FFF2-40B4-BE49-F238E27FC236}">
              <a16:creationId xmlns:a16="http://schemas.microsoft.com/office/drawing/2014/main" id="{63B24ED3-158E-4793-9D91-58D8F932DBE4}"/>
            </a:ext>
          </a:extLst>
        </xdr:cNvPr>
        <xdr:cNvSpPr txBox="1"/>
      </xdr:nvSpPr>
      <xdr:spPr>
        <a:xfrm>
          <a:off x="10515600" y="10832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53038</xdr:rowOff>
    </xdr:from>
    <xdr:to>
      <xdr:col>55</xdr:col>
      <xdr:colOff>50800</xdr:colOff>
      <xdr:row>63</xdr:row>
      <xdr:rowOff>154638</xdr:rowOff>
    </xdr:to>
    <xdr:sp macro="" textlink="">
      <xdr:nvSpPr>
        <xdr:cNvPr id="219" name="フローチャート: 判断 218">
          <a:extLst>
            <a:ext uri="{FF2B5EF4-FFF2-40B4-BE49-F238E27FC236}">
              <a16:creationId xmlns:a16="http://schemas.microsoft.com/office/drawing/2014/main" id="{F68BCBE7-B743-4861-8179-29038B93EAAB}"/>
            </a:ext>
          </a:extLst>
        </xdr:cNvPr>
        <xdr:cNvSpPr/>
      </xdr:nvSpPr>
      <xdr:spPr>
        <a:xfrm>
          <a:off x="10426700" y="1085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60792</xdr:rowOff>
    </xdr:from>
    <xdr:to>
      <xdr:col>50</xdr:col>
      <xdr:colOff>165100</xdr:colOff>
      <xdr:row>63</xdr:row>
      <xdr:rowOff>162392</xdr:rowOff>
    </xdr:to>
    <xdr:sp macro="" textlink="">
      <xdr:nvSpPr>
        <xdr:cNvPr id="220" name="フローチャート: 判断 219">
          <a:extLst>
            <a:ext uri="{FF2B5EF4-FFF2-40B4-BE49-F238E27FC236}">
              <a16:creationId xmlns:a16="http://schemas.microsoft.com/office/drawing/2014/main" id="{3BA0868D-8397-472F-A1E9-52033DD64594}"/>
            </a:ext>
          </a:extLst>
        </xdr:cNvPr>
        <xdr:cNvSpPr/>
      </xdr:nvSpPr>
      <xdr:spPr>
        <a:xfrm>
          <a:off x="9588500" y="108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62231</xdr:rowOff>
    </xdr:from>
    <xdr:to>
      <xdr:col>46</xdr:col>
      <xdr:colOff>38100</xdr:colOff>
      <xdr:row>63</xdr:row>
      <xdr:rowOff>163831</xdr:rowOff>
    </xdr:to>
    <xdr:sp macro="" textlink="">
      <xdr:nvSpPr>
        <xdr:cNvPr id="221" name="フローチャート: 判断 220">
          <a:extLst>
            <a:ext uri="{FF2B5EF4-FFF2-40B4-BE49-F238E27FC236}">
              <a16:creationId xmlns:a16="http://schemas.microsoft.com/office/drawing/2014/main" id="{CE88C42A-2EB9-4113-99A5-2C13A22874EF}"/>
            </a:ext>
          </a:extLst>
        </xdr:cNvPr>
        <xdr:cNvSpPr/>
      </xdr:nvSpPr>
      <xdr:spPr>
        <a:xfrm>
          <a:off x="8699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62804</xdr:rowOff>
    </xdr:from>
    <xdr:to>
      <xdr:col>41</xdr:col>
      <xdr:colOff>101600</xdr:colOff>
      <xdr:row>63</xdr:row>
      <xdr:rowOff>164404</xdr:rowOff>
    </xdr:to>
    <xdr:sp macro="" textlink="">
      <xdr:nvSpPr>
        <xdr:cNvPr id="222" name="フローチャート: 判断 221">
          <a:extLst>
            <a:ext uri="{FF2B5EF4-FFF2-40B4-BE49-F238E27FC236}">
              <a16:creationId xmlns:a16="http://schemas.microsoft.com/office/drawing/2014/main" id="{07B0ED47-10EF-4F92-8151-B48015F75E1E}"/>
            </a:ext>
          </a:extLst>
        </xdr:cNvPr>
        <xdr:cNvSpPr/>
      </xdr:nvSpPr>
      <xdr:spPr>
        <a:xfrm>
          <a:off x="7810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54111</xdr:rowOff>
    </xdr:from>
    <xdr:to>
      <xdr:col>36</xdr:col>
      <xdr:colOff>165100</xdr:colOff>
      <xdr:row>63</xdr:row>
      <xdr:rowOff>155711</xdr:rowOff>
    </xdr:to>
    <xdr:sp macro="" textlink="">
      <xdr:nvSpPr>
        <xdr:cNvPr id="223" name="フローチャート: 判断 222">
          <a:extLst>
            <a:ext uri="{FF2B5EF4-FFF2-40B4-BE49-F238E27FC236}">
              <a16:creationId xmlns:a16="http://schemas.microsoft.com/office/drawing/2014/main" id="{AA4092BE-DE65-4F27-BE46-7BE96C1535A0}"/>
            </a:ext>
          </a:extLst>
        </xdr:cNvPr>
        <xdr:cNvSpPr/>
      </xdr:nvSpPr>
      <xdr:spPr>
        <a:xfrm>
          <a:off x="6921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9C8FF2AF-5D8B-492A-AC66-9AD07A427CC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6BC82076-9061-48DB-A015-19F252B1251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5F1B8990-31F3-47FB-A85C-759AF1C9415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4BD5352-AE2F-4CB6-B59D-BD2ED73642D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624CC33C-051D-42ED-8FC7-0246D22C686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11825</xdr:rowOff>
    </xdr:from>
    <xdr:to>
      <xdr:col>50</xdr:col>
      <xdr:colOff>165100</xdr:colOff>
      <xdr:row>64</xdr:row>
      <xdr:rowOff>113425</xdr:rowOff>
    </xdr:to>
    <xdr:sp macro="" textlink="">
      <xdr:nvSpPr>
        <xdr:cNvPr id="229" name="楕円 228">
          <a:extLst>
            <a:ext uri="{FF2B5EF4-FFF2-40B4-BE49-F238E27FC236}">
              <a16:creationId xmlns:a16="http://schemas.microsoft.com/office/drawing/2014/main" id="{EF3CD57B-F363-4054-8D54-63F3187585B3}"/>
            </a:ext>
          </a:extLst>
        </xdr:cNvPr>
        <xdr:cNvSpPr/>
      </xdr:nvSpPr>
      <xdr:spPr>
        <a:xfrm>
          <a:off x="9588500" y="1098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11683</xdr:rowOff>
    </xdr:from>
    <xdr:to>
      <xdr:col>46</xdr:col>
      <xdr:colOff>38100</xdr:colOff>
      <xdr:row>64</xdr:row>
      <xdr:rowOff>113283</xdr:rowOff>
    </xdr:to>
    <xdr:sp macro="" textlink="">
      <xdr:nvSpPr>
        <xdr:cNvPr id="230" name="楕円 229">
          <a:extLst>
            <a:ext uri="{FF2B5EF4-FFF2-40B4-BE49-F238E27FC236}">
              <a16:creationId xmlns:a16="http://schemas.microsoft.com/office/drawing/2014/main" id="{37790909-4AF2-4FFF-9CB9-49A04611F4F6}"/>
            </a:ext>
          </a:extLst>
        </xdr:cNvPr>
        <xdr:cNvSpPr/>
      </xdr:nvSpPr>
      <xdr:spPr>
        <a:xfrm>
          <a:off x="8699500" y="1098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62483</xdr:rowOff>
    </xdr:from>
    <xdr:to>
      <xdr:col>50</xdr:col>
      <xdr:colOff>114300</xdr:colOff>
      <xdr:row>64</xdr:row>
      <xdr:rowOff>62625</xdr:rowOff>
    </xdr:to>
    <xdr:cxnSp macro="">
      <xdr:nvCxnSpPr>
        <xdr:cNvPr id="231" name="直線コネクタ 230">
          <a:extLst>
            <a:ext uri="{FF2B5EF4-FFF2-40B4-BE49-F238E27FC236}">
              <a16:creationId xmlns:a16="http://schemas.microsoft.com/office/drawing/2014/main" id="{84F5DF47-1522-40C2-B59B-A47EC8D9C22B}"/>
            </a:ext>
          </a:extLst>
        </xdr:cNvPr>
        <xdr:cNvCxnSpPr/>
      </xdr:nvCxnSpPr>
      <xdr:spPr>
        <a:xfrm>
          <a:off x="8750300" y="11035283"/>
          <a:ext cx="889000" cy="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12069</xdr:rowOff>
    </xdr:from>
    <xdr:to>
      <xdr:col>41</xdr:col>
      <xdr:colOff>101600</xdr:colOff>
      <xdr:row>64</xdr:row>
      <xdr:rowOff>113669</xdr:rowOff>
    </xdr:to>
    <xdr:sp macro="" textlink="">
      <xdr:nvSpPr>
        <xdr:cNvPr id="232" name="楕円 231">
          <a:extLst>
            <a:ext uri="{FF2B5EF4-FFF2-40B4-BE49-F238E27FC236}">
              <a16:creationId xmlns:a16="http://schemas.microsoft.com/office/drawing/2014/main" id="{864A15E2-8136-4064-B5D3-9CC9BE9E7B62}"/>
            </a:ext>
          </a:extLst>
        </xdr:cNvPr>
        <xdr:cNvSpPr/>
      </xdr:nvSpPr>
      <xdr:spPr>
        <a:xfrm>
          <a:off x="7810500" y="1098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62483</xdr:rowOff>
    </xdr:from>
    <xdr:to>
      <xdr:col>45</xdr:col>
      <xdr:colOff>177800</xdr:colOff>
      <xdr:row>64</xdr:row>
      <xdr:rowOff>62869</xdr:rowOff>
    </xdr:to>
    <xdr:cxnSp macro="">
      <xdr:nvCxnSpPr>
        <xdr:cNvPr id="233" name="直線コネクタ 232">
          <a:extLst>
            <a:ext uri="{FF2B5EF4-FFF2-40B4-BE49-F238E27FC236}">
              <a16:creationId xmlns:a16="http://schemas.microsoft.com/office/drawing/2014/main" id="{0FF4489F-68C0-4D98-97EA-C2CF30BDC289}"/>
            </a:ext>
          </a:extLst>
        </xdr:cNvPr>
        <xdr:cNvCxnSpPr/>
      </xdr:nvCxnSpPr>
      <xdr:spPr>
        <a:xfrm flipV="1">
          <a:off x="7861300" y="11035283"/>
          <a:ext cx="889000" cy="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7469</xdr:rowOff>
    </xdr:from>
    <xdr:ext cx="599010" cy="259045"/>
    <xdr:sp macro="" textlink="">
      <xdr:nvSpPr>
        <xdr:cNvPr id="234" name="n_1aveValue【橋りょう・トンネル】&#10;一人当たり有形固定資産（償却資産）額">
          <a:extLst>
            <a:ext uri="{FF2B5EF4-FFF2-40B4-BE49-F238E27FC236}">
              <a16:creationId xmlns:a16="http://schemas.microsoft.com/office/drawing/2014/main" id="{7CC21F4F-B97C-4C98-8B29-8DA5DA34FA95}"/>
            </a:ext>
          </a:extLst>
        </xdr:cNvPr>
        <xdr:cNvSpPr txBox="1"/>
      </xdr:nvSpPr>
      <xdr:spPr>
        <a:xfrm>
          <a:off x="9327095" y="1063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8908</xdr:rowOff>
    </xdr:from>
    <xdr:ext cx="599010" cy="259045"/>
    <xdr:sp macro="" textlink="">
      <xdr:nvSpPr>
        <xdr:cNvPr id="235" name="n_2aveValue【橋りょう・トンネル】&#10;一人当たり有形固定資産（償却資産）額">
          <a:extLst>
            <a:ext uri="{FF2B5EF4-FFF2-40B4-BE49-F238E27FC236}">
              <a16:creationId xmlns:a16="http://schemas.microsoft.com/office/drawing/2014/main" id="{2B7D84DA-675A-4494-8333-1BFA4250067A}"/>
            </a:ext>
          </a:extLst>
        </xdr:cNvPr>
        <xdr:cNvSpPr txBox="1"/>
      </xdr:nvSpPr>
      <xdr:spPr>
        <a:xfrm>
          <a:off x="84507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9481</xdr:rowOff>
    </xdr:from>
    <xdr:ext cx="599010" cy="259045"/>
    <xdr:sp macro="" textlink="">
      <xdr:nvSpPr>
        <xdr:cNvPr id="236" name="n_3aveValue【橋りょう・トンネル】&#10;一人当たり有形固定資産（償却資産）額">
          <a:extLst>
            <a:ext uri="{FF2B5EF4-FFF2-40B4-BE49-F238E27FC236}">
              <a16:creationId xmlns:a16="http://schemas.microsoft.com/office/drawing/2014/main" id="{8E0023F8-0997-44BC-936E-9C53F4BD932D}"/>
            </a:ext>
          </a:extLst>
        </xdr:cNvPr>
        <xdr:cNvSpPr txBox="1"/>
      </xdr:nvSpPr>
      <xdr:spPr>
        <a:xfrm>
          <a:off x="7561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788</xdr:rowOff>
    </xdr:from>
    <xdr:ext cx="599010" cy="259045"/>
    <xdr:sp macro="" textlink="">
      <xdr:nvSpPr>
        <xdr:cNvPr id="237" name="n_4aveValue【橋りょう・トンネル】&#10;一人当たり有形固定資産（償却資産）額">
          <a:extLst>
            <a:ext uri="{FF2B5EF4-FFF2-40B4-BE49-F238E27FC236}">
              <a16:creationId xmlns:a16="http://schemas.microsoft.com/office/drawing/2014/main" id="{A1DE50C0-1084-4288-B530-8B3E01CD4682}"/>
            </a:ext>
          </a:extLst>
        </xdr:cNvPr>
        <xdr:cNvSpPr txBox="1"/>
      </xdr:nvSpPr>
      <xdr:spPr>
        <a:xfrm>
          <a:off x="6672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104552</xdr:rowOff>
    </xdr:from>
    <xdr:ext cx="534377" cy="259045"/>
    <xdr:sp macro="" textlink="">
      <xdr:nvSpPr>
        <xdr:cNvPr id="238" name="n_1mainValue【橋りょう・トンネル】&#10;一人当たり有形固定資産（償却資産）額">
          <a:extLst>
            <a:ext uri="{FF2B5EF4-FFF2-40B4-BE49-F238E27FC236}">
              <a16:creationId xmlns:a16="http://schemas.microsoft.com/office/drawing/2014/main" id="{455A0D6D-8AA7-4362-B97C-175C4B58EA17}"/>
            </a:ext>
          </a:extLst>
        </xdr:cNvPr>
        <xdr:cNvSpPr txBox="1"/>
      </xdr:nvSpPr>
      <xdr:spPr>
        <a:xfrm>
          <a:off x="9359411" y="1107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104410</xdr:rowOff>
    </xdr:from>
    <xdr:ext cx="534377" cy="259045"/>
    <xdr:sp macro="" textlink="">
      <xdr:nvSpPr>
        <xdr:cNvPr id="239" name="n_2mainValue【橋りょう・トンネル】&#10;一人当たり有形固定資産（償却資産）額">
          <a:extLst>
            <a:ext uri="{FF2B5EF4-FFF2-40B4-BE49-F238E27FC236}">
              <a16:creationId xmlns:a16="http://schemas.microsoft.com/office/drawing/2014/main" id="{086B1FC8-8954-4FE0-A47F-62217D380629}"/>
            </a:ext>
          </a:extLst>
        </xdr:cNvPr>
        <xdr:cNvSpPr txBox="1"/>
      </xdr:nvSpPr>
      <xdr:spPr>
        <a:xfrm>
          <a:off x="8483111" y="11077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104796</xdr:rowOff>
    </xdr:from>
    <xdr:ext cx="534377" cy="259045"/>
    <xdr:sp macro="" textlink="">
      <xdr:nvSpPr>
        <xdr:cNvPr id="240" name="n_3mainValue【橋りょう・トンネル】&#10;一人当たり有形固定資産（償却資産）額">
          <a:extLst>
            <a:ext uri="{FF2B5EF4-FFF2-40B4-BE49-F238E27FC236}">
              <a16:creationId xmlns:a16="http://schemas.microsoft.com/office/drawing/2014/main" id="{4BA4AE84-EDC5-43E8-BC03-9D447FF5E487}"/>
            </a:ext>
          </a:extLst>
        </xdr:cNvPr>
        <xdr:cNvSpPr txBox="1"/>
      </xdr:nvSpPr>
      <xdr:spPr>
        <a:xfrm>
          <a:off x="7594111" y="1107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id="{5D37BE27-604B-4895-AB44-E172D7CAF94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a:extLst>
            <a:ext uri="{FF2B5EF4-FFF2-40B4-BE49-F238E27FC236}">
              <a16:creationId xmlns:a16="http://schemas.microsoft.com/office/drawing/2014/main" id="{7CC867E8-1809-4E9A-A92E-A607DEC2142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a:extLst>
            <a:ext uri="{FF2B5EF4-FFF2-40B4-BE49-F238E27FC236}">
              <a16:creationId xmlns:a16="http://schemas.microsoft.com/office/drawing/2014/main" id="{1F63F881-C4F6-4BCE-99B9-4B4E99BE610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a:extLst>
            <a:ext uri="{FF2B5EF4-FFF2-40B4-BE49-F238E27FC236}">
              <a16:creationId xmlns:a16="http://schemas.microsoft.com/office/drawing/2014/main" id="{A78E2746-5644-42EC-817C-275F491141D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a:extLst>
            <a:ext uri="{FF2B5EF4-FFF2-40B4-BE49-F238E27FC236}">
              <a16:creationId xmlns:a16="http://schemas.microsoft.com/office/drawing/2014/main" id="{716FF3F6-9CB4-4FA2-B627-7BB053C6894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a:extLst>
            <a:ext uri="{FF2B5EF4-FFF2-40B4-BE49-F238E27FC236}">
              <a16:creationId xmlns:a16="http://schemas.microsoft.com/office/drawing/2014/main" id="{278832EA-29E6-4EDF-B603-74676F51790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a:extLst>
            <a:ext uri="{FF2B5EF4-FFF2-40B4-BE49-F238E27FC236}">
              <a16:creationId xmlns:a16="http://schemas.microsoft.com/office/drawing/2014/main" id="{ED464213-7910-4E42-A9A6-CC5DD06B55F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a:extLst>
            <a:ext uri="{FF2B5EF4-FFF2-40B4-BE49-F238E27FC236}">
              <a16:creationId xmlns:a16="http://schemas.microsoft.com/office/drawing/2014/main" id="{84357383-4855-4E01-9BFC-F5D9E098890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a:extLst>
            <a:ext uri="{FF2B5EF4-FFF2-40B4-BE49-F238E27FC236}">
              <a16:creationId xmlns:a16="http://schemas.microsoft.com/office/drawing/2014/main" id="{F911322A-0518-44E9-B94A-B253CCA2F8A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a:extLst>
            <a:ext uri="{FF2B5EF4-FFF2-40B4-BE49-F238E27FC236}">
              <a16:creationId xmlns:a16="http://schemas.microsoft.com/office/drawing/2014/main" id="{985D8F41-BE09-4A42-BB89-29D47894035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1" name="テキスト ボックス 250">
          <a:extLst>
            <a:ext uri="{FF2B5EF4-FFF2-40B4-BE49-F238E27FC236}">
              <a16:creationId xmlns:a16="http://schemas.microsoft.com/office/drawing/2014/main" id="{DE983A5B-F4C2-47DC-92F0-E4D33816CE9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a:extLst>
            <a:ext uri="{FF2B5EF4-FFF2-40B4-BE49-F238E27FC236}">
              <a16:creationId xmlns:a16="http://schemas.microsoft.com/office/drawing/2014/main" id="{01917EA2-9232-4C93-9A18-80B5056BDE0C}"/>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3" name="テキスト ボックス 252">
          <a:extLst>
            <a:ext uri="{FF2B5EF4-FFF2-40B4-BE49-F238E27FC236}">
              <a16:creationId xmlns:a16="http://schemas.microsoft.com/office/drawing/2014/main" id="{39210CB3-836D-4C36-AD10-8926BCFA89E1}"/>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a:extLst>
            <a:ext uri="{FF2B5EF4-FFF2-40B4-BE49-F238E27FC236}">
              <a16:creationId xmlns:a16="http://schemas.microsoft.com/office/drawing/2014/main" id="{03F96B95-D8FC-427E-B9E7-2053B8EB043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a:extLst>
            <a:ext uri="{FF2B5EF4-FFF2-40B4-BE49-F238E27FC236}">
              <a16:creationId xmlns:a16="http://schemas.microsoft.com/office/drawing/2014/main" id="{99B6EB6D-B4DD-4721-B624-9FE21BDF54D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a:extLst>
            <a:ext uri="{FF2B5EF4-FFF2-40B4-BE49-F238E27FC236}">
              <a16:creationId xmlns:a16="http://schemas.microsoft.com/office/drawing/2014/main" id="{44D12AE0-6524-4AC4-B770-DD124F603EC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a:extLst>
            <a:ext uri="{FF2B5EF4-FFF2-40B4-BE49-F238E27FC236}">
              <a16:creationId xmlns:a16="http://schemas.microsoft.com/office/drawing/2014/main" id="{6AF5F7B3-6750-4A68-B417-DB3B4B22806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a:extLst>
            <a:ext uri="{FF2B5EF4-FFF2-40B4-BE49-F238E27FC236}">
              <a16:creationId xmlns:a16="http://schemas.microsoft.com/office/drawing/2014/main" id="{4BD2912F-6E07-443A-8741-3EE50836D42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a:extLst>
            <a:ext uri="{FF2B5EF4-FFF2-40B4-BE49-F238E27FC236}">
              <a16:creationId xmlns:a16="http://schemas.microsoft.com/office/drawing/2014/main" id="{5656E96D-B867-4DCE-A18B-52471E92116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a:extLst>
            <a:ext uri="{FF2B5EF4-FFF2-40B4-BE49-F238E27FC236}">
              <a16:creationId xmlns:a16="http://schemas.microsoft.com/office/drawing/2014/main" id="{BAE18D80-EBE4-4619-B6D8-00323CF7ED2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1" name="テキスト ボックス 260">
          <a:extLst>
            <a:ext uri="{FF2B5EF4-FFF2-40B4-BE49-F238E27FC236}">
              <a16:creationId xmlns:a16="http://schemas.microsoft.com/office/drawing/2014/main" id="{1BA61AA9-A616-427D-B320-F2C0E0199E0A}"/>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a:extLst>
            <a:ext uri="{FF2B5EF4-FFF2-40B4-BE49-F238E27FC236}">
              <a16:creationId xmlns:a16="http://schemas.microsoft.com/office/drawing/2014/main" id="{C5DF8A5B-BD0C-4B9E-AE9E-587C8B2CAAD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3" name="テキスト ボックス 262">
          <a:extLst>
            <a:ext uri="{FF2B5EF4-FFF2-40B4-BE49-F238E27FC236}">
              <a16:creationId xmlns:a16="http://schemas.microsoft.com/office/drawing/2014/main" id="{5481E0F6-C58F-44A1-A498-5C7785626721}"/>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a:extLst>
            <a:ext uri="{FF2B5EF4-FFF2-40B4-BE49-F238E27FC236}">
              <a16:creationId xmlns:a16="http://schemas.microsoft.com/office/drawing/2014/main" id="{FA8B9B27-02F7-4729-BAB6-9B015966EFC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65" name="直線コネクタ 264">
          <a:extLst>
            <a:ext uri="{FF2B5EF4-FFF2-40B4-BE49-F238E27FC236}">
              <a16:creationId xmlns:a16="http://schemas.microsoft.com/office/drawing/2014/main" id="{F4222907-2B55-448A-BF5B-0AAEF1A0A4B4}"/>
            </a:ext>
          </a:extLst>
        </xdr:cNvPr>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66" name="【公営住宅】&#10;有形固定資産減価償却率最小値テキスト">
          <a:extLst>
            <a:ext uri="{FF2B5EF4-FFF2-40B4-BE49-F238E27FC236}">
              <a16:creationId xmlns:a16="http://schemas.microsoft.com/office/drawing/2014/main" id="{EBE86D72-F2FA-4044-BCDB-ECC1B5FC61BA}"/>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67" name="直線コネクタ 266">
          <a:extLst>
            <a:ext uri="{FF2B5EF4-FFF2-40B4-BE49-F238E27FC236}">
              <a16:creationId xmlns:a16="http://schemas.microsoft.com/office/drawing/2014/main" id="{4A6890E0-5702-499B-AEF7-9F00C479EA39}"/>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68" name="【公営住宅】&#10;有形固定資産減価償却率最大値テキスト">
          <a:extLst>
            <a:ext uri="{FF2B5EF4-FFF2-40B4-BE49-F238E27FC236}">
              <a16:creationId xmlns:a16="http://schemas.microsoft.com/office/drawing/2014/main" id="{13F49D5E-AEE9-4494-AE22-31C01579E5BB}"/>
            </a:ext>
          </a:extLst>
        </xdr:cNvPr>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69" name="直線コネクタ 268">
          <a:extLst>
            <a:ext uri="{FF2B5EF4-FFF2-40B4-BE49-F238E27FC236}">
              <a16:creationId xmlns:a16="http://schemas.microsoft.com/office/drawing/2014/main" id="{F64AA7F0-C9AA-401C-AC43-E9E44E16DA5A}"/>
            </a:ext>
          </a:extLst>
        </xdr:cNvPr>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127652</xdr:rowOff>
    </xdr:from>
    <xdr:ext cx="405111" cy="259045"/>
    <xdr:sp macro="" textlink="">
      <xdr:nvSpPr>
        <xdr:cNvPr id="270" name="【公営住宅】&#10;有形固定資産減価償却率平均値テキスト">
          <a:extLst>
            <a:ext uri="{FF2B5EF4-FFF2-40B4-BE49-F238E27FC236}">
              <a16:creationId xmlns:a16="http://schemas.microsoft.com/office/drawing/2014/main" id="{ED69F9F3-9493-499C-BE9F-4A80C2379488}"/>
            </a:ext>
          </a:extLst>
        </xdr:cNvPr>
        <xdr:cNvSpPr txBox="1"/>
      </xdr:nvSpPr>
      <xdr:spPr>
        <a:xfrm>
          <a:off x="4673600" y="1401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71" name="フローチャート: 判断 270">
          <a:extLst>
            <a:ext uri="{FF2B5EF4-FFF2-40B4-BE49-F238E27FC236}">
              <a16:creationId xmlns:a16="http://schemas.microsoft.com/office/drawing/2014/main" id="{78A28350-4674-434D-BBC2-12D9C71CE1D2}"/>
            </a:ext>
          </a:extLst>
        </xdr:cNvPr>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72" name="フローチャート: 判断 271">
          <a:extLst>
            <a:ext uri="{FF2B5EF4-FFF2-40B4-BE49-F238E27FC236}">
              <a16:creationId xmlns:a16="http://schemas.microsoft.com/office/drawing/2014/main" id="{6CB2D82D-C96A-4372-96F4-E9DC43ED86F6}"/>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xdr:rowOff>
    </xdr:from>
    <xdr:to>
      <xdr:col>15</xdr:col>
      <xdr:colOff>101600</xdr:colOff>
      <xdr:row>82</xdr:row>
      <xdr:rowOff>109855</xdr:rowOff>
    </xdr:to>
    <xdr:sp macro="" textlink="">
      <xdr:nvSpPr>
        <xdr:cNvPr id="273" name="フローチャート: 判断 272">
          <a:extLst>
            <a:ext uri="{FF2B5EF4-FFF2-40B4-BE49-F238E27FC236}">
              <a16:creationId xmlns:a16="http://schemas.microsoft.com/office/drawing/2014/main" id="{459FFA9B-1D40-45A9-AC43-48E0C834381F}"/>
            </a:ext>
          </a:extLst>
        </xdr:cNvPr>
        <xdr:cNvSpPr/>
      </xdr:nvSpPr>
      <xdr:spPr>
        <a:xfrm>
          <a:off x="2857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156845</xdr:rowOff>
    </xdr:from>
    <xdr:to>
      <xdr:col>10</xdr:col>
      <xdr:colOff>165100</xdr:colOff>
      <xdr:row>82</xdr:row>
      <xdr:rowOff>86995</xdr:rowOff>
    </xdr:to>
    <xdr:sp macro="" textlink="">
      <xdr:nvSpPr>
        <xdr:cNvPr id="274" name="フローチャート: 判断 273">
          <a:extLst>
            <a:ext uri="{FF2B5EF4-FFF2-40B4-BE49-F238E27FC236}">
              <a16:creationId xmlns:a16="http://schemas.microsoft.com/office/drawing/2014/main" id="{0D0F5ED5-40A3-4DFD-888D-62772EDD2C86}"/>
            </a:ext>
          </a:extLst>
        </xdr:cNvPr>
        <xdr:cNvSpPr/>
      </xdr:nvSpPr>
      <xdr:spPr>
        <a:xfrm>
          <a:off x="1968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33020</xdr:rowOff>
    </xdr:from>
    <xdr:to>
      <xdr:col>6</xdr:col>
      <xdr:colOff>38100</xdr:colOff>
      <xdr:row>82</xdr:row>
      <xdr:rowOff>134620</xdr:rowOff>
    </xdr:to>
    <xdr:sp macro="" textlink="">
      <xdr:nvSpPr>
        <xdr:cNvPr id="275" name="フローチャート: 判断 274">
          <a:extLst>
            <a:ext uri="{FF2B5EF4-FFF2-40B4-BE49-F238E27FC236}">
              <a16:creationId xmlns:a16="http://schemas.microsoft.com/office/drawing/2014/main" id="{40DBC6C0-D6CE-49CC-938E-8D7E9AF35E5E}"/>
            </a:ext>
          </a:extLst>
        </xdr:cNvPr>
        <xdr:cNvSpPr/>
      </xdr:nvSpPr>
      <xdr:spPr>
        <a:xfrm>
          <a:off x="1079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F9B07438-F1CA-4BD6-9B36-A134BF22797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A82641E9-1DC9-4861-99EF-76A1BD1FEF0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C374E848-0D73-430C-9396-4AA170653A4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53069D08-F505-4500-9A52-6B2C1288864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14B866B1-2568-434F-B456-DD01CD63B48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40639</xdr:rowOff>
    </xdr:from>
    <xdr:to>
      <xdr:col>20</xdr:col>
      <xdr:colOff>38100</xdr:colOff>
      <xdr:row>81</xdr:row>
      <xdr:rowOff>142239</xdr:rowOff>
    </xdr:to>
    <xdr:sp macro="" textlink="">
      <xdr:nvSpPr>
        <xdr:cNvPr id="281" name="楕円 280">
          <a:extLst>
            <a:ext uri="{FF2B5EF4-FFF2-40B4-BE49-F238E27FC236}">
              <a16:creationId xmlns:a16="http://schemas.microsoft.com/office/drawing/2014/main" id="{AE145800-F08F-46B3-B32A-11A945610EFC}"/>
            </a:ext>
          </a:extLst>
        </xdr:cNvPr>
        <xdr:cNvSpPr/>
      </xdr:nvSpPr>
      <xdr:spPr>
        <a:xfrm>
          <a:off x="3746500" y="139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128270</xdr:rowOff>
    </xdr:from>
    <xdr:to>
      <xdr:col>15</xdr:col>
      <xdr:colOff>101600</xdr:colOff>
      <xdr:row>81</xdr:row>
      <xdr:rowOff>58420</xdr:rowOff>
    </xdr:to>
    <xdr:sp macro="" textlink="">
      <xdr:nvSpPr>
        <xdr:cNvPr id="282" name="楕円 281">
          <a:extLst>
            <a:ext uri="{FF2B5EF4-FFF2-40B4-BE49-F238E27FC236}">
              <a16:creationId xmlns:a16="http://schemas.microsoft.com/office/drawing/2014/main" id="{90D31B65-A9A0-49CF-BAE9-3EC39275A867}"/>
            </a:ext>
          </a:extLst>
        </xdr:cNvPr>
        <xdr:cNvSpPr/>
      </xdr:nvSpPr>
      <xdr:spPr>
        <a:xfrm>
          <a:off x="2857500" y="1384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7620</xdr:rowOff>
    </xdr:from>
    <xdr:to>
      <xdr:col>19</xdr:col>
      <xdr:colOff>177800</xdr:colOff>
      <xdr:row>81</xdr:row>
      <xdr:rowOff>91439</xdr:rowOff>
    </xdr:to>
    <xdr:cxnSp macro="">
      <xdr:nvCxnSpPr>
        <xdr:cNvPr id="283" name="直線コネクタ 282">
          <a:extLst>
            <a:ext uri="{FF2B5EF4-FFF2-40B4-BE49-F238E27FC236}">
              <a16:creationId xmlns:a16="http://schemas.microsoft.com/office/drawing/2014/main" id="{EF4DB346-CAF6-4D37-9760-9B417E8576CA}"/>
            </a:ext>
          </a:extLst>
        </xdr:cNvPr>
        <xdr:cNvCxnSpPr/>
      </xdr:nvCxnSpPr>
      <xdr:spPr>
        <a:xfrm>
          <a:off x="2908300" y="1389507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128270</xdr:rowOff>
    </xdr:from>
    <xdr:to>
      <xdr:col>10</xdr:col>
      <xdr:colOff>165100</xdr:colOff>
      <xdr:row>81</xdr:row>
      <xdr:rowOff>58420</xdr:rowOff>
    </xdr:to>
    <xdr:sp macro="" textlink="">
      <xdr:nvSpPr>
        <xdr:cNvPr id="284" name="楕円 283">
          <a:extLst>
            <a:ext uri="{FF2B5EF4-FFF2-40B4-BE49-F238E27FC236}">
              <a16:creationId xmlns:a16="http://schemas.microsoft.com/office/drawing/2014/main" id="{DB102110-D2F4-4E54-8043-3727A7A66EB4}"/>
            </a:ext>
          </a:extLst>
        </xdr:cNvPr>
        <xdr:cNvSpPr/>
      </xdr:nvSpPr>
      <xdr:spPr>
        <a:xfrm>
          <a:off x="1968500" y="1384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7620</xdr:rowOff>
    </xdr:from>
    <xdr:to>
      <xdr:col>15</xdr:col>
      <xdr:colOff>50800</xdr:colOff>
      <xdr:row>81</xdr:row>
      <xdr:rowOff>7620</xdr:rowOff>
    </xdr:to>
    <xdr:cxnSp macro="">
      <xdr:nvCxnSpPr>
        <xdr:cNvPr id="285" name="直線コネクタ 284">
          <a:extLst>
            <a:ext uri="{FF2B5EF4-FFF2-40B4-BE49-F238E27FC236}">
              <a16:creationId xmlns:a16="http://schemas.microsoft.com/office/drawing/2014/main" id="{E441F3C4-B618-4A4F-9AA8-0E5CD06345B6}"/>
            </a:ext>
          </a:extLst>
        </xdr:cNvPr>
        <xdr:cNvCxnSpPr/>
      </xdr:nvCxnSpPr>
      <xdr:spPr>
        <a:xfrm>
          <a:off x="2019300" y="13895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72407</xdr:rowOff>
    </xdr:from>
    <xdr:ext cx="405111" cy="259045"/>
    <xdr:sp macro="" textlink="">
      <xdr:nvSpPr>
        <xdr:cNvPr id="286" name="n_1aveValue【公営住宅】&#10;有形固定資産減価償却率">
          <a:extLst>
            <a:ext uri="{FF2B5EF4-FFF2-40B4-BE49-F238E27FC236}">
              <a16:creationId xmlns:a16="http://schemas.microsoft.com/office/drawing/2014/main" id="{40685E1B-4DF9-4361-BC7D-FCB74BB08980}"/>
            </a:ext>
          </a:extLst>
        </xdr:cNvPr>
        <xdr:cNvSpPr txBox="1"/>
      </xdr:nvSpPr>
      <xdr:spPr>
        <a:xfrm>
          <a:off x="3582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100982</xdr:rowOff>
    </xdr:from>
    <xdr:ext cx="405111" cy="259045"/>
    <xdr:sp macro="" textlink="">
      <xdr:nvSpPr>
        <xdr:cNvPr id="287" name="n_2aveValue【公営住宅】&#10;有形固定資産減価償却率">
          <a:extLst>
            <a:ext uri="{FF2B5EF4-FFF2-40B4-BE49-F238E27FC236}">
              <a16:creationId xmlns:a16="http://schemas.microsoft.com/office/drawing/2014/main" id="{4C8F1A3E-BC84-414D-9CBB-6236DC0D201C}"/>
            </a:ext>
          </a:extLst>
        </xdr:cNvPr>
        <xdr:cNvSpPr txBox="1"/>
      </xdr:nvSpPr>
      <xdr:spPr>
        <a:xfrm>
          <a:off x="27057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78122</xdr:rowOff>
    </xdr:from>
    <xdr:ext cx="405111" cy="259045"/>
    <xdr:sp macro="" textlink="">
      <xdr:nvSpPr>
        <xdr:cNvPr id="288" name="n_3aveValue【公営住宅】&#10;有形固定資産減価償却率">
          <a:extLst>
            <a:ext uri="{FF2B5EF4-FFF2-40B4-BE49-F238E27FC236}">
              <a16:creationId xmlns:a16="http://schemas.microsoft.com/office/drawing/2014/main" id="{02DE1734-7931-4A26-A007-9F04BC5B8659}"/>
            </a:ext>
          </a:extLst>
        </xdr:cNvPr>
        <xdr:cNvSpPr txBox="1"/>
      </xdr:nvSpPr>
      <xdr:spPr>
        <a:xfrm>
          <a:off x="1816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151147</xdr:rowOff>
    </xdr:from>
    <xdr:ext cx="405111" cy="259045"/>
    <xdr:sp macro="" textlink="">
      <xdr:nvSpPr>
        <xdr:cNvPr id="289" name="n_4aveValue【公営住宅】&#10;有形固定資産減価償却率">
          <a:extLst>
            <a:ext uri="{FF2B5EF4-FFF2-40B4-BE49-F238E27FC236}">
              <a16:creationId xmlns:a16="http://schemas.microsoft.com/office/drawing/2014/main" id="{6AC59BC6-BCD1-473E-BF28-1E6EC2E7E8AC}"/>
            </a:ext>
          </a:extLst>
        </xdr:cNvPr>
        <xdr:cNvSpPr txBox="1"/>
      </xdr:nvSpPr>
      <xdr:spPr>
        <a:xfrm>
          <a:off x="927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158766</xdr:rowOff>
    </xdr:from>
    <xdr:ext cx="405111" cy="259045"/>
    <xdr:sp macro="" textlink="">
      <xdr:nvSpPr>
        <xdr:cNvPr id="290" name="n_1mainValue【公営住宅】&#10;有形固定資産減価償却率">
          <a:extLst>
            <a:ext uri="{FF2B5EF4-FFF2-40B4-BE49-F238E27FC236}">
              <a16:creationId xmlns:a16="http://schemas.microsoft.com/office/drawing/2014/main" id="{524A6912-C163-488A-ABBA-D69AAD86DF83}"/>
            </a:ext>
          </a:extLst>
        </xdr:cNvPr>
        <xdr:cNvSpPr txBox="1"/>
      </xdr:nvSpPr>
      <xdr:spPr>
        <a:xfrm>
          <a:off x="3582044" y="1370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74947</xdr:rowOff>
    </xdr:from>
    <xdr:ext cx="405111" cy="259045"/>
    <xdr:sp macro="" textlink="">
      <xdr:nvSpPr>
        <xdr:cNvPr id="291" name="n_2mainValue【公営住宅】&#10;有形固定資産減価償却率">
          <a:extLst>
            <a:ext uri="{FF2B5EF4-FFF2-40B4-BE49-F238E27FC236}">
              <a16:creationId xmlns:a16="http://schemas.microsoft.com/office/drawing/2014/main" id="{F2E0883B-F4A3-45C5-8BB3-150522207274}"/>
            </a:ext>
          </a:extLst>
        </xdr:cNvPr>
        <xdr:cNvSpPr txBox="1"/>
      </xdr:nvSpPr>
      <xdr:spPr>
        <a:xfrm>
          <a:off x="2705744"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74947</xdr:rowOff>
    </xdr:from>
    <xdr:ext cx="405111" cy="259045"/>
    <xdr:sp macro="" textlink="">
      <xdr:nvSpPr>
        <xdr:cNvPr id="292" name="n_3mainValue【公営住宅】&#10;有形固定資産減価償却率">
          <a:extLst>
            <a:ext uri="{FF2B5EF4-FFF2-40B4-BE49-F238E27FC236}">
              <a16:creationId xmlns:a16="http://schemas.microsoft.com/office/drawing/2014/main" id="{57B00566-B1A2-4989-8FC0-814CE9263BB4}"/>
            </a:ext>
          </a:extLst>
        </xdr:cNvPr>
        <xdr:cNvSpPr txBox="1"/>
      </xdr:nvSpPr>
      <xdr:spPr>
        <a:xfrm>
          <a:off x="1816744"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a:extLst>
            <a:ext uri="{FF2B5EF4-FFF2-40B4-BE49-F238E27FC236}">
              <a16:creationId xmlns:a16="http://schemas.microsoft.com/office/drawing/2014/main" id="{941BF994-5295-4BC5-B878-A0FC1B534DF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a:extLst>
            <a:ext uri="{FF2B5EF4-FFF2-40B4-BE49-F238E27FC236}">
              <a16:creationId xmlns:a16="http://schemas.microsoft.com/office/drawing/2014/main" id="{888B72D8-05CB-4D93-AE48-93BD9E23F82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a:extLst>
            <a:ext uri="{FF2B5EF4-FFF2-40B4-BE49-F238E27FC236}">
              <a16:creationId xmlns:a16="http://schemas.microsoft.com/office/drawing/2014/main" id="{010C7608-790D-4E40-9A9A-10881BA0BD2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a:extLst>
            <a:ext uri="{FF2B5EF4-FFF2-40B4-BE49-F238E27FC236}">
              <a16:creationId xmlns:a16="http://schemas.microsoft.com/office/drawing/2014/main" id="{2A56BBE7-0CD5-4058-8518-5DEBB4F0A46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a:extLst>
            <a:ext uri="{FF2B5EF4-FFF2-40B4-BE49-F238E27FC236}">
              <a16:creationId xmlns:a16="http://schemas.microsoft.com/office/drawing/2014/main" id="{14DD1389-4F7E-4682-9B29-760F410DDFD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a:extLst>
            <a:ext uri="{FF2B5EF4-FFF2-40B4-BE49-F238E27FC236}">
              <a16:creationId xmlns:a16="http://schemas.microsoft.com/office/drawing/2014/main" id="{C771F499-9BAA-45ED-9F48-1CE7FA964D9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a:extLst>
            <a:ext uri="{FF2B5EF4-FFF2-40B4-BE49-F238E27FC236}">
              <a16:creationId xmlns:a16="http://schemas.microsoft.com/office/drawing/2014/main" id="{D734A129-7C43-491F-8DE5-FBBCA9F7936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a:extLst>
            <a:ext uri="{FF2B5EF4-FFF2-40B4-BE49-F238E27FC236}">
              <a16:creationId xmlns:a16="http://schemas.microsoft.com/office/drawing/2014/main" id="{0B281A99-6A30-44C2-8108-44349A64B75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a:extLst>
            <a:ext uri="{FF2B5EF4-FFF2-40B4-BE49-F238E27FC236}">
              <a16:creationId xmlns:a16="http://schemas.microsoft.com/office/drawing/2014/main" id="{347F72CB-4A4A-4036-8438-D9E49F45242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a:extLst>
            <a:ext uri="{FF2B5EF4-FFF2-40B4-BE49-F238E27FC236}">
              <a16:creationId xmlns:a16="http://schemas.microsoft.com/office/drawing/2014/main" id="{3960029C-8F99-4C1D-9450-EC94343081B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3" name="直線コネクタ 302">
          <a:extLst>
            <a:ext uri="{FF2B5EF4-FFF2-40B4-BE49-F238E27FC236}">
              <a16:creationId xmlns:a16="http://schemas.microsoft.com/office/drawing/2014/main" id="{0C0BA774-06D3-430F-8441-2BF6B85DB6CF}"/>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4" name="テキスト ボックス 303">
          <a:extLst>
            <a:ext uri="{FF2B5EF4-FFF2-40B4-BE49-F238E27FC236}">
              <a16:creationId xmlns:a16="http://schemas.microsoft.com/office/drawing/2014/main" id="{4F209B46-F67A-4AA4-BA30-0458BCA9CDC8}"/>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5" name="直線コネクタ 304">
          <a:extLst>
            <a:ext uri="{FF2B5EF4-FFF2-40B4-BE49-F238E27FC236}">
              <a16:creationId xmlns:a16="http://schemas.microsoft.com/office/drawing/2014/main" id="{FA28A2CA-3B98-4613-BE2A-F3DEB94D32B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6" name="テキスト ボックス 305">
          <a:extLst>
            <a:ext uri="{FF2B5EF4-FFF2-40B4-BE49-F238E27FC236}">
              <a16:creationId xmlns:a16="http://schemas.microsoft.com/office/drawing/2014/main" id="{78B41617-F885-497E-ACFF-45EE1726CB08}"/>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7" name="直線コネクタ 306">
          <a:extLst>
            <a:ext uri="{FF2B5EF4-FFF2-40B4-BE49-F238E27FC236}">
              <a16:creationId xmlns:a16="http://schemas.microsoft.com/office/drawing/2014/main" id="{ED129419-A9D5-4409-BD84-330DBF78F8D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8" name="テキスト ボックス 307">
          <a:extLst>
            <a:ext uri="{FF2B5EF4-FFF2-40B4-BE49-F238E27FC236}">
              <a16:creationId xmlns:a16="http://schemas.microsoft.com/office/drawing/2014/main" id="{2B2F664C-B0BA-462C-BE08-31FE45C2DD5D}"/>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9" name="直線コネクタ 308">
          <a:extLst>
            <a:ext uri="{FF2B5EF4-FFF2-40B4-BE49-F238E27FC236}">
              <a16:creationId xmlns:a16="http://schemas.microsoft.com/office/drawing/2014/main" id="{328E48CD-B799-4665-8E0F-2D7487182E32}"/>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0" name="テキスト ボックス 309">
          <a:extLst>
            <a:ext uri="{FF2B5EF4-FFF2-40B4-BE49-F238E27FC236}">
              <a16:creationId xmlns:a16="http://schemas.microsoft.com/office/drawing/2014/main" id="{860B34F3-1F00-433C-8193-E28386B27628}"/>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1" name="直線コネクタ 310">
          <a:extLst>
            <a:ext uri="{FF2B5EF4-FFF2-40B4-BE49-F238E27FC236}">
              <a16:creationId xmlns:a16="http://schemas.microsoft.com/office/drawing/2014/main" id="{294E27DA-5DAD-4BD0-9061-D4887ADBC8A2}"/>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2" name="テキスト ボックス 311">
          <a:extLst>
            <a:ext uri="{FF2B5EF4-FFF2-40B4-BE49-F238E27FC236}">
              <a16:creationId xmlns:a16="http://schemas.microsoft.com/office/drawing/2014/main" id="{B84504DF-6A82-419B-B4AA-22DFB0A1D3B9}"/>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a:extLst>
            <a:ext uri="{FF2B5EF4-FFF2-40B4-BE49-F238E27FC236}">
              <a16:creationId xmlns:a16="http://schemas.microsoft.com/office/drawing/2014/main" id="{A99682CF-EE0E-4F7E-B6CA-8866A4BD0CE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a:extLst>
            <a:ext uri="{FF2B5EF4-FFF2-40B4-BE49-F238E27FC236}">
              <a16:creationId xmlns:a16="http://schemas.microsoft.com/office/drawing/2014/main" id="{78DC4EA4-F95B-46F0-B27A-49CEC06A407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公営住宅】&#10;一人当たり面積グラフ枠">
          <a:extLst>
            <a:ext uri="{FF2B5EF4-FFF2-40B4-BE49-F238E27FC236}">
              <a16:creationId xmlns:a16="http://schemas.microsoft.com/office/drawing/2014/main" id="{0F2DEC1A-4C2D-409C-80A9-7F0F6BC7021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33528</xdr:rowOff>
    </xdr:from>
    <xdr:to>
      <xdr:col>54</xdr:col>
      <xdr:colOff>189865</xdr:colOff>
      <xdr:row>86</xdr:row>
      <xdr:rowOff>111252</xdr:rowOff>
    </xdr:to>
    <xdr:cxnSp macro="">
      <xdr:nvCxnSpPr>
        <xdr:cNvPr id="316" name="直線コネクタ 315">
          <a:extLst>
            <a:ext uri="{FF2B5EF4-FFF2-40B4-BE49-F238E27FC236}">
              <a16:creationId xmlns:a16="http://schemas.microsoft.com/office/drawing/2014/main" id="{A14C0464-8705-426D-AF11-302B1EBE8906}"/>
            </a:ext>
          </a:extLst>
        </xdr:cNvPr>
        <xdr:cNvCxnSpPr/>
      </xdr:nvCxnSpPr>
      <xdr:spPr>
        <a:xfrm flipV="1">
          <a:off x="10476865" y="13578078"/>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17" name="【公営住宅】&#10;一人当たり面積最小値テキスト">
          <a:extLst>
            <a:ext uri="{FF2B5EF4-FFF2-40B4-BE49-F238E27FC236}">
              <a16:creationId xmlns:a16="http://schemas.microsoft.com/office/drawing/2014/main" id="{5CD70363-5359-4C9E-9E1D-C71DA07D7FD3}"/>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18" name="直線コネクタ 317">
          <a:extLst>
            <a:ext uri="{FF2B5EF4-FFF2-40B4-BE49-F238E27FC236}">
              <a16:creationId xmlns:a16="http://schemas.microsoft.com/office/drawing/2014/main" id="{F6AB17D4-30D6-4814-8B8B-535045DD4401}"/>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151655</xdr:rowOff>
    </xdr:from>
    <xdr:ext cx="469744" cy="259045"/>
    <xdr:sp macro="" textlink="">
      <xdr:nvSpPr>
        <xdr:cNvPr id="319" name="【公営住宅】&#10;一人当たり面積最大値テキスト">
          <a:extLst>
            <a:ext uri="{FF2B5EF4-FFF2-40B4-BE49-F238E27FC236}">
              <a16:creationId xmlns:a16="http://schemas.microsoft.com/office/drawing/2014/main" id="{E9EFBA5E-0363-4792-932C-84F3E86211BD}"/>
            </a:ext>
          </a:extLst>
        </xdr:cNvPr>
        <xdr:cNvSpPr txBox="1"/>
      </xdr:nvSpPr>
      <xdr:spPr>
        <a:xfrm>
          <a:off x="10515600" y="1335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33528</xdr:rowOff>
    </xdr:from>
    <xdr:to>
      <xdr:col>55</xdr:col>
      <xdr:colOff>88900</xdr:colOff>
      <xdr:row>79</xdr:row>
      <xdr:rowOff>33528</xdr:rowOff>
    </xdr:to>
    <xdr:cxnSp macro="">
      <xdr:nvCxnSpPr>
        <xdr:cNvPr id="320" name="直線コネクタ 319">
          <a:extLst>
            <a:ext uri="{FF2B5EF4-FFF2-40B4-BE49-F238E27FC236}">
              <a16:creationId xmlns:a16="http://schemas.microsoft.com/office/drawing/2014/main" id="{50C62252-46A6-4142-9B2C-BC5308164268}"/>
            </a:ext>
          </a:extLst>
        </xdr:cNvPr>
        <xdr:cNvCxnSpPr/>
      </xdr:nvCxnSpPr>
      <xdr:spPr>
        <a:xfrm>
          <a:off x="10388600" y="1357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6114</xdr:rowOff>
    </xdr:from>
    <xdr:ext cx="469744" cy="259045"/>
    <xdr:sp macro="" textlink="">
      <xdr:nvSpPr>
        <xdr:cNvPr id="321" name="【公営住宅】&#10;一人当たり面積平均値テキスト">
          <a:extLst>
            <a:ext uri="{FF2B5EF4-FFF2-40B4-BE49-F238E27FC236}">
              <a16:creationId xmlns:a16="http://schemas.microsoft.com/office/drawing/2014/main" id="{3D6D2B1D-3E43-4909-8E90-870F781EC2EE}"/>
            </a:ext>
          </a:extLst>
        </xdr:cNvPr>
        <xdr:cNvSpPr txBox="1"/>
      </xdr:nvSpPr>
      <xdr:spPr>
        <a:xfrm>
          <a:off x="10515600" y="14407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27687</xdr:rowOff>
    </xdr:from>
    <xdr:to>
      <xdr:col>55</xdr:col>
      <xdr:colOff>50800</xdr:colOff>
      <xdr:row>84</xdr:row>
      <xdr:rowOff>129287</xdr:rowOff>
    </xdr:to>
    <xdr:sp macro="" textlink="">
      <xdr:nvSpPr>
        <xdr:cNvPr id="322" name="フローチャート: 判断 321">
          <a:extLst>
            <a:ext uri="{FF2B5EF4-FFF2-40B4-BE49-F238E27FC236}">
              <a16:creationId xmlns:a16="http://schemas.microsoft.com/office/drawing/2014/main" id="{CA9A30B2-70F9-421C-9849-45EF4D017642}"/>
            </a:ext>
          </a:extLst>
        </xdr:cNvPr>
        <xdr:cNvSpPr/>
      </xdr:nvSpPr>
      <xdr:spPr>
        <a:xfrm>
          <a:off x="10426700" y="1442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xdr:rowOff>
    </xdr:from>
    <xdr:to>
      <xdr:col>50</xdr:col>
      <xdr:colOff>165100</xdr:colOff>
      <xdr:row>84</xdr:row>
      <xdr:rowOff>117856</xdr:rowOff>
    </xdr:to>
    <xdr:sp macro="" textlink="">
      <xdr:nvSpPr>
        <xdr:cNvPr id="323" name="フローチャート: 判断 322">
          <a:extLst>
            <a:ext uri="{FF2B5EF4-FFF2-40B4-BE49-F238E27FC236}">
              <a16:creationId xmlns:a16="http://schemas.microsoft.com/office/drawing/2014/main" id="{A61C1329-C369-459F-9C03-E8FDB4760DC2}"/>
            </a:ext>
          </a:extLst>
        </xdr:cNvPr>
        <xdr:cNvSpPr/>
      </xdr:nvSpPr>
      <xdr:spPr>
        <a:xfrm>
          <a:off x="9588500" y="1441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30735</xdr:rowOff>
    </xdr:from>
    <xdr:to>
      <xdr:col>46</xdr:col>
      <xdr:colOff>38100</xdr:colOff>
      <xdr:row>84</xdr:row>
      <xdr:rowOff>132335</xdr:rowOff>
    </xdr:to>
    <xdr:sp macro="" textlink="">
      <xdr:nvSpPr>
        <xdr:cNvPr id="324" name="フローチャート: 判断 323">
          <a:extLst>
            <a:ext uri="{FF2B5EF4-FFF2-40B4-BE49-F238E27FC236}">
              <a16:creationId xmlns:a16="http://schemas.microsoft.com/office/drawing/2014/main" id="{56627879-BB3D-48CE-937B-64C5017B3941}"/>
            </a:ext>
          </a:extLst>
        </xdr:cNvPr>
        <xdr:cNvSpPr/>
      </xdr:nvSpPr>
      <xdr:spPr>
        <a:xfrm>
          <a:off x="8699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22352</xdr:rowOff>
    </xdr:from>
    <xdr:to>
      <xdr:col>41</xdr:col>
      <xdr:colOff>101600</xdr:colOff>
      <xdr:row>84</xdr:row>
      <xdr:rowOff>123952</xdr:rowOff>
    </xdr:to>
    <xdr:sp macro="" textlink="">
      <xdr:nvSpPr>
        <xdr:cNvPr id="325" name="フローチャート: 判断 324">
          <a:extLst>
            <a:ext uri="{FF2B5EF4-FFF2-40B4-BE49-F238E27FC236}">
              <a16:creationId xmlns:a16="http://schemas.microsoft.com/office/drawing/2014/main" id="{19DB9C68-4CA3-4203-B7A6-3ADC3D12D2BB}"/>
            </a:ext>
          </a:extLst>
        </xdr:cNvPr>
        <xdr:cNvSpPr/>
      </xdr:nvSpPr>
      <xdr:spPr>
        <a:xfrm>
          <a:off x="7810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8637</xdr:rowOff>
    </xdr:from>
    <xdr:to>
      <xdr:col>36</xdr:col>
      <xdr:colOff>165100</xdr:colOff>
      <xdr:row>84</xdr:row>
      <xdr:rowOff>110237</xdr:rowOff>
    </xdr:to>
    <xdr:sp macro="" textlink="">
      <xdr:nvSpPr>
        <xdr:cNvPr id="326" name="フローチャート: 判断 325">
          <a:extLst>
            <a:ext uri="{FF2B5EF4-FFF2-40B4-BE49-F238E27FC236}">
              <a16:creationId xmlns:a16="http://schemas.microsoft.com/office/drawing/2014/main" id="{16198690-E639-4258-B394-50210521F72D}"/>
            </a:ext>
          </a:extLst>
        </xdr:cNvPr>
        <xdr:cNvSpPr/>
      </xdr:nvSpPr>
      <xdr:spPr>
        <a:xfrm>
          <a:off x="6921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7F2BCE92-A11D-4688-8B8A-9968D797D80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21D636D3-F61D-41E2-AC13-EF6BFFD328A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A6B1C0FB-2829-4EA5-850B-E93557A18D1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CB446081-6A02-4D1A-906E-944287402B1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F61859DB-FABA-450B-ACF7-FFDD0DA6F3B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23876</xdr:rowOff>
    </xdr:from>
    <xdr:to>
      <xdr:col>50</xdr:col>
      <xdr:colOff>165100</xdr:colOff>
      <xdr:row>86</xdr:row>
      <xdr:rowOff>125476</xdr:rowOff>
    </xdr:to>
    <xdr:sp macro="" textlink="">
      <xdr:nvSpPr>
        <xdr:cNvPr id="332" name="楕円 331">
          <a:extLst>
            <a:ext uri="{FF2B5EF4-FFF2-40B4-BE49-F238E27FC236}">
              <a16:creationId xmlns:a16="http://schemas.microsoft.com/office/drawing/2014/main" id="{9556FBC5-C4D6-46AA-A1EE-D46E42DC5CE1}"/>
            </a:ext>
          </a:extLst>
        </xdr:cNvPr>
        <xdr:cNvSpPr/>
      </xdr:nvSpPr>
      <xdr:spPr>
        <a:xfrm>
          <a:off x="9588500" y="1476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23876</xdr:rowOff>
    </xdr:from>
    <xdr:to>
      <xdr:col>46</xdr:col>
      <xdr:colOff>38100</xdr:colOff>
      <xdr:row>86</xdr:row>
      <xdr:rowOff>125476</xdr:rowOff>
    </xdr:to>
    <xdr:sp macro="" textlink="">
      <xdr:nvSpPr>
        <xdr:cNvPr id="333" name="楕円 332">
          <a:extLst>
            <a:ext uri="{FF2B5EF4-FFF2-40B4-BE49-F238E27FC236}">
              <a16:creationId xmlns:a16="http://schemas.microsoft.com/office/drawing/2014/main" id="{5242198A-763B-4070-A9C6-116F4E8FCF38}"/>
            </a:ext>
          </a:extLst>
        </xdr:cNvPr>
        <xdr:cNvSpPr/>
      </xdr:nvSpPr>
      <xdr:spPr>
        <a:xfrm>
          <a:off x="8699500" y="1476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74676</xdr:rowOff>
    </xdr:from>
    <xdr:to>
      <xdr:col>50</xdr:col>
      <xdr:colOff>114300</xdr:colOff>
      <xdr:row>86</xdr:row>
      <xdr:rowOff>74676</xdr:rowOff>
    </xdr:to>
    <xdr:cxnSp macro="">
      <xdr:nvCxnSpPr>
        <xdr:cNvPr id="334" name="直線コネクタ 333">
          <a:extLst>
            <a:ext uri="{FF2B5EF4-FFF2-40B4-BE49-F238E27FC236}">
              <a16:creationId xmlns:a16="http://schemas.microsoft.com/office/drawing/2014/main" id="{26932B6A-181C-4AA1-A6D2-13DF151FA2DA}"/>
            </a:ext>
          </a:extLst>
        </xdr:cNvPr>
        <xdr:cNvCxnSpPr/>
      </xdr:nvCxnSpPr>
      <xdr:spPr>
        <a:xfrm>
          <a:off x="8750300" y="148193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22352</xdr:rowOff>
    </xdr:from>
    <xdr:to>
      <xdr:col>41</xdr:col>
      <xdr:colOff>101600</xdr:colOff>
      <xdr:row>86</xdr:row>
      <xdr:rowOff>123952</xdr:rowOff>
    </xdr:to>
    <xdr:sp macro="" textlink="">
      <xdr:nvSpPr>
        <xdr:cNvPr id="335" name="楕円 334">
          <a:extLst>
            <a:ext uri="{FF2B5EF4-FFF2-40B4-BE49-F238E27FC236}">
              <a16:creationId xmlns:a16="http://schemas.microsoft.com/office/drawing/2014/main" id="{223B9017-21D7-444D-B8D4-D77B1CE134DA}"/>
            </a:ext>
          </a:extLst>
        </xdr:cNvPr>
        <xdr:cNvSpPr/>
      </xdr:nvSpPr>
      <xdr:spPr>
        <a:xfrm>
          <a:off x="7810500" y="1476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73152</xdr:rowOff>
    </xdr:from>
    <xdr:to>
      <xdr:col>45</xdr:col>
      <xdr:colOff>177800</xdr:colOff>
      <xdr:row>86</xdr:row>
      <xdr:rowOff>74676</xdr:rowOff>
    </xdr:to>
    <xdr:cxnSp macro="">
      <xdr:nvCxnSpPr>
        <xdr:cNvPr id="336" name="直線コネクタ 335">
          <a:extLst>
            <a:ext uri="{FF2B5EF4-FFF2-40B4-BE49-F238E27FC236}">
              <a16:creationId xmlns:a16="http://schemas.microsoft.com/office/drawing/2014/main" id="{5651F57D-AAD1-435D-A41A-21C136CCA919}"/>
            </a:ext>
          </a:extLst>
        </xdr:cNvPr>
        <xdr:cNvCxnSpPr/>
      </xdr:nvCxnSpPr>
      <xdr:spPr>
        <a:xfrm>
          <a:off x="7861300" y="1481785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134383</xdr:rowOff>
    </xdr:from>
    <xdr:ext cx="469744" cy="259045"/>
    <xdr:sp macro="" textlink="">
      <xdr:nvSpPr>
        <xdr:cNvPr id="337" name="n_1aveValue【公営住宅】&#10;一人当たり面積">
          <a:extLst>
            <a:ext uri="{FF2B5EF4-FFF2-40B4-BE49-F238E27FC236}">
              <a16:creationId xmlns:a16="http://schemas.microsoft.com/office/drawing/2014/main" id="{619917F9-6CD1-40B5-986E-61515B1A54B9}"/>
            </a:ext>
          </a:extLst>
        </xdr:cNvPr>
        <xdr:cNvSpPr txBox="1"/>
      </xdr:nvSpPr>
      <xdr:spPr>
        <a:xfrm>
          <a:off x="9391727" y="1419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148862</xdr:rowOff>
    </xdr:from>
    <xdr:ext cx="469744" cy="259045"/>
    <xdr:sp macro="" textlink="">
      <xdr:nvSpPr>
        <xdr:cNvPr id="338" name="n_2aveValue【公営住宅】&#10;一人当たり面積">
          <a:extLst>
            <a:ext uri="{FF2B5EF4-FFF2-40B4-BE49-F238E27FC236}">
              <a16:creationId xmlns:a16="http://schemas.microsoft.com/office/drawing/2014/main" id="{509329B4-C371-474E-B6C3-B4D6D19D45E7}"/>
            </a:ext>
          </a:extLst>
        </xdr:cNvPr>
        <xdr:cNvSpPr txBox="1"/>
      </xdr:nvSpPr>
      <xdr:spPr>
        <a:xfrm>
          <a:off x="85154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140479</xdr:rowOff>
    </xdr:from>
    <xdr:ext cx="469744" cy="259045"/>
    <xdr:sp macro="" textlink="">
      <xdr:nvSpPr>
        <xdr:cNvPr id="339" name="n_3aveValue【公営住宅】&#10;一人当たり面積">
          <a:extLst>
            <a:ext uri="{FF2B5EF4-FFF2-40B4-BE49-F238E27FC236}">
              <a16:creationId xmlns:a16="http://schemas.microsoft.com/office/drawing/2014/main" id="{972C1341-2615-413A-B8EB-A8019EF7BE77}"/>
            </a:ext>
          </a:extLst>
        </xdr:cNvPr>
        <xdr:cNvSpPr txBox="1"/>
      </xdr:nvSpPr>
      <xdr:spPr>
        <a:xfrm>
          <a:off x="7626427"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126764</xdr:rowOff>
    </xdr:from>
    <xdr:ext cx="469744" cy="259045"/>
    <xdr:sp macro="" textlink="">
      <xdr:nvSpPr>
        <xdr:cNvPr id="340" name="n_4aveValue【公営住宅】&#10;一人当たり面積">
          <a:extLst>
            <a:ext uri="{FF2B5EF4-FFF2-40B4-BE49-F238E27FC236}">
              <a16:creationId xmlns:a16="http://schemas.microsoft.com/office/drawing/2014/main" id="{D4C2CEFA-4E43-4501-A4B7-718B0710CA7B}"/>
            </a:ext>
          </a:extLst>
        </xdr:cNvPr>
        <xdr:cNvSpPr txBox="1"/>
      </xdr:nvSpPr>
      <xdr:spPr>
        <a:xfrm>
          <a:off x="6737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116603</xdr:rowOff>
    </xdr:from>
    <xdr:ext cx="469744" cy="259045"/>
    <xdr:sp macro="" textlink="">
      <xdr:nvSpPr>
        <xdr:cNvPr id="341" name="n_1mainValue【公営住宅】&#10;一人当たり面積">
          <a:extLst>
            <a:ext uri="{FF2B5EF4-FFF2-40B4-BE49-F238E27FC236}">
              <a16:creationId xmlns:a16="http://schemas.microsoft.com/office/drawing/2014/main" id="{FF8895DE-E6D7-4D1C-9CE6-E09313586FA3}"/>
            </a:ext>
          </a:extLst>
        </xdr:cNvPr>
        <xdr:cNvSpPr txBox="1"/>
      </xdr:nvSpPr>
      <xdr:spPr>
        <a:xfrm>
          <a:off x="9391727" y="14861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116603</xdr:rowOff>
    </xdr:from>
    <xdr:ext cx="469744" cy="259045"/>
    <xdr:sp macro="" textlink="">
      <xdr:nvSpPr>
        <xdr:cNvPr id="342" name="n_2mainValue【公営住宅】&#10;一人当たり面積">
          <a:extLst>
            <a:ext uri="{FF2B5EF4-FFF2-40B4-BE49-F238E27FC236}">
              <a16:creationId xmlns:a16="http://schemas.microsoft.com/office/drawing/2014/main" id="{612A6BD7-5BFC-4B3A-B867-0FAA09A81B73}"/>
            </a:ext>
          </a:extLst>
        </xdr:cNvPr>
        <xdr:cNvSpPr txBox="1"/>
      </xdr:nvSpPr>
      <xdr:spPr>
        <a:xfrm>
          <a:off x="8515427" y="14861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115079</xdr:rowOff>
    </xdr:from>
    <xdr:ext cx="469744" cy="259045"/>
    <xdr:sp macro="" textlink="">
      <xdr:nvSpPr>
        <xdr:cNvPr id="343" name="n_3mainValue【公営住宅】&#10;一人当たり面積">
          <a:extLst>
            <a:ext uri="{FF2B5EF4-FFF2-40B4-BE49-F238E27FC236}">
              <a16:creationId xmlns:a16="http://schemas.microsoft.com/office/drawing/2014/main" id="{DFC85554-4995-41AD-A63D-ECD0347E42ED}"/>
            </a:ext>
          </a:extLst>
        </xdr:cNvPr>
        <xdr:cNvSpPr txBox="1"/>
      </xdr:nvSpPr>
      <xdr:spPr>
        <a:xfrm>
          <a:off x="7626427"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4" name="正方形/長方形 343">
          <a:extLst>
            <a:ext uri="{FF2B5EF4-FFF2-40B4-BE49-F238E27FC236}">
              <a16:creationId xmlns:a16="http://schemas.microsoft.com/office/drawing/2014/main" id="{91D36D60-FD4D-4F09-AF37-57532C75C5D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5" name="正方形/長方形 344">
          <a:extLst>
            <a:ext uri="{FF2B5EF4-FFF2-40B4-BE49-F238E27FC236}">
              <a16:creationId xmlns:a16="http://schemas.microsoft.com/office/drawing/2014/main" id="{6F9C13C2-85D3-457A-8B49-EB9D8E0B217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6" name="正方形/長方形 345">
          <a:extLst>
            <a:ext uri="{FF2B5EF4-FFF2-40B4-BE49-F238E27FC236}">
              <a16:creationId xmlns:a16="http://schemas.microsoft.com/office/drawing/2014/main" id="{8C62708B-CD2D-44D0-A32B-06BD80E0E75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7" name="正方形/長方形 346">
          <a:extLst>
            <a:ext uri="{FF2B5EF4-FFF2-40B4-BE49-F238E27FC236}">
              <a16:creationId xmlns:a16="http://schemas.microsoft.com/office/drawing/2014/main" id="{A258E88D-5063-4AAE-AF13-0A4859553C0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8" name="正方形/長方形 347">
          <a:extLst>
            <a:ext uri="{FF2B5EF4-FFF2-40B4-BE49-F238E27FC236}">
              <a16:creationId xmlns:a16="http://schemas.microsoft.com/office/drawing/2014/main" id="{9B6CAC61-391E-4221-832D-2C0B95F549B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9" name="正方形/長方形 348">
          <a:extLst>
            <a:ext uri="{FF2B5EF4-FFF2-40B4-BE49-F238E27FC236}">
              <a16:creationId xmlns:a16="http://schemas.microsoft.com/office/drawing/2014/main" id="{982741E6-4C45-4A4F-88CD-38F4A99BBE5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0" name="正方形/長方形 349">
          <a:extLst>
            <a:ext uri="{FF2B5EF4-FFF2-40B4-BE49-F238E27FC236}">
              <a16:creationId xmlns:a16="http://schemas.microsoft.com/office/drawing/2014/main" id="{876E06F8-5245-4D03-89A4-6BCECB713D3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1" name="正方形/長方形 350">
          <a:extLst>
            <a:ext uri="{FF2B5EF4-FFF2-40B4-BE49-F238E27FC236}">
              <a16:creationId xmlns:a16="http://schemas.microsoft.com/office/drawing/2014/main" id="{D346F02B-839D-4829-A9CE-094625B8010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2" name="正方形/長方形 351">
          <a:extLst>
            <a:ext uri="{FF2B5EF4-FFF2-40B4-BE49-F238E27FC236}">
              <a16:creationId xmlns:a16="http://schemas.microsoft.com/office/drawing/2014/main" id="{69C713E8-6991-4B6D-AE53-3BB6F43FC3A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3" name="正方形/長方形 352">
          <a:extLst>
            <a:ext uri="{FF2B5EF4-FFF2-40B4-BE49-F238E27FC236}">
              <a16:creationId xmlns:a16="http://schemas.microsoft.com/office/drawing/2014/main" id="{7606360B-A1CA-4691-8143-900EB1DB4A7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4" name="正方形/長方形 353">
          <a:extLst>
            <a:ext uri="{FF2B5EF4-FFF2-40B4-BE49-F238E27FC236}">
              <a16:creationId xmlns:a16="http://schemas.microsoft.com/office/drawing/2014/main" id="{33A70690-7F2C-40E7-A28A-81E524D9077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5" name="正方形/長方形 354">
          <a:extLst>
            <a:ext uri="{FF2B5EF4-FFF2-40B4-BE49-F238E27FC236}">
              <a16:creationId xmlns:a16="http://schemas.microsoft.com/office/drawing/2014/main" id="{78EBD155-BC33-4AEC-939C-5CF761D12D1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6" name="正方形/長方形 355">
          <a:extLst>
            <a:ext uri="{FF2B5EF4-FFF2-40B4-BE49-F238E27FC236}">
              <a16:creationId xmlns:a16="http://schemas.microsoft.com/office/drawing/2014/main" id="{1303F95E-8101-420C-BBDD-333655465FF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7" name="正方形/長方形 356">
          <a:extLst>
            <a:ext uri="{FF2B5EF4-FFF2-40B4-BE49-F238E27FC236}">
              <a16:creationId xmlns:a16="http://schemas.microsoft.com/office/drawing/2014/main" id="{EC4F81C4-AC46-40AD-A35D-FB20ED3446E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8" name="正方形/長方形 357">
          <a:extLst>
            <a:ext uri="{FF2B5EF4-FFF2-40B4-BE49-F238E27FC236}">
              <a16:creationId xmlns:a16="http://schemas.microsoft.com/office/drawing/2014/main" id="{F80DEF3E-DDE8-4E23-B22B-D881F6DFD07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9" name="正方形/長方形 358">
          <a:extLst>
            <a:ext uri="{FF2B5EF4-FFF2-40B4-BE49-F238E27FC236}">
              <a16:creationId xmlns:a16="http://schemas.microsoft.com/office/drawing/2014/main" id="{2E2E66F4-1A71-4883-9668-D16155A4643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0" name="正方形/長方形 359">
          <a:extLst>
            <a:ext uri="{FF2B5EF4-FFF2-40B4-BE49-F238E27FC236}">
              <a16:creationId xmlns:a16="http://schemas.microsoft.com/office/drawing/2014/main" id="{144391F7-2B0D-46B2-AD06-5EE14006E1A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1" name="正方形/長方形 360">
          <a:extLst>
            <a:ext uri="{FF2B5EF4-FFF2-40B4-BE49-F238E27FC236}">
              <a16:creationId xmlns:a16="http://schemas.microsoft.com/office/drawing/2014/main" id="{BD48C632-368E-4874-BDDA-F7BE45040AB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2" name="正方形/長方形 361">
          <a:extLst>
            <a:ext uri="{FF2B5EF4-FFF2-40B4-BE49-F238E27FC236}">
              <a16:creationId xmlns:a16="http://schemas.microsoft.com/office/drawing/2014/main" id="{F667EF0D-5E23-41D6-B7AF-E67CF814E3B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3" name="正方形/長方形 362">
          <a:extLst>
            <a:ext uri="{FF2B5EF4-FFF2-40B4-BE49-F238E27FC236}">
              <a16:creationId xmlns:a16="http://schemas.microsoft.com/office/drawing/2014/main" id="{28795CDB-5455-4028-A998-11FA801F51A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4" name="正方形/長方形 363">
          <a:extLst>
            <a:ext uri="{FF2B5EF4-FFF2-40B4-BE49-F238E27FC236}">
              <a16:creationId xmlns:a16="http://schemas.microsoft.com/office/drawing/2014/main" id="{80A59046-DE26-4B00-9BCF-5156E7446E4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5" name="正方形/長方形 364">
          <a:extLst>
            <a:ext uri="{FF2B5EF4-FFF2-40B4-BE49-F238E27FC236}">
              <a16:creationId xmlns:a16="http://schemas.microsoft.com/office/drawing/2014/main" id="{D385B4AF-45F4-42BC-9065-6A89D586D80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6" name="正方形/長方形 365">
          <a:extLst>
            <a:ext uri="{FF2B5EF4-FFF2-40B4-BE49-F238E27FC236}">
              <a16:creationId xmlns:a16="http://schemas.microsoft.com/office/drawing/2014/main" id="{F2443154-61FD-4F19-A2E7-CAC14CDB0EB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7" name="正方形/長方形 366">
          <a:extLst>
            <a:ext uri="{FF2B5EF4-FFF2-40B4-BE49-F238E27FC236}">
              <a16:creationId xmlns:a16="http://schemas.microsoft.com/office/drawing/2014/main" id="{D749E133-72E5-4461-8FE9-CF0C0B6E021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8" name="テキスト ボックス 367">
          <a:extLst>
            <a:ext uri="{FF2B5EF4-FFF2-40B4-BE49-F238E27FC236}">
              <a16:creationId xmlns:a16="http://schemas.microsoft.com/office/drawing/2014/main" id="{4C554A2B-1EDC-49B7-87BC-9DB6CC2FEFB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9" name="直線コネクタ 368">
          <a:extLst>
            <a:ext uri="{FF2B5EF4-FFF2-40B4-BE49-F238E27FC236}">
              <a16:creationId xmlns:a16="http://schemas.microsoft.com/office/drawing/2014/main" id="{60FD83CA-EACB-4D6C-8B03-088C452CE5E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0" name="テキスト ボックス 369">
          <a:extLst>
            <a:ext uri="{FF2B5EF4-FFF2-40B4-BE49-F238E27FC236}">
              <a16:creationId xmlns:a16="http://schemas.microsoft.com/office/drawing/2014/main" id="{AEE17443-F69E-4B4B-9B5C-13A16C98FAA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71" name="直線コネクタ 370">
          <a:extLst>
            <a:ext uri="{FF2B5EF4-FFF2-40B4-BE49-F238E27FC236}">
              <a16:creationId xmlns:a16="http://schemas.microsoft.com/office/drawing/2014/main" id="{43EAC7FE-264A-4444-81E3-0626FBBD88F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72" name="テキスト ボックス 371">
          <a:extLst>
            <a:ext uri="{FF2B5EF4-FFF2-40B4-BE49-F238E27FC236}">
              <a16:creationId xmlns:a16="http://schemas.microsoft.com/office/drawing/2014/main" id="{DA2A1F9F-B94F-4EE6-83A3-DE63BDE7808E}"/>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3" name="直線コネクタ 372">
          <a:extLst>
            <a:ext uri="{FF2B5EF4-FFF2-40B4-BE49-F238E27FC236}">
              <a16:creationId xmlns:a16="http://schemas.microsoft.com/office/drawing/2014/main" id="{0B07AF17-34B1-4235-8836-25D048B0470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4" name="テキスト ボックス 373">
          <a:extLst>
            <a:ext uri="{FF2B5EF4-FFF2-40B4-BE49-F238E27FC236}">
              <a16:creationId xmlns:a16="http://schemas.microsoft.com/office/drawing/2014/main" id="{CFB29943-662B-4B54-BEE0-BDC0C0849E38}"/>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5" name="直線コネクタ 374">
          <a:extLst>
            <a:ext uri="{FF2B5EF4-FFF2-40B4-BE49-F238E27FC236}">
              <a16:creationId xmlns:a16="http://schemas.microsoft.com/office/drawing/2014/main" id="{5664A8FC-5EBD-43EF-9F10-AC643C00E07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6" name="テキスト ボックス 375">
          <a:extLst>
            <a:ext uri="{FF2B5EF4-FFF2-40B4-BE49-F238E27FC236}">
              <a16:creationId xmlns:a16="http://schemas.microsoft.com/office/drawing/2014/main" id="{2EBE22CD-7C00-4AE7-B4A0-EDDE004646FD}"/>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7" name="直線コネクタ 376">
          <a:extLst>
            <a:ext uri="{FF2B5EF4-FFF2-40B4-BE49-F238E27FC236}">
              <a16:creationId xmlns:a16="http://schemas.microsoft.com/office/drawing/2014/main" id="{7D957EB0-C46F-4324-887C-2B252169B60E}"/>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8" name="テキスト ボックス 377">
          <a:extLst>
            <a:ext uri="{FF2B5EF4-FFF2-40B4-BE49-F238E27FC236}">
              <a16:creationId xmlns:a16="http://schemas.microsoft.com/office/drawing/2014/main" id="{426255CF-2AF8-442E-8229-6549A0D30EC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9" name="直線コネクタ 378">
          <a:extLst>
            <a:ext uri="{FF2B5EF4-FFF2-40B4-BE49-F238E27FC236}">
              <a16:creationId xmlns:a16="http://schemas.microsoft.com/office/drawing/2014/main" id="{A98C757A-5ED5-422E-97EC-A761137DB69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0" name="テキスト ボックス 379">
          <a:extLst>
            <a:ext uri="{FF2B5EF4-FFF2-40B4-BE49-F238E27FC236}">
              <a16:creationId xmlns:a16="http://schemas.microsoft.com/office/drawing/2014/main" id="{3C588F92-E911-4B18-96A5-2C0B8EBF709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1" name="直線コネクタ 380">
          <a:extLst>
            <a:ext uri="{FF2B5EF4-FFF2-40B4-BE49-F238E27FC236}">
              <a16:creationId xmlns:a16="http://schemas.microsoft.com/office/drawing/2014/main" id="{BDF8F716-2578-44A4-91DD-53AA67FB65F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82" name="テキスト ボックス 381">
          <a:extLst>
            <a:ext uri="{FF2B5EF4-FFF2-40B4-BE49-F238E27FC236}">
              <a16:creationId xmlns:a16="http://schemas.microsoft.com/office/drawing/2014/main" id="{E49A33EF-4C7A-48AE-A234-5446031350FE}"/>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a:extLst>
            <a:ext uri="{FF2B5EF4-FFF2-40B4-BE49-F238E27FC236}">
              <a16:creationId xmlns:a16="http://schemas.microsoft.com/office/drawing/2014/main" id="{4D0412E2-1BC6-41B3-AC1F-7B6944603CF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84" name="【認定こども園・幼稚園・保育所】&#10;有形固定資産減価償却率グラフ枠">
          <a:extLst>
            <a:ext uri="{FF2B5EF4-FFF2-40B4-BE49-F238E27FC236}">
              <a16:creationId xmlns:a16="http://schemas.microsoft.com/office/drawing/2014/main" id="{6DF3967C-CD9B-465A-83F0-35D47580BB8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45176</xdr:rowOff>
    </xdr:to>
    <xdr:cxnSp macro="">
      <xdr:nvCxnSpPr>
        <xdr:cNvPr id="385" name="直線コネクタ 384">
          <a:extLst>
            <a:ext uri="{FF2B5EF4-FFF2-40B4-BE49-F238E27FC236}">
              <a16:creationId xmlns:a16="http://schemas.microsoft.com/office/drawing/2014/main" id="{7C363BF6-DB40-4CDD-814F-FDF1042C5CEC}"/>
            </a:ext>
          </a:extLst>
        </xdr:cNvPr>
        <xdr:cNvCxnSpPr/>
      </xdr:nvCxnSpPr>
      <xdr:spPr>
        <a:xfrm flipV="1">
          <a:off x="16318864" y="581895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386" name="【認定こども園・幼稚園・保育所】&#10;有形固定資産減価償却率最小値テキスト">
          <a:extLst>
            <a:ext uri="{FF2B5EF4-FFF2-40B4-BE49-F238E27FC236}">
              <a16:creationId xmlns:a16="http://schemas.microsoft.com/office/drawing/2014/main" id="{E12FF914-019A-4465-B0BE-EECB987DDEC8}"/>
            </a:ext>
          </a:extLst>
        </xdr:cNvPr>
        <xdr:cNvSpPr txBox="1"/>
      </xdr:nvSpPr>
      <xdr:spPr>
        <a:xfrm>
          <a:off x="16357600"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387" name="直線コネクタ 386">
          <a:extLst>
            <a:ext uri="{FF2B5EF4-FFF2-40B4-BE49-F238E27FC236}">
              <a16:creationId xmlns:a16="http://schemas.microsoft.com/office/drawing/2014/main" id="{E70B954E-EBE6-4014-8917-3019A12B89F8}"/>
            </a:ext>
          </a:extLst>
        </xdr:cNvPr>
        <xdr:cNvCxnSpPr/>
      </xdr:nvCxnSpPr>
      <xdr:spPr>
        <a:xfrm>
          <a:off x="16230600" y="724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388" name="【認定こども園・幼稚園・保育所】&#10;有形固定資産減価償却率最大値テキスト">
          <a:extLst>
            <a:ext uri="{FF2B5EF4-FFF2-40B4-BE49-F238E27FC236}">
              <a16:creationId xmlns:a16="http://schemas.microsoft.com/office/drawing/2014/main" id="{02698542-8361-4B47-AF75-78B261740162}"/>
            </a:ext>
          </a:extLst>
        </xdr:cNvPr>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389" name="直線コネクタ 388">
          <a:extLst>
            <a:ext uri="{FF2B5EF4-FFF2-40B4-BE49-F238E27FC236}">
              <a16:creationId xmlns:a16="http://schemas.microsoft.com/office/drawing/2014/main" id="{E9717CF1-4556-4F32-B5CE-E5E22E1FA10A}"/>
            </a:ext>
          </a:extLst>
        </xdr:cNvPr>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13624</xdr:rowOff>
    </xdr:from>
    <xdr:ext cx="405111" cy="259045"/>
    <xdr:sp macro="" textlink="">
      <xdr:nvSpPr>
        <xdr:cNvPr id="390" name="【認定こども園・幼稚園・保育所】&#10;有形固定資産減価償却率平均値テキスト">
          <a:extLst>
            <a:ext uri="{FF2B5EF4-FFF2-40B4-BE49-F238E27FC236}">
              <a16:creationId xmlns:a16="http://schemas.microsoft.com/office/drawing/2014/main" id="{095AE2DD-3E6B-405F-920A-4E7936C538F1}"/>
            </a:ext>
          </a:extLst>
        </xdr:cNvPr>
        <xdr:cNvSpPr txBox="1"/>
      </xdr:nvSpPr>
      <xdr:spPr>
        <a:xfrm>
          <a:off x="16357600" y="652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391" name="フローチャート: 判断 390">
          <a:extLst>
            <a:ext uri="{FF2B5EF4-FFF2-40B4-BE49-F238E27FC236}">
              <a16:creationId xmlns:a16="http://schemas.microsoft.com/office/drawing/2014/main" id="{672E7363-FDC6-4B33-BD7F-58D8B8135A0C}"/>
            </a:ext>
          </a:extLst>
        </xdr:cNvPr>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392" name="フローチャート: 判断 391">
          <a:extLst>
            <a:ext uri="{FF2B5EF4-FFF2-40B4-BE49-F238E27FC236}">
              <a16:creationId xmlns:a16="http://schemas.microsoft.com/office/drawing/2014/main" id="{5729B224-7101-41E8-9231-0B8F2A6412D2}"/>
            </a:ext>
          </a:extLst>
        </xdr:cNvPr>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20501</xdr:rowOff>
    </xdr:from>
    <xdr:to>
      <xdr:col>76</xdr:col>
      <xdr:colOff>165100</xdr:colOff>
      <xdr:row>38</xdr:row>
      <xdr:rowOff>122101</xdr:rowOff>
    </xdr:to>
    <xdr:sp macro="" textlink="">
      <xdr:nvSpPr>
        <xdr:cNvPr id="393" name="フローチャート: 判断 392">
          <a:extLst>
            <a:ext uri="{FF2B5EF4-FFF2-40B4-BE49-F238E27FC236}">
              <a16:creationId xmlns:a16="http://schemas.microsoft.com/office/drawing/2014/main" id="{BA098EC5-0FC8-49AE-8C66-8F1E90945E1F}"/>
            </a:ext>
          </a:extLst>
        </xdr:cNvPr>
        <xdr:cNvSpPr/>
      </xdr:nvSpPr>
      <xdr:spPr>
        <a:xfrm>
          <a:off x="14541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xdr:rowOff>
    </xdr:from>
    <xdr:to>
      <xdr:col>72</xdr:col>
      <xdr:colOff>38100</xdr:colOff>
      <xdr:row>38</xdr:row>
      <xdr:rowOff>112304</xdr:rowOff>
    </xdr:to>
    <xdr:sp macro="" textlink="">
      <xdr:nvSpPr>
        <xdr:cNvPr id="394" name="フローチャート: 判断 393">
          <a:extLst>
            <a:ext uri="{FF2B5EF4-FFF2-40B4-BE49-F238E27FC236}">
              <a16:creationId xmlns:a16="http://schemas.microsoft.com/office/drawing/2014/main" id="{01A7F722-4248-4CAB-B046-28A687FCE0B7}"/>
            </a:ext>
          </a:extLst>
        </xdr:cNvPr>
        <xdr:cNvSpPr/>
      </xdr:nvSpPr>
      <xdr:spPr>
        <a:xfrm>
          <a:off x="13652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107043</xdr:rowOff>
    </xdr:from>
    <xdr:to>
      <xdr:col>67</xdr:col>
      <xdr:colOff>101600</xdr:colOff>
      <xdr:row>38</xdr:row>
      <xdr:rowOff>37193</xdr:rowOff>
    </xdr:to>
    <xdr:sp macro="" textlink="">
      <xdr:nvSpPr>
        <xdr:cNvPr id="395" name="フローチャート: 判断 394">
          <a:extLst>
            <a:ext uri="{FF2B5EF4-FFF2-40B4-BE49-F238E27FC236}">
              <a16:creationId xmlns:a16="http://schemas.microsoft.com/office/drawing/2014/main" id="{9EA903C6-7DCD-48E2-AD6A-4062EAF0160B}"/>
            </a:ext>
          </a:extLst>
        </xdr:cNvPr>
        <xdr:cNvSpPr/>
      </xdr:nvSpPr>
      <xdr:spPr>
        <a:xfrm>
          <a:off x="127635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510BB67E-EEA1-4750-8444-3282AEDD696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A6A357B9-5E01-4803-8C7A-7479E014BF2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62D4197C-E01B-41DC-9C3A-6C4D1BBC7ED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0617D506-6917-4106-A33B-AEFC2A5135A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39D8C7C4-9AD8-4072-BE1A-5722BA893ED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77651</xdr:rowOff>
    </xdr:from>
    <xdr:to>
      <xdr:col>81</xdr:col>
      <xdr:colOff>101600</xdr:colOff>
      <xdr:row>40</xdr:row>
      <xdr:rowOff>7801</xdr:rowOff>
    </xdr:to>
    <xdr:sp macro="" textlink="">
      <xdr:nvSpPr>
        <xdr:cNvPr id="401" name="楕円 400">
          <a:extLst>
            <a:ext uri="{FF2B5EF4-FFF2-40B4-BE49-F238E27FC236}">
              <a16:creationId xmlns:a16="http://schemas.microsoft.com/office/drawing/2014/main" id="{8DC08EF4-1447-4265-AB88-6CE091B922AF}"/>
            </a:ext>
          </a:extLst>
        </xdr:cNvPr>
        <xdr:cNvSpPr/>
      </xdr:nvSpPr>
      <xdr:spPr>
        <a:xfrm>
          <a:off x="15430500" y="676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20501</xdr:rowOff>
    </xdr:from>
    <xdr:to>
      <xdr:col>76</xdr:col>
      <xdr:colOff>165100</xdr:colOff>
      <xdr:row>39</xdr:row>
      <xdr:rowOff>122101</xdr:rowOff>
    </xdr:to>
    <xdr:sp macro="" textlink="">
      <xdr:nvSpPr>
        <xdr:cNvPr id="402" name="楕円 401">
          <a:extLst>
            <a:ext uri="{FF2B5EF4-FFF2-40B4-BE49-F238E27FC236}">
              <a16:creationId xmlns:a16="http://schemas.microsoft.com/office/drawing/2014/main" id="{099433FB-B96B-424F-8811-EFD3911FBEEE}"/>
            </a:ext>
          </a:extLst>
        </xdr:cNvPr>
        <xdr:cNvSpPr/>
      </xdr:nvSpPr>
      <xdr:spPr>
        <a:xfrm>
          <a:off x="14541500" y="67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71301</xdr:rowOff>
    </xdr:from>
    <xdr:to>
      <xdr:col>81</xdr:col>
      <xdr:colOff>50800</xdr:colOff>
      <xdr:row>39</xdr:row>
      <xdr:rowOff>128451</xdr:rowOff>
    </xdr:to>
    <xdr:cxnSp macro="">
      <xdr:nvCxnSpPr>
        <xdr:cNvPr id="403" name="直線コネクタ 402">
          <a:extLst>
            <a:ext uri="{FF2B5EF4-FFF2-40B4-BE49-F238E27FC236}">
              <a16:creationId xmlns:a16="http://schemas.microsoft.com/office/drawing/2014/main" id="{F5A3BF88-FBC2-40D8-8E8A-B9415E4E99A1}"/>
            </a:ext>
          </a:extLst>
        </xdr:cNvPr>
        <xdr:cNvCxnSpPr/>
      </xdr:nvCxnSpPr>
      <xdr:spPr>
        <a:xfrm>
          <a:off x="14592300" y="675785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20501</xdr:rowOff>
    </xdr:from>
    <xdr:to>
      <xdr:col>72</xdr:col>
      <xdr:colOff>38100</xdr:colOff>
      <xdr:row>39</xdr:row>
      <xdr:rowOff>122101</xdr:rowOff>
    </xdr:to>
    <xdr:sp macro="" textlink="">
      <xdr:nvSpPr>
        <xdr:cNvPr id="404" name="楕円 403">
          <a:extLst>
            <a:ext uri="{FF2B5EF4-FFF2-40B4-BE49-F238E27FC236}">
              <a16:creationId xmlns:a16="http://schemas.microsoft.com/office/drawing/2014/main" id="{87C5AD6E-9253-473E-94C5-9B69B6EB67A9}"/>
            </a:ext>
          </a:extLst>
        </xdr:cNvPr>
        <xdr:cNvSpPr/>
      </xdr:nvSpPr>
      <xdr:spPr>
        <a:xfrm>
          <a:off x="13652500" y="67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71301</xdr:rowOff>
    </xdr:from>
    <xdr:to>
      <xdr:col>76</xdr:col>
      <xdr:colOff>114300</xdr:colOff>
      <xdr:row>39</xdr:row>
      <xdr:rowOff>71301</xdr:rowOff>
    </xdr:to>
    <xdr:cxnSp macro="">
      <xdr:nvCxnSpPr>
        <xdr:cNvPr id="405" name="直線コネクタ 404">
          <a:extLst>
            <a:ext uri="{FF2B5EF4-FFF2-40B4-BE49-F238E27FC236}">
              <a16:creationId xmlns:a16="http://schemas.microsoft.com/office/drawing/2014/main" id="{F1E4D497-8852-4E84-AAFE-809D843994BD}"/>
            </a:ext>
          </a:extLst>
        </xdr:cNvPr>
        <xdr:cNvCxnSpPr/>
      </xdr:nvCxnSpPr>
      <xdr:spPr>
        <a:xfrm>
          <a:off x="13703300" y="67578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161488</xdr:rowOff>
    </xdr:from>
    <xdr:ext cx="405111" cy="259045"/>
    <xdr:sp macro="" textlink="">
      <xdr:nvSpPr>
        <xdr:cNvPr id="406" name="n_1aveValue【認定こども園・幼稚園・保育所】&#10;有形固定資産減価償却率">
          <a:extLst>
            <a:ext uri="{FF2B5EF4-FFF2-40B4-BE49-F238E27FC236}">
              <a16:creationId xmlns:a16="http://schemas.microsoft.com/office/drawing/2014/main" id="{038AD6A3-5130-4916-A9E0-0CF0C925E5BC}"/>
            </a:ext>
          </a:extLst>
        </xdr:cNvPr>
        <xdr:cNvSpPr txBox="1"/>
      </xdr:nvSpPr>
      <xdr:spPr>
        <a:xfrm>
          <a:off x="15266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138628</xdr:rowOff>
    </xdr:from>
    <xdr:ext cx="405111" cy="259045"/>
    <xdr:sp macro="" textlink="">
      <xdr:nvSpPr>
        <xdr:cNvPr id="407" name="n_2aveValue【認定こども園・幼稚園・保育所】&#10;有形固定資産減価償却率">
          <a:extLst>
            <a:ext uri="{FF2B5EF4-FFF2-40B4-BE49-F238E27FC236}">
              <a16:creationId xmlns:a16="http://schemas.microsoft.com/office/drawing/2014/main" id="{6E50566B-7556-46D9-8120-06EAE632E1F4}"/>
            </a:ext>
          </a:extLst>
        </xdr:cNvPr>
        <xdr:cNvSpPr txBox="1"/>
      </xdr:nvSpPr>
      <xdr:spPr>
        <a:xfrm>
          <a:off x="14389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128831</xdr:rowOff>
    </xdr:from>
    <xdr:ext cx="405111" cy="259045"/>
    <xdr:sp macro="" textlink="">
      <xdr:nvSpPr>
        <xdr:cNvPr id="408" name="n_3aveValue【認定こども園・幼稚園・保育所】&#10;有形固定資産減価償却率">
          <a:extLst>
            <a:ext uri="{FF2B5EF4-FFF2-40B4-BE49-F238E27FC236}">
              <a16:creationId xmlns:a16="http://schemas.microsoft.com/office/drawing/2014/main" id="{3D2B40BB-C402-42CF-B610-270EF3D2792D}"/>
            </a:ext>
          </a:extLst>
        </xdr:cNvPr>
        <xdr:cNvSpPr txBox="1"/>
      </xdr:nvSpPr>
      <xdr:spPr>
        <a:xfrm>
          <a:off x="13500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53720</xdr:rowOff>
    </xdr:from>
    <xdr:ext cx="405111" cy="259045"/>
    <xdr:sp macro="" textlink="">
      <xdr:nvSpPr>
        <xdr:cNvPr id="409" name="n_4aveValue【認定こども園・幼稚園・保育所】&#10;有形固定資産減価償却率">
          <a:extLst>
            <a:ext uri="{FF2B5EF4-FFF2-40B4-BE49-F238E27FC236}">
              <a16:creationId xmlns:a16="http://schemas.microsoft.com/office/drawing/2014/main" id="{3DE442B2-1FDD-4B29-9E46-3FA9F0173E3C}"/>
            </a:ext>
          </a:extLst>
        </xdr:cNvPr>
        <xdr:cNvSpPr txBox="1"/>
      </xdr:nvSpPr>
      <xdr:spPr>
        <a:xfrm>
          <a:off x="12611744" y="622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170378</xdr:rowOff>
    </xdr:from>
    <xdr:ext cx="405111" cy="259045"/>
    <xdr:sp macro="" textlink="">
      <xdr:nvSpPr>
        <xdr:cNvPr id="410" name="n_1mainValue【認定こども園・幼稚園・保育所】&#10;有形固定資産減価償却率">
          <a:extLst>
            <a:ext uri="{FF2B5EF4-FFF2-40B4-BE49-F238E27FC236}">
              <a16:creationId xmlns:a16="http://schemas.microsoft.com/office/drawing/2014/main" id="{423A90B0-BDB6-4C26-9F5B-E45196EEF202}"/>
            </a:ext>
          </a:extLst>
        </xdr:cNvPr>
        <xdr:cNvSpPr txBox="1"/>
      </xdr:nvSpPr>
      <xdr:spPr>
        <a:xfrm>
          <a:off x="15266044" y="685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113228</xdr:rowOff>
    </xdr:from>
    <xdr:ext cx="405111" cy="259045"/>
    <xdr:sp macro="" textlink="">
      <xdr:nvSpPr>
        <xdr:cNvPr id="411" name="n_2mainValue【認定こども園・幼稚園・保育所】&#10;有形固定資産減価償却率">
          <a:extLst>
            <a:ext uri="{FF2B5EF4-FFF2-40B4-BE49-F238E27FC236}">
              <a16:creationId xmlns:a16="http://schemas.microsoft.com/office/drawing/2014/main" id="{F9E7EF95-AFD7-439D-8151-1F8EE2DA78BC}"/>
            </a:ext>
          </a:extLst>
        </xdr:cNvPr>
        <xdr:cNvSpPr txBox="1"/>
      </xdr:nvSpPr>
      <xdr:spPr>
        <a:xfrm>
          <a:off x="14389744" y="679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113228</xdr:rowOff>
    </xdr:from>
    <xdr:ext cx="405111" cy="259045"/>
    <xdr:sp macro="" textlink="">
      <xdr:nvSpPr>
        <xdr:cNvPr id="412" name="n_3mainValue【認定こども園・幼稚園・保育所】&#10;有形固定資産減価償却率">
          <a:extLst>
            <a:ext uri="{FF2B5EF4-FFF2-40B4-BE49-F238E27FC236}">
              <a16:creationId xmlns:a16="http://schemas.microsoft.com/office/drawing/2014/main" id="{E5F348DE-99DF-4E1F-A9CD-40E0865332C2}"/>
            </a:ext>
          </a:extLst>
        </xdr:cNvPr>
        <xdr:cNvSpPr txBox="1"/>
      </xdr:nvSpPr>
      <xdr:spPr>
        <a:xfrm>
          <a:off x="13500744" y="679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3" name="正方形/長方形 412">
          <a:extLst>
            <a:ext uri="{FF2B5EF4-FFF2-40B4-BE49-F238E27FC236}">
              <a16:creationId xmlns:a16="http://schemas.microsoft.com/office/drawing/2014/main" id="{AA709388-4EAF-4868-B1C9-ED09AF60E38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4" name="正方形/長方形 413">
          <a:extLst>
            <a:ext uri="{FF2B5EF4-FFF2-40B4-BE49-F238E27FC236}">
              <a16:creationId xmlns:a16="http://schemas.microsoft.com/office/drawing/2014/main" id="{9F0B856C-5831-43F3-A5CE-66741113FBE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5" name="正方形/長方形 414">
          <a:extLst>
            <a:ext uri="{FF2B5EF4-FFF2-40B4-BE49-F238E27FC236}">
              <a16:creationId xmlns:a16="http://schemas.microsoft.com/office/drawing/2014/main" id="{6C4EA08A-08E7-4D85-8124-BB07F197258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6" name="正方形/長方形 415">
          <a:extLst>
            <a:ext uri="{FF2B5EF4-FFF2-40B4-BE49-F238E27FC236}">
              <a16:creationId xmlns:a16="http://schemas.microsoft.com/office/drawing/2014/main" id="{37AB7B62-490A-440D-8076-7405E94CC48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7" name="正方形/長方形 416">
          <a:extLst>
            <a:ext uri="{FF2B5EF4-FFF2-40B4-BE49-F238E27FC236}">
              <a16:creationId xmlns:a16="http://schemas.microsoft.com/office/drawing/2014/main" id="{0A3BF2B0-BB21-45A1-B797-614959A2892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8" name="正方形/長方形 417">
          <a:extLst>
            <a:ext uri="{FF2B5EF4-FFF2-40B4-BE49-F238E27FC236}">
              <a16:creationId xmlns:a16="http://schemas.microsoft.com/office/drawing/2014/main" id="{99DB77A8-EA3A-4512-8948-060A271B3CB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9" name="正方形/長方形 418">
          <a:extLst>
            <a:ext uri="{FF2B5EF4-FFF2-40B4-BE49-F238E27FC236}">
              <a16:creationId xmlns:a16="http://schemas.microsoft.com/office/drawing/2014/main" id="{0492EC18-CB1E-4105-B642-BF7F132C89E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0" name="正方形/長方形 419">
          <a:extLst>
            <a:ext uri="{FF2B5EF4-FFF2-40B4-BE49-F238E27FC236}">
              <a16:creationId xmlns:a16="http://schemas.microsoft.com/office/drawing/2014/main" id="{09AFC5A1-0C65-49F9-930C-F754F9C90C3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1" name="テキスト ボックス 420">
          <a:extLst>
            <a:ext uri="{FF2B5EF4-FFF2-40B4-BE49-F238E27FC236}">
              <a16:creationId xmlns:a16="http://schemas.microsoft.com/office/drawing/2014/main" id="{A5F211E4-282D-431A-AA6A-FFBF74670F9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2" name="直線コネクタ 421">
          <a:extLst>
            <a:ext uri="{FF2B5EF4-FFF2-40B4-BE49-F238E27FC236}">
              <a16:creationId xmlns:a16="http://schemas.microsoft.com/office/drawing/2014/main" id="{500F51E0-F591-4CEF-8305-644C2857F80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3" name="直線コネクタ 422">
          <a:extLst>
            <a:ext uri="{FF2B5EF4-FFF2-40B4-BE49-F238E27FC236}">
              <a16:creationId xmlns:a16="http://schemas.microsoft.com/office/drawing/2014/main" id="{B0BD42A0-21FD-4AC7-BCE4-30329B98C46E}"/>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4" name="テキスト ボックス 423">
          <a:extLst>
            <a:ext uri="{FF2B5EF4-FFF2-40B4-BE49-F238E27FC236}">
              <a16:creationId xmlns:a16="http://schemas.microsoft.com/office/drawing/2014/main" id="{BCEB59E5-F8AE-4A52-9B4C-4149DCFE2345}"/>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5" name="直線コネクタ 424">
          <a:extLst>
            <a:ext uri="{FF2B5EF4-FFF2-40B4-BE49-F238E27FC236}">
              <a16:creationId xmlns:a16="http://schemas.microsoft.com/office/drawing/2014/main" id="{C9A0D05E-235F-4F6F-846F-61DC25773C8F}"/>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6" name="テキスト ボックス 425">
          <a:extLst>
            <a:ext uri="{FF2B5EF4-FFF2-40B4-BE49-F238E27FC236}">
              <a16:creationId xmlns:a16="http://schemas.microsoft.com/office/drawing/2014/main" id="{2FDB9BC4-3B1E-483F-BC4D-1A1455E7CD84}"/>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7" name="直線コネクタ 426">
          <a:extLst>
            <a:ext uri="{FF2B5EF4-FFF2-40B4-BE49-F238E27FC236}">
              <a16:creationId xmlns:a16="http://schemas.microsoft.com/office/drawing/2014/main" id="{8CE57D2E-97F1-4F6E-9BF6-F2CACB971B6C}"/>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8" name="テキスト ボックス 427">
          <a:extLst>
            <a:ext uri="{FF2B5EF4-FFF2-40B4-BE49-F238E27FC236}">
              <a16:creationId xmlns:a16="http://schemas.microsoft.com/office/drawing/2014/main" id="{D820C994-A7F5-45E0-A03B-7BACFEE943D7}"/>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9" name="直線コネクタ 428">
          <a:extLst>
            <a:ext uri="{FF2B5EF4-FFF2-40B4-BE49-F238E27FC236}">
              <a16:creationId xmlns:a16="http://schemas.microsoft.com/office/drawing/2014/main" id="{E76E178C-7248-4DDB-81D7-A7583BABF8F9}"/>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0" name="テキスト ボックス 429">
          <a:extLst>
            <a:ext uri="{FF2B5EF4-FFF2-40B4-BE49-F238E27FC236}">
              <a16:creationId xmlns:a16="http://schemas.microsoft.com/office/drawing/2014/main" id="{FC6D130A-5932-4381-A78F-9B5D5C61A6D5}"/>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1" name="直線コネクタ 430">
          <a:extLst>
            <a:ext uri="{FF2B5EF4-FFF2-40B4-BE49-F238E27FC236}">
              <a16:creationId xmlns:a16="http://schemas.microsoft.com/office/drawing/2014/main" id="{687163AF-98F7-4CDB-ABCC-75EF988713B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2" name="テキスト ボックス 431">
          <a:extLst>
            <a:ext uri="{FF2B5EF4-FFF2-40B4-BE49-F238E27FC236}">
              <a16:creationId xmlns:a16="http://schemas.microsoft.com/office/drawing/2014/main" id="{AA9B51AB-06DD-4E3C-A81D-173674FF921D}"/>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3" name="【認定こども園・幼稚園・保育所】&#10;一人当たり面積グラフ枠">
          <a:extLst>
            <a:ext uri="{FF2B5EF4-FFF2-40B4-BE49-F238E27FC236}">
              <a16:creationId xmlns:a16="http://schemas.microsoft.com/office/drawing/2014/main" id="{7C72C05D-B1BC-4E7F-813D-A398E4FF093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57912</xdr:rowOff>
    </xdr:from>
    <xdr:to>
      <xdr:col>116</xdr:col>
      <xdr:colOff>62864</xdr:colOff>
      <xdr:row>41</xdr:row>
      <xdr:rowOff>115062</xdr:rowOff>
    </xdr:to>
    <xdr:cxnSp macro="">
      <xdr:nvCxnSpPr>
        <xdr:cNvPr id="434" name="直線コネクタ 433">
          <a:extLst>
            <a:ext uri="{FF2B5EF4-FFF2-40B4-BE49-F238E27FC236}">
              <a16:creationId xmlns:a16="http://schemas.microsoft.com/office/drawing/2014/main" id="{6BE946F7-EF2F-450E-8634-78A6BA89FA72}"/>
            </a:ext>
          </a:extLst>
        </xdr:cNvPr>
        <xdr:cNvCxnSpPr/>
      </xdr:nvCxnSpPr>
      <xdr:spPr>
        <a:xfrm flipV="1">
          <a:off x="22160864" y="588721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35" name="【認定こども園・幼稚園・保育所】&#10;一人当たり面積最小値テキスト">
          <a:extLst>
            <a:ext uri="{FF2B5EF4-FFF2-40B4-BE49-F238E27FC236}">
              <a16:creationId xmlns:a16="http://schemas.microsoft.com/office/drawing/2014/main" id="{C669EF9B-0DE5-4759-8BED-93AACBD1AC3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36" name="直線コネクタ 435">
          <a:extLst>
            <a:ext uri="{FF2B5EF4-FFF2-40B4-BE49-F238E27FC236}">
              <a16:creationId xmlns:a16="http://schemas.microsoft.com/office/drawing/2014/main" id="{B4FD9B4A-9C7A-4F4A-995B-AFA1AC8082F4}"/>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4589</xdr:rowOff>
    </xdr:from>
    <xdr:ext cx="469744" cy="259045"/>
    <xdr:sp macro="" textlink="">
      <xdr:nvSpPr>
        <xdr:cNvPr id="437" name="【認定こども園・幼稚園・保育所】&#10;一人当たり面積最大値テキスト">
          <a:extLst>
            <a:ext uri="{FF2B5EF4-FFF2-40B4-BE49-F238E27FC236}">
              <a16:creationId xmlns:a16="http://schemas.microsoft.com/office/drawing/2014/main" id="{E77E9937-4D8B-43FD-9020-71DD62D211E0}"/>
            </a:ext>
          </a:extLst>
        </xdr:cNvPr>
        <xdr:cNvSpPr txBox="1"/>
      </xdr:nvSpPr>
      <xdr:spPr>
        <a:xfrm>
          <a:off x="22199600" y="56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57912</xdr:rowOff>
    </xdr:from>
    <xdr:to>
      <xdr:col>116</xdr:col>
      <xdr:colOff>152400</xdr:colOff>
      <xdr:row>34</xdr:row>
      <xdr:rowOff>57912</xdr:rowOff>
    </xdr:to>
    <xdr:cxnSp macro="">
      <xdr:nvCxnSpPr>
        <xdr:cNvPr id="438" name="直線コネクタ 437">
          <a:extLst>
            <a:ext uri="{FF2B5EF4-FFF2-40B4-BE49-F238E27FC236}">
              <a16:creationId xmlns:a16="http://schemas.microsoft.com/office/drawing/2014/main" id="{F920CAA8-BE0B-4A3A-B82C-8D1F3C3B2D95}"/>
            </a:ext>
          </a:extLst>
        </xdr:cNvPr>
        <xdr:cNvCxnSpPr/>
      </xdr:nvCxnSpPr>
      <xdr:spPr>
        <a:xfrm>
          <a:off x="22072600" y="588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163847</xdr:rowOff>
    </xdr:from>
    <xdr:ext cx="469744" cy="259045"/>
    <xdr:sp macro="" textlink="">
      <xdr:nvSpPr>
        <xdr:cNvPr id="439" name="【認定こども園・幼稚園・保育所】&#10;一人当たり面積平均値テキスト">
          <a:extLst>
            <a:ext uri="{FF2B5EF4-FFF2-40B4-BE49-F238E27FC236}">
              <a16:creationId xmlns:a16="http://schemas.microsoft.com/office/drawing/2014/main" id="{FC239BF4-166C-4B44-823F-3469E249CF6C}"/>
            </a:ext>
          </a:extLst>
        </xdr:cNvPr>
        <xdr:cNvSpPr txBox="1"/>
      </xdr:nvSpPr>
      <xdr:spPr>
        <a:xfrm>
          <a:off x="22199600" y="667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440" name="フローチャート: 判断 439">
          <a:extLst>
            <a:ext uri="{FF2B5EF4-FFF2-40B4-BE49-F238E27FC236}">
              <a16:creationId xmlns:a16="http://schemas.microsoft.com/office/drawing/2014/main" id="{17F3AB62-3F3A-42A0-8A50-60C78C050819}"/>
            </a:ext>
          </a:extLst>
        </xdr:cNvPr>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41" name="フローチャート: 判断 440">
          <a:extLst>
            <a:ext uri="{FF2B5EF4-FFF2-40B4-BE49-F238E27FC236}">
              <a16:creationId xmlns:a16="http://schemas.microsoft.com/office/drawing/2014/main" id="{0C9E6EAD-FD3B-4A73-A585-46E8836AF153}"/>
            </a:ext>
          </a:extLst>
        </xdr:cNvPr>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32258</xdr:rowOff>
    </xdr:from>
    <xdr:to>
      <xdr:col>107</xdr:col>
      <xdr:colOff>101600</xdr:colOff>
      <xdr:row>39</xdr:row>
      <xdr:rowOff>133858</xdr:rowOff>
    </xdr:to>
    <xdr:sp macro="" textlink="">
      <xdr:nvSpPr>
        <xdr:cNvPr id="442" name="フローチャート: 判断 441">
          <a:extLst>
            <a:ext uri="{FF2B5EF4-FFF2-40B4-BE49-F238E27FC236}">
              <a16:creationId xmlns:a16="http://schemas.microsoft.com/office/drawing/2014/main" id="{083B32E2-EAF0-4B32-987C-41CCCCC1C2B7}"/>
            </a:ext>
          </a:extLst>
        </xdr:cNvPr>
        <xdr:cNvSpPr/>
      </xdr:nvSpPr>
      <xdr:spPr>
        <a:xfrm>
          <a:off x="20383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43" name="フローチャート: 判断 442">
          <a:extLst>
            <a:ext uri="{FF2B5EF4-FFF2-40B4-BE49-F238E27FC236}">
              <a16:creationId xmlns:a16="http://schemas.microsoft.com/office/drawing/2014/main" id="{A5D29015-E15D-40A6-85F5-918DA84EA9E4}"/>
            </a:ext>
          </a:extLst>
        </xdr:cNvPr>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96266</xdr:rowOff>
    </xdr:from>
    <xdr:to>
      <xdr:col>98</xdr:col>
      <xdr:colOff>38100</xdr:colOff>
      <xdr:row>40</xdr:row>
      <xdr:rowOff>26416</xdr:rowOff>
    </xdr:to>
    <xdr:sp macro="" textlink="">
      <xdr:nvSpPr>
        <xdr:cNvPr id="444" name="フローチャート: 判断 443">
          <a:extLst>
            <a:ext uri="{FF2B5EF4-FFF2-40B4-BE49-F238E27FC236}">
              <a16:creationId xmlns:a16="http://schemas.microsoft.com/office/drawing/2014/main" id="{C682F611-8963-4AEC-AFB0-1692972D82EE}"/>
            </a:ext>
          </a:extLst>
        </xdr:cNvPr>
        <xdr:cNvSpPr/>
      </xdr:nvSpPr>
      <xdr:spPr>
        <a:xfrm>
          <a:off x="18605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id="{A4212C63-7456-464E-8BC7-41F01C1543C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9D6F3BC7-90B1-4793-90FC-BE259E74D9F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D809F495-6CB2-4224-AE86-29C62513F8E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8D509ED6-A8EF-4BE7-8556-7B2CCB98271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9495DC24-3FEC-407F-9702-22FC1288B1F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45974</xdr:rowOff>
    </xdr:from>
    <xdr:to>
      <xdr:col>112</xdr:col>
      <xdr:colOff>38100</xdr:colOff>
      <xdr:row>39</xdr:row>
      <xdr:rowOff>147574</xdr:rowOff>
    </xdr:to>
    <xdr:sp macro="" textlink="">
      <xdr:nvSpPr>
        <xdr:cNvPr id="450" name="楕円 449">
          <a:extLst>
            <a:ext uri="{FF2B5EF4-FFF2-40B4-BE49-F238E27FC236}">
              <a16:creationId xmlns:a16="http://schemas.microsoft.com/office/drawing/2014/main" id="{B7E52795-B64E-43B7-92E2-685AB734CE5F}"/>
            </a:ext>
          </a:extLst>
        </xdr:cNvPr>
        <xdr:cNvSpPr/>
      </xdr:nvSpPr>
      <xdr:spPr>
        <a:xfrm>
          <a:off x="21272500" y="673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167132</xdr:rowOff>
    </xdr:from>
    <xdr:to>
      <xdr:col>107</xdr:col>
      <xdr:colOff>101600</xdr:colOff>
      <xdr:row>37</xdr:row>
      <xdr:rowOff>97282</xdr:rowOff>
    </xdr:to>
    <xdr:sp macro="" textlink="">
      <xdr:nvSpPr>
        <xdr:cNvPr id="451" name="楕円 450">
          <a:extLst>
            <a:ext uri="{FF2B5EF4-FFF2-40B4-BE49-F238E27FC236}">
              <a16:creationId xmlns:a16="http://schemas.microsoft.com/office/drawing/2014/main" id="{E50C1587-6788-4415-941F-70A03D21436E}"/>
            </a:ext>
          </a:extLst>
        </xdr:cNvPr>
        <xdr:cNvSpPr/>
      </xdr:nvSpPr>
      <xdr:spPr>
        <a:xfrm>
          <a:off x="20383500" y="633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46482</xdr:rowOff>
    </xdr:from>
    <xdr:to>
      <xdr:col>111</xdr:col>
      <xdr:colOff>177800</xdr:colOff>
      <xdr:row>39</xdr:row>
      <xdr:rowOff>96774</xdr:rowOff>
    </xdr:to>
    <xdr:cxnSp macro="">
      <xdr:nvCxnSpPr>
        <xdr:cNvPr id="452" name="直線コネクタ 451">
          <a:extLst>
            <a:ext uri="{FF2B5EF4-FFF2-40B4-BE49-F238E27FC236}">
              <a16:creationId xmlns:a16="http://schemas.microsoft.com/office/drawing/2014/main" id="{D14D8BE9-DA94-4B42-92D8-A17D4E163C80}"/>
            </a:ext>
          </a:extLst>
        </xdr:cNvPr>
        <xdr:cNvCxnSpPr/>
      </xdr:nvCxnSpPr>
      <xdr:spPr>
        <a:xfrm>
          <a:off x="20434300" y="6390132"/>
          <a:ext cx="889000" cy="39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53" name="楕円 452">
          <a:extLst>
            <a:ext uri="{FF2B5EF4-FFF2-40B4-BE49-F238E27FC236}">
              <a16:creationId xmlns:a16="http://schemas.microsoft.com/office/drawing/2014/main" id="{12AA6F0E-CF89-4E25-B29F-7588B62F9E60}"/>
            </a:ext>
          </a:extLst>
        </xdr:cNvPr>
        <xdr:cNvSpPr/>
      </xdr:nvSpPr>
      <xdr:spPr>
        <a:xfrm>
          <a:off x="19494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46482</xdr:rowOff>
    </xdr:from>
    <xdr:to>
      <xdr:col>107</xdr:col>
      <xdr:colOff>50800</xdr:colOff>
      <xdr:row>39</xdr:row>
      <xdr:rowOff>64770</xdr:rowOff>
    </xdr:to>
    <xdr:cxnSp macro="">
      <xdr:nvCxnSpPr>
        <xdr:cNvPr id="454" name="直線コネクタ 453">
          <a:extLst>
            <a:ext uri="{FF2B5EF4-FFF2-40B4-BE49-F238E27FC236}">
              <a16:creationId xmlns:a16="http://schemas.microsoft.com/office/drawing/2014/main" id="{FAAD0178-9757-438C-BB3F-1E8DBFC0632D}"/>
            </a:ext>
          </a:extLst>
        </xdr:cNvPr>
        <xdr:cNvCxnSpPr/>
      </xdr:nvCxnSpPr>
      <xdr:spPr>
        <a:xfrm flipV="1">
          <a:off x="19545300" y="6390132"/>
          <a:ext cx="889000" cy="36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455" name="n_1aveValue【認定こども園・幼稚園・保育所】&#10;一人当たり面積">
          <a:extLst>
            <a:ext uri="{FF2B5EF4-FFF2-40B4-BE49-F238E27FC236}">
              <a16:creationId xmlns:a16="http://schemas.microsoft.com/office/drawing/2014/main" id="{BFD09AB2-D494-4EDF-B4A3-D163A791A50A}"/>
            </a:ext>
          </a:extLst>
        </xdr:cNvPr>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124985</xdr:rowOff>
    </xdr:from>
    <xdr:ext cx="469744" cy="259045"/>
    <xdr:sp macro="" textlink="">
      <xdr:nvSpPr>
        <xdr:cNvPr id="456" name="n_2aveValue【認定こども園・幼稚園・保育所】&#10;一人当たり面積">
          <a:extLst>
            <a:ext uri="{FF2B5EF4-FFF2-40B4-BE49-F238E27FC236}">
              <a16:creationId xmlns:a16="http://schemas.microsoft.com/office/drawing/2014/main" id="{2157ABE6-BC53-4BAA-A90B-047241A66AD9}"/>
            </a:ext>
          </a:extLst>
        </xdr:cNvPr>
        <xdr:cNvSpPr txBox="1"/>
      </xdr:nvSpPr>
      <xdr:spPr>
        <a:xfrm>
          <a:off x="201994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115841</xdr:rowOff>
    </xdr:from>
    <xdr:ext cx="469744" cy="259045"/>
    <xdr:sp macro="" textlink="">
      <xdr:nvSpPr>
        <xdr:cNvPr id="457" name="n_3aveValue【認定こども園・幼稚園・保育所】&#10;一人当たり面積">
          <a:extLst>
            <a:ext uri="{FF2B5EF4-FFF2-40B4-BE49-F238E27FC236}">
              <a16:creationId xmlns:a16="http://schemas.microsoft.com/office/drawing/2014/main" id="{E35F0947-FB99-4642-B08A-758318849316}"/>
            </a:ext>
          </a:extLst>
        </xdr:cNvPr>
        <xdr:cNvSpPr txBox="1"/>
      </xdr:nvSpPr>
      <xdr:spPr>
        <a:xfrm>
          <a:off x="19310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42943</xdr:rowOff>
    </xdr:from>
    <xdr:ext cx="469744" cy="259045"/>
    <xdr:sp macro="" textlink="">
      <xdr:nvSpPr>
        <xdr:cNvPr id="458" name="n_4aveValue【認定こども園・幼稚園・保育所】&#10;一人当たり面積">
          <a:extLst>
            <a:ext uri="{FF2B5EF4-FFF2-40B4-BE49-F238E27FC236}">
              <a16:creationId xmlns:a16="http://schemas.microsoft.com/office/drawing/2014/main" id="{FC5FEBD0-C7C6-4BB5-B07D-05159095ED0A}"/>
            </a:ext>
          </a:extLst>
        </xdr:cNvPr>
        <xdr:cNvSpPr txBox="1"/>
      </xdr:nvSpPr>
      <xdr:spPr>
        <a:xfrm>
          <a:off x="18421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138701</xdr:rowOff>
    </xdr:from>
    <xdr:ext cx="469744" cy="259045"/>
    <xdr:sp macro="" textlink="">
      <xdr:nvSpPr>
        <xdr:cNvPr id="459" name="n_1mainValue【認定こども園・幼稚園・保育所】&#10;一人当たり面積">
          <a:extLst>
            <a:ext uri="{FF2B5EF4-FFF2-40B4-BE49-F238E27FC236}">
              <a16:creationId xmlns:a16="http://schemas.microsoft.com/office/drawing/2014/main" id="{1D217B70-ADD1-4476-AE80-EB3AC812EE2C}"/>
            </a:ext>
          </a:extLst>
        </xdr:cNvPr>
        <xdr:cNvSpPr txBox="1"/>
      </xdr:nvSpPr>
      <xdr:spPr>
        <a:xfrm>
          <a:off x="21075727" y="68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113809</xdr:rowOff>
    </xdr:from>
    <xdr:ext cx="469744" cy="259045"/>
    <xdr:sp macro="" textlink="">
      <xdr:nvSpPr>
        <xdr:cNvPr id="460" name="n_2mainValue【認定こども園・幼稚園・保育所】&#10;一人当たり面積">
          <a:extLst>
            <a:ext uri="{FF2B5EF4-FFF2-40B4-BE49-F238E27FC236}">
              <a16:creationId xmlns:a16="http://schemas.microsoft.com/office/drawing/2014/main" id="{CEB939A8-5460-469B-9AE8-A7E923C80B50}"/>
            </a:ext>
          </a:extLst>
        </xdr:cNvPr>
        <xdr:cNvSpPr txBox="1"/>
      </xdr:nvSpPr>
      <xdr:spPr>
        <a:xfrm>
          <a:off x="20199427"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132097</xdr:rowOff>
    </xdr:from>
    <xdr:ext cx="469744" cy="259045"/>
    <xdr:sp macro="" textlink="">
      <xdr:nvSpPr>
        <xdr:cNvPr id="461" name="n_3mainValue【認定こども園・幼稚園・保育所】&#10;一人当たり面積">
          <a:extLst>
            <a:ext uri="{FF2B5EF4-FFF2-40B4-BE49-F238E27FC236}">
              <a16:creationId xmlns:a16="http://schemas.microsoft.com/office/drawing/2014/main" id="{7BF4E495-78F6-4961-A5B4-4F6B40B1233A}"/>
            </a:ext>
          </a:extLst>
        </xdr:cNvPr>
        <xdr:cNvSpPr txBox="1"/>
      </xdr:nvSpPr>
      <xdr:spPr>
        <a:xfrm>
          <a:off x="19310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2" name="正方形/長方形 461">
          <a:extLst>
            <a:ext uri="{FF2B5EF4-FFF2-40B4-BE49-F238E27FC236}">
              <a16:creationId xmlns:a16="http://schemas.microsoft.com/office/drawing/2014/main" id="{BF28C492-CB0F-427B-A4E4-76EA1D6767B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3" name="正方形/長方形 462">
          <a:extLst>
            <a:ext uri="{FF2B5EF4-FFF2-40B4-BE49-F238E27FC236}">
              <a16:creationId xmlns:a16="http://schemas.microsoft.com/office/drawing/2014/main" id="{CF9BAEEA-A31D-4FC9-B901-5762A4832CE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4" name="正方形/長方形 463">
          <a:extLst>
            <a:ext uri="{FF2B5EF4-FFF2-40B4-BE49-F238E27FC236}">
              <a16:creationId xmlns:a16="http://schemas.microsoft.com/office/drawing/2014/main" id="{C3785043-842F-4FF7-80D2-CCED7318B6E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5" name="正方形/長方形 464">
          <a:extLst>
            <a:ext uri="{FF2B5EF4-FFF2-40B4-BE49-F238E27FC236}">
              <a16:creationId xmlns:a16="http://schemas.microsoft.com/office/drawing/2014/main" id="{CE4F793C-3178-4CF5-BEA2-92DFB44FAB9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6" name="正方形/長方形 465">
          <a:extLst>
            <a:ext uri="{FF2B5EF4-FFF2-40B4-BE49-F238E27FC236}">
              <a16:creationId xmlns:a16="http://schemas.microsoft.com/office/drawing/2014/main" id="{22688AF8-EAB3-4BF4-9A1B-CD16E2617FA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7" name="正方形/長方形 466">
          <a:extLst>
            <a:ext uri="{FF2B5EF4-FFF2-40B4-BE49-F238E27FC236}">
              <a16:creationId xmlns:a16="http://schemas.microsoft.com/office/drawing/2014/main" id="{BD75903E-9EED-43A3-959C-D0F2CA8239A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8" name="正方形/長方形 467">
          <a:extLst>
            <a:ext uri="{FF2B5EF4-FFF2-40B4-BE49-F238E27FC236}">
              <a16:creationId xmlns:a16="http://schemas.microsoft.com/office/drawing/2014/main" id="{304C7C18-1173-40BC-A5C9-02122711A2D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9" name="正方形/長方形 468">
          <a:extLst>
            <a:ext uri="{FF2B5EF4-FFF2-40B4-BE49-F238E27FC236}">
              <a16:creationId xmlns:a16="http://schemas.microsoft.com/office/drawing/2014/main" id="{ACA59CDE-F154-4D64-A93A-83FF0B82860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0" name="テキスト ボックス 469">
          <a:extLst>
            <a:ext uri="{FF2B5EF4-FFF2-40B4-BE49-F238E27FC236}">
              <a16:creationId xmlns:a16="http://schemas.microsoft.com/office/drawing/2014/main" id="{72EE990E-E1EA-4C0B-89DF-F37E1E40F18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1" name="直線コネクタ 470">
          <a:extLst>
            <a:ext uri="{FF2B5EF4-FFF2-40B4-BE49-F238E27FC236}">
              <a16:creationId xmlns:a16="http://schemas.microsoft.com/office/drawing/2014/main" id="{A3E7545E-C12D-40EB-AA0A-A103B22778D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72" name="テキスト ボックス 471">
          <a:extLst>
            <a:ext uri="{FF2B5EF4-FFF2-40B4-BE49-F238E27FC236}">
              <a16:creationId xmlns:a16="http://schemas.microsoft.com/office/drawing/2014/main" id="{9BEB1CAA-9F7D-4903-B821-2A6F5DA3D3C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73" name="直線コネクタ 472">
          <a:extLst>
            <a:ext uri="{FF2B5EF4-FFF2-40B4-BE49-F238E27FC236}">
              <a16:creationId xmlns:a16="http://schemas.microsoft.com/office/drawing/2014/main" id="{EB2FE434-21C4-4A46-B144-535A0CF59D75}"/>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74" name="テキスト ボックス 473">
          <a:extLst>
            <a:ext uri="{FF2B5EF4-FFF2-40B4-BE49-F238E27FC236}">
              <a16:creationId xmlns:a16="http://schemas.microsoft.com/office/drawing/2014/main" id="{73FACA59-FAB8-4948-99AD-18256ED21BA8}"/>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75" name="直線コネクタ 474">
          <a:extLst>
            <a:ext uri="{FF2B5EF4-FFF2-40B4-BE49-F238E27FC236}">
              <a16:creationId xmlns:a16="http://schemas.microsoft.com/office/drawing/2014/main" id="{1B5CB6E4-80A2-4013-81EE-411A2823F576}"/>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76" name="テキスト ボックス 475">
          <a:extLst>
            <a:ext uri="{FF2B5EF4-FFF2-40B4-BE49-F238E27FC236}">
              <a16:creationId xmlns:a16="http://schemas.microsoft.com/office/drawing/2014/main" id="{7DA6DBEE-B000-4E95-8704-506D6971D94F}"/>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77" name="直線コネクタ 476">
          <a:extLst>
            <a:ext uri="{FF2B5EF4-FFF2-40B4-BE49-F238E27FC236}">
              <a16:creationId xmlns:a16="http://schemas.microsoft.com/office/drawing/2014/main" id="{08EE3C0E-584B-46AA-AB23-146C68046557}"/>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78" name="テキスト ボックス 477">
          <a:extLst>
            <a:ext uri="{FF2B5EF4-FFF2-40B4-BE49-F238E27FC236}">
              <a16:creationId xmlns:a16="http://schemas.microsoft.com/office/drawing/2014/main" id="{133BF048-FA15-4ED1-9561-62E7B39B67A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79" name="直線コネクタ 478">
          <a:extLst>
            <a:ext uri="{FF2B5EF4-FFF2-40B4-BE49-F238E27FC236}">
              <a16:creationId xmlns:a16="http://schemas.microsoft.com/office/drawing/2014/main" id="{0351D453-7C1C-4CBC-9E37-298617FD1266}"/>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80" name="テキスト ボックス 479">
          <a:extLst>
            <a:ext uri="{FF2B5EF4-FFF2-40B4-BE49-F238E27FC236}">
              <a16:creationId xmlns:a16="http://schemas.microsoft.com/office/drawing/2014/main" id="{2C571987-5D66-4845-BCA7-3A5D529623DF}"/>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1" name="直線コネクタ 480">
          <a:extLst>
            <a:ext uri="{FF2B5EF4-FFF2-40B4-BE49-F238E27FC236}">
              <a16:creationId xmlns:a16="http://schemas.microsoft.com/office/drawing/2014/main" id="{0687228D-936A-4349-8C4E-159A71F6B90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82" name="テキスト ボックス 481">
          <a:extLst>
            <a:ext uri="{FF2B5EF4-FFF2-40B4-BE49-F238E27FC236}">
              <a16:creationId xmlns:a16="http://schemas.microsoft.com/office/drawing/2014/main" id="{13388684-EFC8-4FDF-A2E1-CFEABB36D069}"/>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3" name="【学校施設】&#10;有形固定資産減価償却率グラフ枠">
          <a:extLst>
            <a:ext uri="{FF2B5EF4-FFF2-40B4-BE49-F238E27FC236}">
              <a16:creationId xmlns:a16="http://schemas.microsoft.com/office/drawing/2014/main" id="{55B76192-913D-4852-976E-E337F006249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62</xdr:row>
      <xdr:rowOff>146304</xdr:rowOff>
    </xdr:to>
    <xdr:cxnSp macro="">
      <xdr:nvCxnSpPr>
        <xdr:cNvPr id="484" name="直線コネクタ 483">
          <a:extLst>
            <a:ext uri="{FF2B5EF4-FFF2-40B4-BE49-F238E27FC236}">
              <a16:creationId xmlns:a16="http://schemas.microsoft.com/office/drawing/2014/main" id="{C4F73989-2F63-4F8B-A43B-5969AC78CDEE}"/>
            </a:ext>
          </a:extLst>
        </xdr:cNvPr>
        <xdr:cNvCxnSpPr/>
      </xdr:nvCxnSpPr>
      <xdr:spPr>
        <a:xfrm flipV="1">
          <a:off x="16318864" y="949833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485" name="【学校施設】&#10;有形固定資産減価償却率最小値テキスト">
          <a:extLst>
            <a:ext uri="{FF2B5EF4-FFF2-40B4-BE49-F238E27FC236}">
              <a16:creationId xmlns:a16="http://schemas.microsoft.com/office/drawing/2014/main" id="{29358514-9B2C-4EBC-A249-5F7419EB86E6}"/>
            </a:ext>
          </a:extLst>
        </xdr:cNvPr>
        <xdr:cNvSpPr txBox="1"/>
      </xdr:nvSpPr>
      <xdr:spPr>
        <a:xfrm>
          <a:off x="16357600"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486" name="直線コネクタ 485">
          <a:extLst>
            <a:ext uri="{FF2B5EF4-FFF2-40B4-BE49-F238E27FC236}">
              <a16:creationId xmlns:a16="http://schemas.microsoft.com/office/drawing/2014/main" id="{70E60BF9-1003-466E-BD4D-66D006F2FB53}"/>
            </a:ext>
          </a:extLst>
        </xdr:cNvPr>
        <xdr:cNvCxnSpPr/>
      </xdr:nvCxnSpPr>
      <xdr:spPr>
        <a:xfrm>
          <a:off x="16230600" y="1077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487" name="【学校施設】&#10;有形固定資産減価償却率最大値テキスト">
          <a:extLst>
            <a:ext uri="{FF2B5EF4-FFF2-40B4-BE49-F238E27FC236}">
              <a16:creationId xmlns:a16="http://schemas.microsoft.com/office/drawing/2014/main" id="{F92EFB2F-D336-4CFB-A23F-7D564EEF26DA}"/>
            </a:ext>
          </a:extLst>
        </xdr:cNvPr>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488" name="直線コネクタ 487">
          <a:extLst>
            <a:ext uri="{FF2B5EF4-FFF2-40B4-BE49-F238E27FC236}">
              <a16:creationId xmlns:a16="http://schemas.microsoft.com/office/drawing/2014/main" id="{7D8B741B-A653-4588-8040-347AECEB0445}"/>
            </a:ext>
          </a:extLst>
        </xdr:cNvPr>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158513</xdr:rowOff>
    </xdr:from>
    <xdr:ext cx="405111" cy="259045"/>
    <xdr:sp macro="" textlink="">
      <xdr:nvSpPr>
        <xdr:cNvPr id="489" name="【学校施設】&#10;有形固定資産減価償却率平均値テキスト">
          <a:extLst>
            <a:ext uri="{FF2B5EF4-FFF2-40B4-BE49-F238E27FC236}">
              <a16:creationId xmlns:a16="http://schemas.microsoft.com/office/drawing/2014/main" id="{49DA85B8-61D6-401D-87AA-E99E37694331}"/>
            </a:ext>
          </a:extLst>
        </xdr:cNvPr>
        <xdr:cNvSpPr txBox="1"/>
      </xdr:nvSpPr>
      <xdr:spPr>
        <a:xfrm>
          <a:off x="16357600" y="10102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xdr:rowOff>
    </xdr:from>
    <xdr:to>
      <xdr:col>85</xdr:col>
      <xdr:colOff>177800</xdr:colOff>
      <xdr:row>59</xdr:row>
      <xdr:rowOff>110236</xdr:rowOff>
    </xdr:to>
    <xdr:sp macro="" textlink="">
      <xdr:nvSpPr>
        <xdr:cNvPr id="490" name="フローチャート: 判断 489">
          <a:extLst>
            <a:ext uri="{FF2B5EF4-FFF2-40B4-BE49-F238E27FC236}">
              <a16:creationId xmlns:a16="http://schemas.microsoft.com/office/drawing/2014/main" id="{4527AFCF-B5BD-4667-9739-63B8D00A2917}"/>
            </a:ext>
          </a:extLst>
        </xdr:cNvPr>
        <xdr:cNvSpPr/>
      </xdr:nvSpPr>
      <xdr:spPr>
        <a:xfrm>
          <a:off x="162687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159512</xdr:rowOff>
    </xdr:from>
    <xdr:to>
      <xdr:col>81</xdr:col>
      <xdr:colOff>101600</xdr:colOff>
      <xdr:row>59</xdr:row>
      <xdr:rowOff>89662</xdr:rowOff>
    </xdr:to>
    <xdr:sp macro="" textlink="">
      <xdr:nvSpPr>
        <xdr:cNvPr id="491" name="フローチャート: 判断 490">
          <a:extLst>
            <a:ext uri="{FF2B5EF4-FFF2-40B4-BE49-F238E27FC236}">
              <a16:creationId xmlns:a16="http://schemas.microsoft.com/office/drawing/2014/main" id="{D29E3510-E533-4A6C-9570-01C351590A3C}"/>
            </a:ext>
          </a:extLst>
        </xdr:cNvPr>
        <xdr:cNvSpPr/>
      </xdr:nvSpPr>
      <xdr:spPr>
        <a:xfrm>
          <a:off x="154305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157226</xdr:rowOff>
    </xdr:from>
    <xdr:to>
      <xdr:col>76</xdr:col>
      <xdr:colOff>165100</xdr:colOff>
      <xdr:row>59</xdr:row>
      <xdr:rowOff>87376</xdr:rowOff>
    </xdr:to>
    <xdr:sp macro="" textlink="">
      <xdr:nvSpPr>
        <xdr:cNvPr id="492" name="フローチャート: 判断 491">
          <a:extLst>
            <a:ext uri="{FF2B5EF4-FFF2-40B4-BE49-F238E27FC236}">
              <a16:creationId xmlns:a16="http://schemas.microsoft.com/office/drawing/2014/main" id="{1F2898FF-77DC-4C81-B338-E3D239DCE53D}"/>
            </a:ext>
          </a:extLst>
        </xdr:cNvPr>
        <xdr:cNvSpPr/>
      </xdr:nvSpPr>
      <xdr:spPr>
        <a:xfrm>
          <a:off x="145415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145796</xdr:rowOff>
    </xdr:from>
    <xdr:to>
      <xdr:col>72</xdr:col>
      <xdr:colOff>38100</xdr:colOff>
      <xdr:row>59</xdr:row>
      <xdr:rowOff>75946</xdr:rowOff>
    </xdr:to>
    <xdr:sp macro="" textlink="">
      <xdr:nvSpPr>
        <xdr:cNvPr id="493" name="フローチャート: 判断 492">
          <a:extLst>
            <a:ext uri="{FF2B5EF4-FFF2-40B4-BE49-F238E27FC236}">
              <a16:creationId xmlns:a16="http://schemas.microsoft.com/office/drawing/2014/main" id="{BFA85EF7-C6F2-4D9F-B452-73C1A657CA6B}"/>
            </a:ext>
          </a:extLst>
        </xdr:cNvPr>
        <xdr:cNvSpPr/>
      </xdr:nvSpPr>
      <xdr:spPr>
        <a:xfrm>
          <a:off x="13652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494" name="フローチャート: 判断 493">
          <a:extLst>
            <a:ext uri="{FF2B5EF4-FFF2-40B4-BE49-F238E27FC236}">
              <a16:creationId xmlns:a16="http://schemas.microsoft.com/office/drawing/2014/main" id="{4B1DDF86-EBE9-4DD7-A650-8E022B069DAC}"/>
            </a:ext>
          </a:extLst>
        </xdr:cNvPr>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5" name="テキスト ボックス 494">
          <a:extLst>
            <a:ext uri="{FF2B5EF4-FFF2-40B4-BE49-F238E27FC236}">
              <a16:creationId xmlns:a16="http://schemas.microsoft.com/office/drawing/2014/main" id="{C3F40E29-0335-45A4-8867-ECF313403DD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24D2F34B-6584-4FB6-ABCB-814450C0F5F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694E2141-7B08-471A-8BE7-94E694B9DE1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1942F37A-CFB9-4353-B875-91CC0AEE49C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7E5FBEE2-CEB2-428E-9E9D-5EA50DEB9D8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31496</xdr:rowOff>
    </xdr:from>
    <xdr:to>
      <xdr:col>81</xdr:col>
      <xdr:colOff>101600</xdr:colOff>
      <xdr:row>61</xdr:row>
      <xdr:rowOff>133096</xdr:rowOff>
    </xdr:to>
    <xdr:sp macro="" textlink="">
      <xdr:nvSpPr>
        <xdr:cNvPr id="500" name="楕円 499">
          <a:extLst>
            <a:ext uri="{FF2B5EF4-FFF2-40B4-BE49-F238E27FC236}">
              <a16:creationId xmlns:a16="http://schemas.microsoft.com/office/drawing/2014/main" id="{705A078F-D86B-4541-A336-02ED451679DA}"/>
            </a:ext>
          </a:extLst>
        </xdr:cNvPr>
        <xdr:cNvSpPr/>
      </xdr:nvSpPr>
      <xdr:spPr>
        <a:xfrm>
          <a:off x="15430500" y="1048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102362</xdr:rowOff>
    </xdr:from>
    <xdr:to>
      <xdr:col>76</xdr:col>
      <xdr:colOff>165100</xdr:colOff>
      <xdr:row>62</xdr:row>
      <xdr:rowOff>32512</xdr:rowOff>
    </xdr:to>
    <xdr:sp macro="" textlink="">
      <xdr:nvSpPr>
        <xdr:cNvPr id="501" name="楕円 500">
          <a:extLst>
            <a:ext uri="{FF2B5EF4-FFF2-40B4-BE49-F238E27FC236}">
              <a16:creationId xmlns:a16="http://schemas.microsoft.com/office/drawing/2014/main" id="{A6132975-3019-4BB8-8C7C-3E695477FB5D}"/>
            </a:ext>
          </a:extLst>
        </xdr:cNvPr>
        <xdr:cNvSpPr/>
      </xdr:nvSpPr>
      <xdr:spPr>
        <a:xfrm>
          <a:off x="145415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82296</xdr:rowOff>
    </xdr:from>
    <xdr:to>
      <xdr:col>81</xdr:col>
      <xdr:colOff>50800</xdr:colOff>
      <xdr:row>61</xdr:row>
      <xdr:rowOff>153162</xdr:rowOff>
    </xdr:to>
    <xdr:cxnSp macro="">
      <xdr:nvCxnSpPr>
        <xdr:cNvPr id="502" name="直線コネクタ 501">
          <a:extLst>
            <a:ext uri="{FF2B5EF4-FFF2-40B4-BE49-F238E27FC236}">
              <a16:creationId xmlns:a16="http://schemas.microsoft.com/office/drawing/2014/main" id="{27C392F6-1C38-4837-B524-2C5825DD60FC}"/>
            </a:ext>
          </a:extLst>
        </xdr:cNvPr>
        <xdr:cNvCxnSpPr/>
      </xdr:nvCxnSpPr>
      <xdr:spPr>
        <a:xfrm flipV="1">
          <a:off x="14592300" y="10540746"/>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97790</xdr:rowOff>
    </xdr:from>
    <xdr:to>
      <xdr:col>72</xdr:col>
      <xdr:colOff>38100</xdr:colOff>
      <xdr:row>62</xdr:row>
      <xdr:rowOff>27940</xdr:rowOff>
    </xdr:to>
    <xdr:sp macro="" textlink="">
      <xdr:nvSpPr>
        <xdr:cNvPr id="503" name="楕円 502">
          <a:extLst>
            <a:ext uri="{FF2B5EF4-FFF2-40B4-BE49-F238E27FC236}">
              <a16:creationId xmlns:a16="http://schemas.microsoft.com/office/drawing/2014/main" id="{EBC3930E-D45D-4DCE-8411-0F7089C2B9FA}"/>
            </a:ext>
          </a:extLst>
        </xdr:cNvPr>
        <xdr:cNvSpPr/>
      </xdr:nvSpPr>
      <xdr:spPr>
        <a:xfrm>
          <a:off x="13652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148590</xdr:rowOff>
    </xdr:from>
    <xdr:to>
      <xdr:col>76</xdr:col>
      <xdr:colOff>114300</xdr:colOff>
      <xdr:row>61</xdr:row>
      <xdr:rowOff>153162</xdr:rowOff>
    </xdr:to>
    <xdr:cxnSp macro="">
      <xdr:nvCxnSpPr>
        <xdr:cNvPr id="504" name="直線コネクタ 503">
          <a:extLst>
            <a:ext uri="{FF2B5EF4-FFF2-40B4-BE49-F238E27FC236}">
              <a16:creationId xmlns:a16="http://schemas.microsoft.com/office/drawing/2014/main" id="{36D79C9F-C94F-4B54-B5D5-E6ECDC221538}"/>
            </a:ext>
          </a:extLst>
        </xdr:cNvPr>
        <xdr:cNvCxnSpPr/>
      </xdr:nvCxnSpPr>
      <xdr:spPr>
        <a:xfrm>
          <a:off x="13703300" y="106070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106189</xdr:rowOff>
    </xdr:from>
    <xdr:ext cx="405111" cy="259045"/>
    <xdr:sp macro="" textlink="">
      <xdr:nvSpPr>
        <xdr:cNvPr id="505" name="n_1aveValue【学校施設】&#10;有形固定資産減価償却率">
          <a:extLst>
            <a:ext uri="{FF2B5EF4-FFF2-40B4-BE49-F238E27FC236}">
              <a16:creationId xmlns:a16="http://schemas.microsoft.com/office/drawing/2014/main" id="{497C185F-11E3-44B6-AB68-389920B968A0}"/>
            </a:ext>
          </a:extLst>
        </xdr:cNvPr>
        <xdr:cNvSpPr txBox="1"/>
      </xdr:nvSpPr>
      <xdr:spPr>
        <a:xfrm>
          <a:off x="15266044" y="987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103903</xdr:rowOff>
    </xdr:from>
    <xdr:ext cx="405111" cy="259045"/>
    <xdr:sp macro="" textlink="">
      <xdr:nvSpPr>
        <xdr:cNvPr id="506" name="n_2aveValue【学校施設】&#10;有形固定資産減価償却率">
          <a:extLst>
            <a:ext uri="{FF2B5EF4-FFF2-40B4-BE49-F238E27FC236}">
              <a16:creationId xmlns:a16="http://schemas.microsoft.com/office/drawing/2014/main" id="{C55D0756-05E7-401E-9432-383DE028CD4F}"/>
            </a:ext>
          </a:extLst>
        </xdr:cNvPr>
        <xdr:cNvSpPr txBox="1"/>
      </xdr:nvSpPr>
      <xdr:spPr>
        <a:xfrm>
          <a:off x="14389744" y="987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92473</xdr:rowOff>
    </xdr:from>
    <xdr:ext cx="405111" cy="259045"/>
    <xdr:sp macro="" textlink="">
      <xdr:nvSpPr>
        <xdr:cNvPr id="507" name="n_3aveValue【学校施設】&#10;有形固定資産減価償却率">
          <a:extLst>
            <a:ext uri="{FF2B5EF4-FFF2-40B4-BE49-F238E27FC236}">
              <a16:creationId xmlns:a16="http://schemas.microsoft.com/office/drawing/2014/main" id="{FA95D448-7E74-4B22-BAC7-9068C201C255}"/>
            </a:ext>
          </a:extLst>
        </xdr:cNvPr>
        <xdr:cNvSpPr txBox="1"/>
      </xdr:nvSpPr>
      <xdr:spPr>
        <a:xfrm>
          <a:off x="13500744" y="986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69613</xdr:rowOff>
    </xdr:from>
    <xdr:ext cx="405111" cy="259045"/>
    <xdr:sp macro="" textlink="">
      <xdr:nvSpPr>
        <xdr:cNvPr id="508" name="n_4aveValue【学校施設】&#10;有形固定資産減価償却率">
          <a:extLst>
            <a:ext uri="{FF2B5EF4-FFF2-40B4-BE49-F238E27FC236}">
              <a16:creationId xmlns:a16="http://schemas.microsoft.com/office/drawing/2014/main" id="{A4B4FB33-1D1E-451C-A636-8F83DB86029C}"/>
            </a:ext>
          </a:extLst>
        </xdr:cNvPr>
        <xdr:cNvSpPr txBox="1"/>
      </xdr:nvSpPr>
      <xdr:spPr>
        <a:xfrm>
          <a:off x="126117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124223</xdr:rowOff>
    </xdr:from>
    <xdr:ext cx="405111" cy="259045"/>
    <xdr:sp macro="" textlink="">
      <xdr:nvSpPr>
        <xdr:cNvPr id="509" name="n_1mainValue【学校施設】&#10;有形固定資産減価償却率">
          <a:extLst>
            <a:ext uri="{FF2B5EF4-FFF2-40B4-BE49-F238E27FC236}">
              <a16:creationId xmlns:a16="http://schemas.microsoft.com/office/drawing/2014/main" id="{33227C05-7821-49A5-B430-8C6B322F264C}"/>
            </a:ext>
          </a:extLst>
        </xdr:cNvPr>
        <xdr:cNvSpPr txBox="1"/>
      </xdr:nvSpPr>
      <xdr:spPr>
        <a:xfrm>
          <a:off x="15266044" y="1058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23639</xdr:rowOff>
    </xdr:from>
    <xdr:ext cx="405111" cy="259045"/>
    <xdr:sp macro="" textlink="">
      <xdr:nvSpPr>
        <xdr:cNvPr id="510" name="n_2mainValue【学校施設】&#10;有形固定資産減価償却率">
          <a:extLst>
            <a:ext uri="{FF2B5EF4-FFF2-40B4-BE49-F238E27FC236}">
              <a16:creationId xmlns:a16="http://schemas.microsoft.com/office/drawing/2014/main" id="{5B230005-6E06-4B20-8819-58393718EF96}"/>
            </a:ext>
          </a:extLst>
        </xdr:cNvPr>
        <xdr:cNvSpPr txBox="1"/>
      </xdr:nvSpPr>
      <xdr:spPr>
        <a:xfrm>
          <a:off x="14389744" y="10653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19067</xdr:rowOff>
    </xdr:from>
    <xdr:ext cx="405111" cy="259045"/>
    <xdr:sp macro="" textlink="">
      <xdr:nvSpPr>
        <xdr:cNvPr id="511" name="n_3mainValue【学校施設】&#10;有形固定資産減価償却率">
          <a:extLst>
            <a:ext uri="{FF2B5EF4-FFF2-40B4-BE49-F238E27FC236}">
              <a16:creationId xmlns:a16="http://schemas.microsoft.com/office/drawing/2014/main" id="{AA1DDA7F-86BD-4AB6-A549-7622D3A16055}"/>
            </a:ext>
          </a:extLst>
        </xdr:cNvPr>
        <xdr:cNvSpPr txBox="1"/>
      </xdr:nvSpPr>
      <xdr:spPr>
        <a:xfrm>
          <a:off x="135007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2" name="正方形/長方形 511">
          <a:extLst>
            <a:ext uri="{FF2B5EF4-FFF2-40B4-BE49-F238E27FC236}">
              <a16:creationId xmlns:a16="http://schemas.microsoft.com/office/drawing/2014/main" id="{AD88AE93-EC3E-4477-9D10-B471A99A636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3" name="正方形/長方形 512">
          <a:extLst>
            <a:ext uri="{FF2B5EF4-FFF2-40B4-BE49-F238E27FC236}">
              <a16:creationId xmlns:a16="http://schemas.microsoft.com/office/drawing/2014/main" id="{FE2EAEA7-BDEB-4DE9-8EA2-A78C494FB79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4" name="正方形/長方形 513">
          <a:extLst>
            <a:ext uri="{FF2B5EF4-FFF2-40B4-BE49-F238E27FC236}">
              <a16:creationId xmlns:a16="http://schemas.microsoft.com/office/drawing/2014/main" id="{0863FFDD-05B0-4FEE-990F-95B39A0EA36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5" name="正方形/長方形 514">
          <a:extLst>
            <a:ext uri="{FF2B5EF4-FFF2-40B4-BE49-F238E27FC236}">
              <a16:creationId xmlns:a16="http://schemas.microsoft.com/office/drawing/2014/main" id="{ABB95E98-B5C1-4267-B93E-FCEF9B07A17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6" name="正方形/長方形 515">
          <a:extLst>
            <a:ext uri="{FF2B5EF4-FFF2-40B4-BE49-F238E27FC236}">
              <a16:creationId xmlns:a16="http://schemas.microsoft.com/office/drawing/2014/main" id="{7160D079-8FFE-4C15-8A08-823D0536CFA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7" name="正方形/長方形 516">
          <a:extLst>
            <a:ext uri="{FF2B5EF4-FFF2-40B4-BE49-F238E27FC236}">
              <a16:creationId xmlns:a16="http://schemas.microsoft.com/office/drawing/2014/main" id="{75AF60AA-0486-4C09-A021-27EBF4E2088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8" name="正方形/長方形 517">
          <a:extLst>
            <a:ext uri="{FF2B5EF4-FFF2-40B4-BE49-F238E27FC236}">
              <a16:creationId xmlns:a16="http://schemas.microsoft.com/office/drawing/2014/main" id="{49731077-0578-4CE1-BF46-0DB95240D6F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9" name="正方形/長方形 518">
          <a:extLst>
            <a:ext uri="{FF2B5EF4-FFF2-40B4-BE49-F238E27FC236}">
              <a16:creationId xmlns:a16="http://schemas.microsoft.com/office/drawing/2014/main" id="{BFE51B1C-52CD-41C6-A6E8-D74103147B1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0" name="テキスト ボックス 519">
          <a:extLst>
            <a:ext uri="{FF2B5EF4-FFF2-40B4-BE49-F238E27FC236}">
              <a16:creationId xmlns:a16="http://schemas.microsoft.com/office/drawing/2014/main" id="{107D71EF-FCE0-4D17-BAA3-792A16E981C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1" name="直線コネクタ 520">
          <a:extLst>
            <a:ext uri="{FF2B5EF4-FFF2-40B4-BE49-F238E27FC236}">
              <a16:creationId xmlns:a16="http://schemas.microsoft.com/office/drawing/2014/main" id="{0DB6DCF5-9189-4366-B60C-82B0F12B696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2" name="直線コネクタ 521">
          <a:extLst>
            <a:ext uri="{FF2B5EF4-FFF2-40B4-BE49-F238E27FC236}">
              <a16:creationId xmlns:a16="http://schemas.microsoft.com/office/drawing/2014/main" id="{5618DC9B-606D-4988-B5D6-B1135A324581}"/>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FEFD0799-2636-469D-8043-BB8F86E1BECF}"/>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4" name="直線コネクタ 523">
          <a:extLst>
            <a:ext uri="{FF2B5EF4-FFF2-40B4-BE49-F238E27FC236}">
              <a16:creationId xmlns:a16="http://schemas.microsoft.com/office/drawing/2014/main" id="{9EB344B8-652D-414E-88B6-5AA323A528B7}"/>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5" name="テキスト ボックス 524">
          <a:extLst>
            <a:ext uri="{FF2B5EF4-FFF2-40B4-BE49-F238E27FC236}">
              <a16:creationId xmlns:a16="http://schemas.microsoft.com/office/drawing/2014/main" id="{7F6D7C28-3930-45DD-AC2C-7B880372EB92}"/>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6" name="直線コネクタ 525">
          <a:extLst>
            <a:ext uri="{FF2B5EF4-FFF2-40B4-BE49-F238E27FC236}">
              <a16:creationId xmlns:a16="http://schemas.microsoft.com/office/drawing/2014/main" id="{4BD830D3-7B32-4921-8A59-C3C64FEAAF16}"/>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7" name="テキスト ボックス 526">
          <a:extLst>
            <a:ext uri="{FF2B5EF4-FFF2-40B4-BE49-F238E27FC236}">
              <a16:creationId xmlns:a16="http://schemas.microsoft.com/office/drawing/2014/main" id="{1A73CF49-CFCD-44F8-8962-0AEB54D7DC4E}"/>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28" name="直線コネクタ 527">
          <a:extLst>
            <a:ext uri="{FF2B5EF4-FFF2-40B4-BE49-F238E27FC236}">
              <a16:creationId xmlns:a16="http://schemas.microsoft.com/office/drawing/2014/main" id="{F9643989-AC1A-44D1-8CB1-5E36EC8C09C9}"/>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29" name="テキスト ボックス 528">
          <a:extLst>
            <a:ext uri="{FF2B5EF4-FFF2-40B4-BE49-F238E27FC236}">
              <a16:creationId xmlns:a16="http://schemas.microsoft.com/office/drawing/2014/main" id="{36E45F25-823A-4FC9-93BC-D71D67E56012}"/>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0" name="直線コネクタ 529">
          <a:extLst>
            <a:ext uri="{FF2B5EF4-FFF2-40B4-BE49-F238E27FC236}">
              <a16:creationId xmlns:a16="http://schemas.microsoft.com/office/drawing/2014/main" id="{4B48A6CF-76E7-474F-BC48-C9C0B0580565}"/>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1" name="テキスト ボックス 530">
          <a:extLst>
            <a:ext uri="{FF2B5EF4-FFF2-40B4-BE49-F238E27FC236}">
              <a16:creationId xmlns:a16="http://schemas.microsoft.com/office/drawing/2014/main" id="{131C8F44-38D9-48D1-A4DB-303B6E1A1DB3}"/>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2" name="直線コネクタ 531">
          <a:extLst>
            <a:ext uri="{FF2B5EF4-FFF2-40B4-BE49-F238E27FC236}">
              <a16:creationId xmlns:a16="http://schemas.microsoft.com/office/drawing/2014/main" id="{C466CF35-F069-4BE2-A567-004082CEF04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33" name="テキスト ボックス 532">
          <a:extLst>
            <a:ext uri="{FF2B5EF4-FFF2-40B4-BE49-F238E27FC236}">
              <a16:creationId xmlns:a16="http://schemas.microsoft.com/office/drawing/2014/main" id="{B2466BC9-D246-46A8-8F99-9E9B5F4C4838}"/>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4" name="【学校施設】&#10;一人当たり面積グラフ枠">
          <a:extLst>
            <a:ext uri="{FF2B5EF4-FFF2-40B4-BE49-F238E27FC236}">
              <a16:creationId xmlns:a16="http://schemas.microsoft.com/office/drawing/2014/main" id="{9577371F-DE5A-4925-B721-1DF6E1C8CDF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72581</xdr:rowOff>
    </xdr:from>
    <xdr:to>
      <xdr:col>116</xdr:col>
      <xdr:colOff>62864</xdr:colOff>
      <xdr:row>63</xdr:row>
      <xdr:rowOff>81534</xdr:rowOff>
    </xdr:to>
    <xdr:cxnSp macro="">
      <xdr:nvCxnSpPr>
        <xdr:cNvPr id="535" name="直線コネクタ 534">
          <a:extLst>
            <a:ext uri="{FF2B5EF4-FFF2-40B4-BE49-F238E27FC236}">
              <a16:creationId xmlns:a16="http://schemas.microsoft.com/office/drawing/2014/main" id="{88506F38-2A86-455B-9D9E-66CE2F695BA1}"/>
            </a:ext>
          </a:extLst>
        </xdr:cNvPr>
        <xdr:cNvCxnSpPr/>
      </xdr:nvCxnSpPr>
      <xdr:spPr>
        <a:xfrm flipV="1">
          <a:off x="22160864" y="9673781"/>
          <a:ext cx="0" cy="1209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36" name="【学校施設】&#10;一人当たり面積最小値テキスト">
          <a:extLst>
            <a:ext uri="{FF2B5EF4-FFF2-40B4-BE49-F238E27FC236}">
              <a16:creationId xmlns:a16="http://schemas.microsoft.com/office/drawing/2014/main" id="{488B03CA-A704-4AD3-9B91-13ED294B1984}"/>
            </a:ext>
          </a:extLst>
        </xdr:cNvPr>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37" name="直線コネクタ 536">
          <a:extLst>
            <a:ext uri="{FF2B5EF4-FFF2-40B4-BE49-F238E27FC236}">
              <a16:creationId xmlns:a16="http://schemas.microsoft.com/office/drawing/2014/main" id="{71F1E9F3-9025-4074-A923-F5C2F9443E9D}"/>
            </a:ext>
          </a:extLst>
        </xdr:cNvPr>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19258</xdr:rowOff>
    </xdr:from>
    <xdr:ext cx="469744" cy="259045"/>
    <xdr:sp macro="" textlink="">
      <xdr:nvSpPr>
        <xdr:cNvPr id="538" name="【学校施設】&#10;一人当たり面積最大値テキスト">
          <a:extLst>
            <a:ext uri="{FF2B5EF4-FFF2-40B4-BE49-F238E27FC236}">
              <a16:creationId xmlns:a16="http://schemas.microsoft.com/office/drawing/2014/main" id="{0C338C8F-029D-420C-86FB-D8EB86E68FF9}"/>
            </a:ext>
          </a:extLst>
        </xdr:cNvPr>
        <xdr:cNvSpPr txBox="1"/>
      </xdr:nvSpPr>
      <xdr:spPr>
        <a:xfrm>
          <a:off x="22199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72581</xdr:rowOff>
    </xdr:from>
    <xdr:to>
      <xdr:col>116</xdr:col>
      <xdr:colOff>152400</xdr:colOff>
      <xdr:row>56</xdr:row>
      <xdr:rowOff>72581</xdr:rowOff>
    </xdr:to>
    <xdr:cxnSp macro="">
      <xdr:nvCxnSpPr>
        <xdr:cNvPr id="539" name="直線コネクタ 538">
          <a:extLst>
            <a:ext uri="{FF2B5EF4-FFF2-40B4-BE49-F238E27FC236}">
              <a16:creationId xmlns:a16="http://schemas.microsoft.com/office/drawing/2014/main" id="{DDEF5404-3813-4FD7-94DB-31FBE0CBAA08}"/>
            </a:ext>
          </a:extLst>
        </xdr:cNvPr>
        <xdr:cNvCxnSpPr/>
      </xdr:nvCxnSpPr>
      <xdr:spPr>
        <a:xfrm>
          <a:off x="22072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56786</xdr:rowOff>
    </xdr:from>
    <xdr:ext cx="469744" cy="259045"/>
    <xdr:sp macro="" textlink="">
      <xdr:nvSpPr>
        <xdr:cNvPr id="540" name="【学校施設】&#10;一人当たり面積平均値テキスト">
          <a:extLst>
            <a:ext uri="{FF2B5EF4-FFF2-40B4-BE49-F238E27FC236}">
              <a16:creationId xmlns:a16="http://schemas.microsoft.com/office/drawing/2014/main" id="{8612992D-CA43-44EF-9FBE-C8D24188A1AD}"/>
            </a:ext>
          </a:extLst>
        </xdr:cNvPr>
        <xdr:cNvSpPr txBox="1"/>
      </xdr:nvSpPr>
      <xdr:spPr>
        <a:xfrm>
          <a:off x="22199600" y="10686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78359</xdr:rowOff>
    </xdr:from>
    <xdr:to>
      <xdr:col>116</xdr:col>
      <xdr:colOff>114300</xdr:colOff>
      <xdr:row>63</xdr:row>
      <xdr:rowOff>8509</xdr:rowOff>
    </xdr:to>
    <xdr:sp macro="" textlink="">
      <xdr:nvSpPr>
        <xdr:cNvPr id="541" name="フローチャート: 判断 540">
          <a:extLst>
            <a:ext uri="{FF2B5EF4-FFF2-40B4-BE49-F238E27FC236}">
              <a16:creationId xmlns:a16="http://schemas.microsoft.com/office/drawing/2014/main" id="{0A7F64E1-E1EA-4A36-A97A-4F4B5A04B5FE}"/>
            </a:ext>
          </a:extLst>
        </xdr:cNvPr>
        <xdr:cNvSpPr/>
      </xdr:nvSpPr>
      <xdr:spPr>
        <a:xfrm>
          <a:off x="22110700" y="107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88074</xdr:rowOff>
    </xdr:from>
    <xdr:to>
      <xdr:col>112</xdr:col>
      <xdr:colOff>38100</xdr:colOff>
      <xdr:row>63</xdr:row>
      <xdr:rowOff>18224</xdr:rowOff>
    </xdr:to>
    <xdr:sp macro="" textlink="">
      <xdr:nvSpPr>
        <xdr:cNvPr id="542" name="フローチャート: 判断 541">
          <a:extLst>
            <a:ext uri="{FF2B5EF4-FFF2-40B4-BE49-F238E27FC236}">
              <a16:creationId xmlns:a16="http://schemas.microsoft.com/office/drawing/2014/main" id="{FE00930B-BD39-48C2-9170-95F52D10BD49}"/>
            </a:ext>
          </a:extLst>
        </xdr:cNvPr>
        <xdr:cNvSpPr/>
      </xdr:nvSpPr>
      <xdr:spPr>
        <a:xfrm>
          <a:off x="21272500" y="1071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43" name="フローチャート: 判断 542">
          <a:extLst>
            <a:ext uri="{FF2B5EF4-FFF2-40B4-BE49-F238E27FC236}">
              <a16:creationId xmlns:a16="http://schemas.microsoft.com/office/drawing/2014/main" id="{D34B38C5-D24F-4F5A-8D29-C981787968D1}"/>
            </a:ext>
          </a:extLst>
        </xdr:cNvPr>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91313</xdr:rowOff>
    </xdr:from>
    <xdr:to>
      <xdr:col>102</xdr:col>
      <xdr:colOff>165100</xdr:colOff>
      <xdr:row>63</xdr:row>
      <xdr:rowOff>21463</xdr:rowOff>
    </xdr:to>
    <xdr:sp macro="" textlink="">
      <xdr:nvSpPr>
        <xdr:cNvPr id="544" name="フローチャート: 判断 543">
          <a:extLst>
            <a:ext uri="{FF2B5EF4-FFF2-40B4-BE49-F238E27FC236}">
              <a16:creationId xmlns:a16="http://schemas.microsoft.com/office/drawing/2014/main" id="{3036F7E3-BCFC-4521-8C46-5041F29C97E6}"/>
            </a:ext>
          </a:extLst>
        </xdr:cNvPr>
        <xdr:cNvSpPr/>
      </xdr:nvSpPr>
      <xdr:spPr>
        <a:xfrm>
          <a:off x="19494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65024</xdr:rowOff>
    </xdr:from>
    <xdr:to>
      <xdr:col>98</xdr:col>
      <xdr:colOff>38100</xdr:colOff>
      <xdr:row>62</xdr:row>
      <xdr:rowOff>166624</xdr:rowOff>
    </xdr:to>
    <xdr:sp macro="" textlink="">
      <xdr:nvSpPr>
        <xdr:cNvPr id="545" name="フローチャート: 判断 544">
          <a:extLst>
            <a:ext uri="{FF2B5EF4-FFF2-40B4-BE49-F238E27FC236}">
              <a16:creationId xmlns:a16="http://schemas.microsoft.com/office/drawing/2014/main" id="{01CFAD99-A067-4BEB-8DB9-60F46E632286}"/>
            </a:ext>
          </a:extLst>
        </xdr:cNvPr>
        <xdr:cNvSpPr/>
      </xdr:nvSpPr>
      <xdr:spPr>
        <a:xfrm>
          <a:off x="18605500" y="1069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C032C8C-3991-4231-9B73-EBF5AF45F51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43226FF3-E1B4-4438-83E5-AD74F284F70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E198E785-AE05-4A11-8D3B-45408436572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7658BF15-9EE8-4433-924E-DDF339C5539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8184EF88-EF9F-4AB3-8AFA-CA7CD77652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157417</xdr:rowOff>
    </xdr:from>
    <xdr:to>
      <xdr:col>112</xdr:col>
      <xdr:colOff>38100</xdr:colOff>
      <xdr:row>63</xdr:row>
      <xdr:rowOff>87567</xdr:rowOff>
    </xdr:to>
    <xdr:sp macro="" textlink="">
      <xdr:nvSpPr>
        <xdr:cNvPr id="551" name="楕円 550">
          <a:extLst>
            <a:ext uri="{FF2B5EF4-FFF2-40B4-BE49-F238E27FC236}">
              <a16:creationId xmlns:a16="http://schemas.microsoft.com/office/drawing/2014/main" id="{F1CC8E45-F2FB-4219-A406-DFB02E704226}"/>
            </a:ext>
          </a:extLst>
        </xdr:cNvPr>
        <xdr:cNvSpPr/>
      </xdr:nvSpPr>
      <xdr:spPr>
        <a:xfrm>
          <a:off x="21272500" y="1078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113220</xdr:rowOff>
    </xdr:from>
    <xdr:to>
      <xdr:col>107</xdr:col>
      <xdr:colOff>101600</xdr:colOff>
      <xdr:row>62</xdr:row>
      <xdr:rowOff>43370</xdr:rowOff>
    </xdr:to>
    <xdr:sp macro="" textlink="">
      <xdr:nvSpPr>
        <xdr:cNvPr id="552" name="楕円 551">
          <a:extLst>
            <a:ext uri="{FF2B5EF4-FFF2-40B4-BE49-F238E27FC236}">
              <a16:creationId xmlns:a16="http://schemas.microsoft.com/office/drawing/2014/main" id="{6EC05E14-7F18-4D87-8A89-44AFFDC501AF}"/>
            </a:ext>
          </a:extLst>
        </xdr:cNvPr>
        <xdr:cNvSpPr/>
      </xdr:nvSpPr>
      <xdr:spPr>
        <a:xfrm>
          <a:off x="20383500" y="1057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164020</xdr:rowOff>
    </xdr:from>
    <xdr:to>
      <xdr:col>111</xdr:col>
      <xdr:colOff>177800</xdr:colOff>
      <xdr:row>63</xdr:row>
      <xdr:rowOff>36767</xdr:rowOff>
    </xdr:to>
    <xdr:cxnSp macro="">
      <xdr:nvCxnSpPr>
        <xdr:cNvPr id="553" name="直線コネクタ 552">
          <a:extLst>
            <a:ext uri="{FF2B5EF4-FFF2-40B4-BE49-F238E27FC236}">
              <a16:creationId xmlns:a16="http://schemas.microsoft.com/office/drawing/2014/main" id="{5ADEC775-CE27-42B2-8B94-509CBC66A600}"/>
            </a:ext>
          </a:extLst>
        </xdr:cNvPr>
        <xdr:cNvCxnSpPr/>
      </xdr:nvCxnSpPr>
      <xdr:spPr>
        <a:xfrm>
          <a:off x="20434300" y="10622470"/>
          <a:ext cx="889000" cy="21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157226</xdr:rowOff>
    </xdr:from>
    <xdr:to>
      <xdr:col>102</xdr:col>
      <xdr:colOff>165100</xdr:colOff>
      <xdr:row>63</xdr:row>
      <xdr:rowOff>87376</xdr:rowOff>
    </xdr:to>
    <xdr:sp macro="" textlink="">
      <xdr:nvSpPr>
        <xdr:cNvPr id="554" name="楕円 553">
          <a:extLst>
            <a:ext uri="{FF2B5EF4-FFF2-40B4-BE49-F238E27FC236}">
              <a16:creationId xmlns:a16="http://schemas.microsoft.com/office/drawing/2014/main" id="{3C057DB8-DA48-4CD5-8966-A1E321B49BF9}"/>
            </a:ext>
          </a:extLst>
        </xdr:cNvPr>
        <xdr:cNvSpPr/>
      </xdr:nvSpPr>
      <xdr:spPr>
        <a:xfrm>
          <a:off x="19494500" y="1078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164020</xdr:rowOff>
    </xdr:from>
    <xdr:to>
      <xdr:col>107</xdr:col>
      <xdr:colOff>50800</xdr:colOff>
      <xdr:row>63</xdr:row>
      <xdr:rowOff>36576</xdr:rowOff>
    </xdr:to>
    <xdr:cxnSp macro="">
      <xdr:nvCxnSpPr>
        <xdr:cNvPr id="555" name="直線コネクタ 554">
          <a:extLst>
            <a:ext uri="{FF2B5EF4-FFF2-40B4-BE49-F238E27FC236}">
              <a16:creationId xmlns:a16="http://schemas.microsoft.com/office/drawing/2014/main" id="{38EA3BF1-645F-4A38-BAD1-BED50A50EF22}"/>
            </a:ext>
          </a:extLst>
        </xdr:cNvPr>
        <xdr:cNvCxnSpPr/>
      </xdr:nvCxnSpPr>
      <xdr:spPr>
        <a:xfrm flipV="1">
          <a:off x="19545300" y="10622470"/>
          <a:ext cx="889000" cy="21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34751</xdr:rowOff>
    </xdr:from>
    <xdr:ext cx="469744" cy="259045"/>
    <xdr:sp macro="" textlink="">
      <xdr:nvSpPr>
        <xdr:cNvPr id="556" name="n_1aveValue【学校施設】&#10;一人当たり面積">
          <a:extLst>
            <a:ext uri="{FF2B5EF4-FFF2-40B4-BE49-F238E27FC236}">
              <a16:creationId xmlns:a16="http://schemas.microsoft.com/office/drawing/2014/main" id="{D36E766E-7812-4B95-9B53-D00C10B83648}"/>
            </a:ext>
          </a:extLst>
        </xdr:cNvPr>
        <xdr:cNvSpPr txBox="1"/>
      </xdr:nvSpPr>
      <xdr:spPr>
        <a:xfrm>
          <a:off x="21075727" y="104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9733</xdr:rowOff>
    </xdr:from>
    <xdr:ext cx="469744" cy="259045"/>
    <xdr:sp macro="" textlink="">
      <xdr:nvSpPr>
        <xdr:cNvPr id="557" name="n_2aveValue【学校施設】&#10;一人当たり面積">
          <a:extLst>
            <a:ext uri="{FF2B5EF4-FFF2-40B4-BE49-F238E27FC236}">
              <a16:creationId xmlns:a16="http://schemas.microsoft.com/office/drawing/2014/main" id="{C367F32A-9490-4845-9EE6-F25821C1B99E}"/>
            </a:ext>
          </a:extLst>
        </xdr:cNvPr>
        <xdr:cNvSpPr txBox="1"/>
      </xdr:nvSpPr>
      <xdr:spPr>
        <a:xfrm>
          <a:off x="20199427" y="108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37990</xdr:rowOff>
    </xdr:from>
    <xdr:ext cx="469744" cy="259045"/>
    <xdr:sp macro="" textlink="">
      <xdr:nvSpPr>
        <xdr:cNvPr id="558" name="n_3aveValue【学校施設】&#10;一人当たり面積">
          <a:extLst>
            <a:ext uri="{FF2B5EF4-FFF2-40B4-BE49-F238E27FC236}">
              <a16:creationId xmlns:a16="http://schemas.microsoft.com/office/drawing/2014/main" id="{C8011CD6-8E72-489F-B0D5-2828C03EBED0}"/>
            </a:ext>
          </a:extLst>
        </xdr:cNvPr>
        <xdr:cNvSpPr txBox="1"/>
      </xdr:nvSpPr>
      <xdr:spPr>
        <a:xfrm>
          <a:off x="19310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11701</xdr:rowOff>
    </xdr:from>
    <xdr:ext cx="469744" cy="259045"/>
    <xdr:sp macro="" textlink="">
      <xdr:nvSpPr>
        <xdr:cNvPr id="559" name="n_4aveValue【学校施設】&#10;一人当たり面積">
          <a:extLst>
            <a:ext uri="{FF2B5EF4-FFF2-40B4-BE49-F238E27FC236}">
              <a16:creationId xmlns:a16="http://schemas.microsoft.com/office/drawing/2014/main" id="{8D9906C4-D703-4CBF-B143-F5D4EAE0374D}"/>
            </a:ext>
          </a:extLst>
        </xdr:cNvPr>
        <xdr:cNvSpPr txBox="1"/>
      </xdr:nvSpPr>
      <xdr:spPr>
        <a:xfrm>
          <a:off x="18421427" y="1047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78694</xdr:rowOff>
    </xdr:from>
    <xdr:ext cx="469744" cy="259045"/>
    <xdr:sp macro="" textlink="">
      <xdr:nvSpPr>
        <xdr:cNvPr id="560" name="n_1mainValue【学校施設】&#10;一人当たり面積">
          <a:extLst>
            <a:ext uri="{FF2B5EF4-FFF2-40B4-BE49-F238E27FC236}">
              <a16:creationId xmlns:a16="http://schemas.microsoft.com/office/drawing/2014/main" id="{802EFFF2-1C3B-4018-B108-B2E14FDA8E66}"/>
            </a:ext>
          </a:extLst>
        </xdr:cNvPr>
        <xdr:cNvSpPr txBox="1"/>
      </xdr:nvSpPr>
      <xdr:spPr>
        <a:xfrm>
          <a:off x="21075727" y="1088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59897</xdr:rowOff>
    </xdr:from>
    <xdr:ext cx="469744" cy="259045"/>
    <xdr:sp macro="" textlink="">
      <xdr:nvSpPr>
        <xdr:cNvPr id="561" name="n_2mainValue【学校施設】&#10;一人当たり面積">
          <a:extLst>
            <a:ext uri="{FF2B5EF4-FFF2-40B4-BE49-F238E27FC236}">
              <a16:creationId xmlns:a16="http://schemas.microsoft.com/office/drawing/2014/main" id="{D71B4FE8-80DB-41F1-B2B7-6DD7BEE56F7A}"/>
            </a:ext>
          </a:extLst>
        </xdr:cNvPr>
        <xdr:cNvSpPr txBox="1"/>
      </xdr:nvSpPr>
      <xdr:spPr>
        <a:xfrm>
          <a:off x="20199427" y="103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78503</xdr:rowOff>
    </xdr:from>
    <xdr:ext cx="469744" cy="259045"/>
    <xdr:sp macro="" textlink="">
      <xdr:nvSpPr>
        <xdr:cNvPr id="562" name="n_3mainValue【学校施設】&#10;一人当たり面積">
          <a:extLst>
            <a:ext uri="{FF2B5EF4-FFF2-40B4-BE49-F238E27FC236}">
              <a16:creationId xmlns:a16="http://schemas.microsoft.com/office/drawing/2014/main" id="{3781CBB3-D2D6-44F6-8E3A-312643E8582C}"/>
            </a:ext>
          </a:extLst>
        </xdr:cNvPr>
        <xdr:cNvSpPr txBox="1"/>
      </xdr:nvSpPr>
      <xdr:spPr>
        <a:xfrm>
          <a:off x="19310427" y="1087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3" name="正方形/長方形 562">
          <a:extLst>
            <a:ext uri="{FF2B5EF4-FFF2-40B4-BE49-F238E27FC236}">
              <a16:creationId xmlns:a16="http://schemas.microsoft.com/office/drawing/2014/main" id="{62B16E3C-1AB2-4DD0-B51D-0BF9EC8ABDD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4" name="正方形/長方形 563">
          <a:extLst>
            <a:ext uri="{FF2B5EF4-FFF2-40B4-BE49-F238E27FC236}">
              <a16:creationId xmlns:a16="http://schemas.microsoft.com/office/drawing/2014/main" id="{A185B5FF-5141-41E3-B84A-453BF71EC0D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5" name="正方形/長方形 564">
          <a:extLst>
            <a:ext uri="{FF2B5EF4-FFF2-40B4-BE49-F238E27FC236}">
              <a16:creationId xmlns:a16="http://schemas.microsoft.com/office/drawing/2014/main" id="{6376E64B-6F1C-4625-B8BE-8EF5FC0754C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6" name="正方形/長方形 565">
          <a:extLst>
            <a:ext uri="{FF2B5EF4-FFF2-40B4-BE49-F238E27FC236}">
              <a16:creationId xmlns:a16="http://schemas.microsoft.com/office/drawing/2014/main" id="{25FF0C7D-10A2-40CD-AD48-DEFB5CBC595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7" name="正方形/長方形 566">
          <a:extLst>
            <a:ext uri="{FF2B5EF4-FFF2-40B4-BE49-F238E27FC236}">
              <a16:creationId xmlns:a16="http://schemas.microsoft.com/office/drawing/2014/main" id="{85308F08-B645-4004-A77E-B06A284D62B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8" name="正方形/長方形 567">
          <a:extLst>
            <a:ext uri="{FF2B5EF4-FFF2-40B4-BE49-F238E27FC236}">
              <a16:creationId xmlns:a16="http://schemas.microsoft.com/office/drawing/2014/main" id="{8DAC80E7-CEFD-44AD-BBB7-1119CEF5031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9" name="正方形/長方形 568">
          <a:extLst>
            <a:ext uri="{FF2B5EF4-FFF2-40B4-BE49-F238E27FC236}">
              <a16:creationId xmlns:a16="http://schemas.microsoft.com/office/drawing/2014/main" id="{6B08674C-0B5C-4934-A0E3-41283EF29DB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0" name="正方形/長方形 569">
          <a:extLst>
            <a:ext uri="{FF2B5EF4-FFF2-40B4-BE49-F238E27FC236}">
              <a16:creationId xmlns:a16="http://schemas.microsoft.com/office/drawing/2014/main" id="{96FDBB70-8057-44B3-A826-F3FC154541D7}"/>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1" name="正方形/長方形 570">
          <a:extLst>
            <a:ext uri="{FF2B5EF4-FFF2-40B4-BE49-F238E27FC236}">
              <a16:creationId xmlns:a16="http://schemas.microsoft.com/office/drawing/2014/main" id="{AD0C9AD9-529E-4822-8311-6E74A2C75EC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2" name="正方形/長方形 571">
          <a:extLst>
            <a:ext uri="{FF2B5EF4-FFF2-40B4-BE49-F238E27FC236}">
              <a16:creationId xmlns:a16="http://schemas.microsoft.com/office/drawing/2014/main" id="{CD25B1AE-D263-4AEC-9158-6770CD20058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3" name="正方形/長方形 572">
          <a:extLst>
            <a:ext uri="{FF2B5EF4-FFF2-40B4-BE49-F238E27FC236}">
              <a16:creationId xmlns:a16="http://schemas.microsoft.com/office/drawing/2014/main" id="{2A3281D9-1A01-4FA6-B88C-54A98F94E66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4" name="正方形/長方形 573">
          <a:extLst>
            <a:ext uri="{FF2B5EF4-FFF2-40B4-BE49-F238E27FC236}">
              <a16:creationId xmlns:a16="http://schemas.microsoft.com/office/drawing/2014/main" id="{B538DD0D-009E-4AD8-A828-08977F53961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5" name="正方形/長方形 574">
          <a:extLst>
            <a:ext uri="{FF2B5EF4-FFF2-40B4-BE49-F238E27FC236}">
              <a16:creationId xmlns:a16="http://schemas.microsoft.com/office/drawing/2014/main" id="{F37D2FA0-DF97-4BF3-B7ED-AAE149871D8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6" name="正方形/長方形 575">
          <a:extLst>
            <a:ext uri="{FF2B5EF4-FFF2-40B4-BE49-F238E27FC236}">
              <a16:creationId xmlns:a16="http://schemas.microsoft.com/office/drawing/2014/main" id="{69FBE160-0678-4E61-856E-5F75347BB28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7" name="正方形/長方形 576">
          <a:extLst>
            <a:ext uri="{FF2B5EF4-FFF2-40B4-BE49-F238E27FC236}">
              <a16:creationId xmlns:a16="http://schemas.microsoft.com/office/drawing/2014/main" id="{7DC66D41-EE77-4458-891B-A7F570F2A97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8" name="正方形/長方形 577">
          <a:extLst>
            <a:ext uri="{FF2B5EF4-FFF2-40B4-BE49-F238E27FC236}">
              <a16:creationId xmlns:a16="http://schemas.microsoft.com/office/drawing/2014/main" id="{452D2CA5-F281-498F-BB83-3FBCE2CC0B97}"/>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79" name="正方形/長方形 578">
          <a:extLst>
            <a:ext uri="{FF2B5EF4-FFF2-40B4-BE49-F238E27FC236}">
              <a16:creationId xmlns:a16="http://schemas.microsoft.com/office/drawing/2014/main" id="{470B5172-2DB6-4F6A-ABAA-0EEFE846F4B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0" name="正方形/長方形 579">
          <a:extLst>
            <a:ext uri="{FF2B5EF4-FFF2-40B4-BE49-F238E27FC236}">
              <a16:creationId xmlns:a16="http://schemas.microsoft.com/office/drawing/2014/main" id="{4669169B-7E49-4303-A4CB-5A73BF05014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1" name="正方形/長方形 580">
          <a:extLst>
            <a:ext uri="{FF2B5EF4-FFF2-40B4-BE49-F238E27FC236}">
              <a16:creationId xmlns:a16="http://schemas.microsoft.com/office/drawing/2014/main" id="{9E223B70-24F4-4CFA-9CA6-2A62C4D34AF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2" name="正方形/長方形 581">
          <a:extLst>
            <a:ext uri="{FF2B5EF4-FFF2-40B4-BE49-F238E27FC236}">
              <a16:creationId xmlns:a16="http://schemas.microsoft.com/office/drawing/2014/main" id="{054D0246-DF80-457A-BBC6-FE40163015B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3" name="正方形/長方形 582">
          <a:extLst>
            <a:ext uri="{FF2B5EF4-FFF2-40B4-BE49-F238E27FC236}">
              <a16:creationId xmlns:a16="http://schemas.microsoft.com/office/drawing/2014/main" id="{EBCE227F-CA31-481E-A14A-FF26ACF32B6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4" name="正方形/長方形 583">
          <a:extLst>
            <a:ext uri="{FF2B5EF4-FFF2-40B4-BE49-F238E27FC236}">
              <a16:creationId xmlns:a16="http://schemas.microsoft.com/office/drawing/2014/main" id="{5D2A96BF-04AB-4E2B-A148-E9987EA7CC5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5" name="正方形/長方形 584">
          <a:extLst>
            <a:ext uri="{FF2B5EF4-FFF2-40B4-BE49-F238E27FC236}">
              <a16:creationId xmlns:a16="http://schemas.microsoft.com/office/drawing/2014/main" id="{0F6C6AFB-C5EE-4147-9FD2-F2D059AA1A1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6" name="正方形/長方形 585">
          <a:extLst>
            <a:ext uri="{FF2B5EF4-FFF2-40B4-BE49-F238E27FC236}">
              <a16:creationId xmlns:a16="http://schemas.microsoft.com/office/drawing/2014/main" id="{F96C1D7B-7A97-4031-9103-03A6ACF5DC7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7" name="テキスト ボックス 586">
          <a:extLst>
            <a:ext uri="{FF2B5EF4-FFF2-40B4-BE49-F238E27FC236}">
              <a16:creationId xmlns:a16="http://schemas.microsoft.com/office/drawing/2014/main" id="{04ED61F4-4541-4C43-A046-0088AADCAFD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8" name="直線コネクタ 587">
          <a:extLst>
            <a:ext uri="{FF2B5EF4-FFF2-40B4-BE49-F238E27FC236}">
              <a16:creationId xmlns:a16="http://schemas.microsoft.com/office/drawing/2014/main" id="{6A67D585-3086-4E16-9AEA-70501DCA809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89" name="テキスト ボックス 588">
          <a:extLst>
            <a:ext uri="{FF2B5EF4-FFF2-40B4-BE49-F238E27FC236}">
              <a16:creationId xmlns:a16="http://schemas.microsoft.com/office/drawing/2014/main" id="{5C1058BF-CC9B-494E-B709-DA69C6B89EE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90" name="直線コネクタ 589">
          <a:extLst>
            <a:ext uri="{FF2B5EF4-FFF2-40B4-BE49-F238E27FC236}">
              <a16:creationId xmlns:a16="http://schemas.microsoft.com/office/drawing/2014/main" id="{E49D5B29-1593-400A-B3CC-99445D0F65C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91" name="テキスト ボックス 590">
          <a:extLst>
            <a:ext uri="{FF2B5EF4-FFF2-40B4-BE49-F238E27FC236}">
              <a16:creationId xmlns:a16="http://schemas.microsoft.com/office/drawing/2014/main" id="{D24D4100-F64B-45A8-99CA-846DB1FE6113}"/>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2" name="直線コネクタ 591">
          <a:extLst>
            <a:ext uri="{FF2B5EF4-FFF2-40B4-BE49-F238E27FC236}">
              <a16:creationId xmlns:a16="http://schemas.microsoft.com/office/drawing/2014/main" id="{C7737F20-D8C1-405C-9FF3-DD9516326A1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3" name="テキスト ボックス 592">
          <a:extLst>
            <a:ext uri="{FF2B5EF4-FFF2-40B4-BE49-F238E27FC236}">
              <a16:creationId xmlns:a16="http://schemas.microsoft.com/office/drawing/2014/main" id="{0B99B362-B147-4151-ACAC-188832F6765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4" name="直線コネクタ 593">
          <a:extLst>
            <a:ext uri="{FF2B5EF4-FFF2-40B4-BE49-F238E27FC236}">
              <a16:creationId xmlns:a16="http://schemas.microsoft.com/office/drawing/2014/main" id="{533CFB3F-55B1-4B97-A75C-9A09F97C657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5" name="テキスト ボックス 594">
          <a:extLst>
            <a:ext uri="{FF2B5EF4-FFF2-40B4-BE49-F238E27FC236}">
              <a16:creationId xmlns:a16="http://schemas.microsoft.com/office/drawing/2014/main" id="{57398985-D57A-40A2-B5D0-C7156DAA9BA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6" name="直線コネクタ 595">
          <a:extLst>
            <a:ext uri="{FF2B5EF4-FFF2-40B4-BE49-F238E27FC236}">
              <a16:creationId xmlns:a16="http://schemas.microsoft.com/office/drawing/2014/main" id="{1CDE2C74-B9CB-4A5A-A433-750E31F3A6F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7" name="テキスト ボックス 596">
          <a:extLst>
            <a:ext uri="{FF2B5EF4-FFF2-40B4-BE49-F238E27FC236}">
              <a16:creationId xmlns:a16="http://schemas.microsoft.com/office/drawing/2014/main" id="{C6BCB4D6-9C6B-4EEF-9143-9049E5AAF28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8" name="直線コネクタ 597">
          <a:extLst>
            <a:ext uri="{FF2B5EF4-FFF2-40B4-BE49-F238E27FC236}">
              <a16:creationId xmlns:a16="http://schemas.microsoft.com/office/drawing/2014/main" id="{FAA28DD6-BE6A-4901-9599-BE07B9F8C7B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9" name="テキスト ボックス 598">
          <a:extLst>
            <a:ext uri="{FF2B5EF4-FFF2-40B4-BE49-F238E27FC236}">
              <a16:creationId xmlns:a16="http://schemas.microsoft.com/office/drawing/2014/main" id="{A8FBB25A-C3C2-4568-A897-843029AA10D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0" name="直線コネクタ 599">
          <a:extLst>
            <a:ext uri="{FF2B5EF4-FFF2-40B4-BE49-F238E27FC236}">
              <a16:creationId xmlns:a16="http://schemas.microsoft.com/office/drawing/2014/main" id="{C7025F02-8234-4F6B-BE42-CA9634A89A3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01" name="テキスト ボックス 600">
          <a:extLst>
            <a:ext uri="{FF2B5EF4-FFF2-40B4-BE49-F238E27FC236}">
              <a16:creationId xmlns:a16="http://schemas.microsoft.com/office/drawing/2014/main" id="{C545E217-D555-4FB3-8924-13F09BE374A1}"/>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2" name="直線コネクタ 601">
          <a:extLst>
            <a:ext uri="{FF2B5EF4-FFF2-40B4-BE49-F238E27FC236}">
              <a16:creationId xmlns:a16="http://schemas.microsoft.com/office/drawing/2014/main" id="{B9ABE18D-FB3B-4638-9D17-8FBA8C972F3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3" name="【公民館】&#10;有形固定資産減価償却率グラフ枠">
          <a:extLst>
            <a:ext uri="{FF2B5EF4-FFF2-40B4-BE49-F238E27FC236}">
              <a16:creationId xmlns:a16="http://schemas.microsoft.com/office/drawing/2014/main" id="{E64FD53A-01CD-44C8-A375-FF21C6F396B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109</xdr:row>
      <xdr:rowOff>35379</xdr:rowOff>
    </xdr:to>
    <xdr:cxnSp macro="">
      <xdr:nvCxnSpPr>
        <xdr:cNvPr id="604" name="直線コネクタ 603">
          <a:extLst>
            <a:ext uri="{FF2B5EF4-FFF2-40B4-BE49-F238E27FC236}">
              <a16:creationId xmlns:a16="http://schemas.microsoft.com/office/drawing/2014/main" id="{0C6D3BD7-3D05-4374-8D82-E3DFB83C8AE9}"/>
            </a:ext>
          </a:extLst>
        </xdr:cNvPr>
        <xdr:cNvCxnSpPr/>
      </xdr:nvCxnSpPr>
      <xdr:spPr>
        <a:xfrm flipV="1">
          <a:off x="16318864" y="17278350"/>
          <a:ext cx="0" cy="1445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05" name="【公民館】&#10;有形固定資産減価償却率最小値テキスト">
          <a:extLst>
            <a:ext uri="{FF2B5EF4-FFF2-40B4-BE49-F238E27FC236}">
              <a16:creationId xmlns:a16="http://schemas.microsoft.com/office/drawing/2014/main" id="{C456C443-BB1A-4D8D-8C89-F14DFE0BD438}"/>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06" name="直線コネクタ 605">
          <a:extLst>
            <a:ext uri="{FF2B5EF4-FFF2-40B4-BE49-F238E27FC236}">
              <a16:creationId xmlns:a16="http://schemas.microsoft.com/office/drawing/2014/main" id="{9CF5631E-2610-4DDB-8C57-AF98D58F38F8}"/>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607" name="【公民館】&#10;有形固定資産減価償却率最大値テキスト">
          <a:extLst>
            <a:ext uri="{FF2B5EF4-FFF2-40B4-BE49-F238E27FC236}">
              <a16:creationId xmlns:a16="http://schemas.microsoft.com/office/drawing/2014/main" id="{70841298-7E1F-4030-A675-0BB62012ABF7}"/>
            </a:ext>
          </a:extLst>
        </xdr:cNvPr>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608" name="直線コネクタ 607">
          <a:extLst>
            <a:ext uri="{FF2B5EF4-FFF2-40B4-BE49-F238E27FC236}">
              <a16:creationId xmlns:a16="http://schemas.microsoft.com/office/drawing/2014/main" id="{81172F13-DB83-4874-AB8A-E02507022FE6}"/>
            </a:ext>
          </a:extLst>
        </xdr:cNvPr>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134456</xdr:rowOff>
    </xdr:from>
    <xdr:ext cx="405111" cy="259045"/>
    <xdr:sp macro="" textlink="">
      <xdr:nvSpPr>
        <xdr:cNvPr id="609" name="【公民館】&#10;有形固定資産減価償却率平均値テキスト">
          <a:extLst>
            <a:ext uri="{FF2B5EF4-FFF2-40B4-BE49-F238E27FC236}">
              <a16:creationId xmlns:a16="http://schemas.microsoft.com/office/drawing/2014/main" id="{8BE47411-B2C1-430D-A43D-573F0E4288DC}"/>
            </a:ext>
          </a:extLst>
        </xdr:cNvPr>
        <xdr:cNvSpPr txBox="1"/>
      </xdr:nvSpPr>
      <xdr:spPr>
        <a:xfrm>
          <a:off x="16357600" y="17965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156029</xdr:rowOff>
    </xdr:from>
    <xdr:to>
      <xdr:col>85</xdr:col>
      <xdr:colOff>177800</xdr:colOff>
      <xdr:row>105</xdr:row>
      <xdr:rowOff>86179</xdr:rowOff>
    </xdr:to>
    <xdr:sp macro="" textlink="">
      <xdr:nvSpPr>
        <xdr:cNvPr id="610" name="フローチャート: 判断 609">
          <a:extLst>
            <a:ext uri="{FF2B5EF4-FFF2-40B4-BE49-F238E27FC236}">
              <a16:creationId xmlns:a16="http://schemas.microsoft.com/office/drawing/2014/main" id="{697E987D-1CBF-464A-BEEF-B4B3FE04DAAE}"/>
            </a:ext>
          </a:extLst>
        </xdr:cNvPr>
        <xdr:cNvSpPr/>
      </xdr:nvSpPr>
      <xdr:spPr>
        <a:xfrm>
          <a:off x="16268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138068</xdr:rowOff>
    </xdr:from>
    <xdr:to>
      <xdr:col>81</xdr:col>
      <xdr:colOff>101600</xdr:colOff>
      <xdr:row>105</xdr:row>
      <xdr:rowOff>68218</xdr:rowOff>
    </xdr:to>
    <xdr:sp macro="" textlink="">
      <xdr:nvSpPr>
        <xdr:cNvPr id="611" name="フローチャート: 判断 610">
          <a:extLst>
            <a:ext uri="{FF2B5EF4-FFF2-40B4-BE49-F238E27FC236}">
              <a16:creationId xmlns:a16="http://schemas.microsoft.com/office/drawing/2014/main" id="{F0B15E74-A2A1-47E7-9D5B-C57F6BC80569}"/>
            </a:ext>
          </a:extLst>
        </xdr:cNvPr>
        <xdr:cNvSpPr/>
      </xdr:nvSpPr>
      <xdr:spPr>
        <a:xfrm>
          <a:off x="15430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169092</xdr:rowOff>
    </xdr:from>
    <xdr:to>
      <xdr:col>76</xdr:col>
      <xdr:colOff>165100</xdr:colOff>
      <xdr:row>105</xdr:row>
      <xdr:rowOff>99242</xdr:rowOff>
    </xdr:to>
    <xdr:sp macro="" textlink="">
      <xdr:nvSpPr>
        <xdr:cNvPr id="612" name="フローチャート: 判断 611">
          <a:extLst>
            <a:ext uri="{FF2B5EF4-FFF2-40B4-BE49-F238E27FC236}">
              <a16:creationId xmlns:a16="http://schemas.microsoft.com/office/drawing/2014/main" id="{44D036F6-B317-4CC4-B717-27745D6345B8}"/>
            </a:ext>
          </a:extLst>
        </xdr:cNvPr>
        <xdr:cNvSpPr/>
      </xdr:nvSpPr>
      <xdr:spPr>
        <a:xfrm>
          <a:off x="14541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613" name="フローチャート: 判断 612">
          <a:extLst>
            <a:ext uri="{FF2B5EF4-FFF2-40B4-BE49-F238E27FC236}">
              <a16:creationId xmlns:a16="http://schemas.microsoft.com/office/drawing/2014/main" id="{90CB65BC-999E-416F-BCAA-A393BF184093}"/>
            </a:ext>
          </a:extLst>
        </xdr:cNvPr>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10705</xdr:rowOff>
    </xdr:from>
    <xdr:to>
      <xdr:col>67</xdr:col>
      <xdr:colOff>101600</xdr:colOff>
      <xdr:row>105</xdr:row>
      <xdr:rowOff>112305</xdr:rowOff>
    </xdr:to>
    <xdr:sp macro="" textlink="">
      <xdr:nvSpPr>
        <xdr:cNvPr id="614" name="フローチャート: 判断 613">
          <a:extLst>
            <a:ext uri="{FF2B5EF4-FFF2-40B4-BE49-F238E27FC236}">
              <a16:creationId xmlns:a16="http://schemas.microsoft.com/office/drawing/2014/main" id="{C6C2233A-3E9D-4898-8B1E-61067334B69B}"/>
            </a:ext>
          </a:extLst>
        </xdr:cNvPr>
        <xdr:cNvSpPr/>
      </xdr:nvSpPr>
      <xdr:spPr>
        <a:xfrm>
          <a:off x="12763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5" name="テキスト ボックス 614">
          <a:extLst>
            <a:ext uri="{FF2B5EF4-FFF2-40B4-BE49-F238E27FC236}">
              <a16:creationId xmlns:a16="http://schemas.microsoft.com/office/drawing/2014/main" id="{7F1EFB64-29E3-46FD-A38C-38B5E281DBB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6" name="テキスト ボックス 615">
          <a:extLst>
            <a:ext uri="{FF2B5EF4-FFF2-40B4-BE49-F238E27FC236}">
              <a16:creationId xmlns:a16="http://schemas.microsoft.com/office/drawing/2014/main" id="{8CCFE286-BB7F-492E-974C-C494F65E9AF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7" name="テキスト ボックス 616">
          <a:extLst>
            <a:ext uri="{FF2B5EF4-FFF2-40B4-BE49-F238E27FC236}">
              <a16:creationId xmlns:a16="http://schemas.microsoft.com/office/drawing/2014/main" id="{B7BC5D35-883D-445E-AF9E-95E2851B92E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8" name="テキスト ボックス 617">
          <a:extLst>
            <a:ext uri="{FF2B5EF4-FFF2-40B4-BE49-F238E27FC236}">
              <a16:creationId xmlns:a16="http://schemas.microsoft.com/office/drawing/2014/main" id="{A06B1853-8CE8-4304-B4D6-C7A62E3FDC1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9" name="テキスト ボックス 618">
          <a:extLst>
            <a:ext uri="{FF2B5EF4-FFF2-40B4-BE49-F238E27FC236}">
              <a16:creationId xmlns:a16="http://schemas.microsoft.com/office/drawing/2014/main" id="{920C2516-C39B-4A45-A924-9D68AB303C1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147864</xdr:rowOff>
    </xdr:from>
    <xdr:to>
      <xdr:col>81</xdr:col>
      <xdr:colOff>101600</xdr:colOff>
      <xdr:row>107</xdr:row>
      <xdr:rowOff>78014</xdr:rowOff>
    </xdr:to>
    <xdr:sp macro="" textlink="">
      <xdr:nvSpPr>
        <xdr:cNvPr id="620" name="楕円 619">
          <a:extLst>
            <a:ext uri="{FF2B5EF4-FFF2-40B4-BE49-F238E27FC236}">
              <a16:creationId xmlns:a16="http://schemas.microsoft.com/office/drawing/2014/main" id="{A60874E2-47C8-4CB9-9F2E-A27C321FDF7B}"/>
            </a:ext>
          </a:extLst>
        </xdr:cNvPr>
        <xdr:cNvSpPr/>
      </xdr:nvSpPr>
      <xdr:spPr>
        <a:xfrm>
          <a:off x="15430500" y="1832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82550</xdr:rowOff>
    </xdr:from>
    <xdr:to>
      <xdr:col>76</xdr:col>
      <xdr:colOff>165100</xdr:colOff>
      <xdr:row>107</xdr:row>
      <xdr:rowOff>12700</xdr:rowOff>
    </xdr:to>
    <xdr:sp macro="" textlink="">
      <xdr:nvSpPr>
        <xdr:cNvPr id="621" name="楕円 620">
          <a:extLst>
            <a:ext uri="{FF2B5EF4-FFF2-40B4-BE49-F238E27FC236}">
              <a16:creationId xmlns:a16="http://schemas.microsoft.com/office/drawing/2014/main" id="{59A608F6-1539-4F15-8510-6AB8DCE82FDE}"/>
            </a:ext>
          </a:extLst>
        </xdr:cNvPr>
        <xdr:cNvSpPr/>
      </xdr:nvSpPr>
      <xdr:spPr>
        <a:xfrm>
          <a:off x="14541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133350</xdr:rowOff>
    </xdr:from>
    <xdr:to>
      <xdr:col>81</xdr:col>
      <xdr:colOff>50800</xdr:colOff>
      <xdr:row>107</xdr:row>
      <xdr:rowOff>27214</xdr:rowOff>
    </xdr:to>
    <xdr:cxnSp macro="">
      <xdr:nvCxnSpPr>
        <xdr:cNvPr id="622" name="直線コネクタ 621">
          <a:extLst>
            <a:ext uri="{FF2B5EF4-FFF2-40B4-BE49-F238E27FC236}">
              <a16:creationId xmlns:a16="http://schemas.microsoft.com/office/drawing/2014/main" id="{B38DA707-41A7-4574-A459-E73552CC02C7}"/>
            </a:ext>
          </a:extLst>
        </xdr:cNvPr>
        <xdr:cNvCxnSpPr/>
      </xdr:nvCxnSpPr>
      <xdr:spPr>
        <a:xfrm>
          <a:off x="14592300" y="1830705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82550</xdr:rowOff>
    </xdr:from>
    <xdr:to>
      <xdr:col>72</xdr:col>
      <xdr:colOff>38100</xdr:colOff>
      <xdr:row>107</xdr:row>
      <xdr:rowOff>12700</xdr:rowOff>
    </xdr:to>
    <xdr:sp macro="" textlink="">
      <xdr:nvSpPr>
        <xdr:cNvPr id="623" name="楕円 622">
          <a:extLst>
            <a:ext uri="{FF2B5EF4-FFF2-40B4-BE49-F238E27FC236}">
              <a16:creationId xmlns:a16="http://schemas.microsoft.com/office/drawing/2014/main" id="{F34F308C-9BCD-4BFF-896E-1A9F8145F553}"/>
            </a:ext>
          </a:extLst>
        </xdr:cNvPr>
        <xdr:cNvSpPr/>
      </xdr:nvSpPr>
      <xdr:spPr>
        <a:xfrm>
          <a:off x="13652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133350</xdr:rowOff>
    </xdr:from>
    <xdr:to>
      <xdr:col>76</xdr:col>
      <xdr:colOff>114300</xdr:colOff>
      <xdr:row>106</xdr:row>
      <xdr:rowOff>133350</xdr:rowOff>
    </xdr:to>
    <xdr:cxnSp macro="">
      <xdr:nvCxnSpPr>
        <xdr:cNvPr id="624" name="直線コネクタ 623">
          <a:extLst>
            <a:ext uri="{FF2B5EF4-FFF2-40B4-BE49-F238E27FC236}">
              <a16:creationId xmlns:a16="http://schemas.microsoft.com/office/drawing/2014/main" id="{4CE5D864-B168-403E-AE16-EF67BC6A308E}"/>
            </a:ext>
          </a:extLst>
        </xdr:cNvPr>
        <xdr:cNvCxnSpPr/>
      </xdr:nvCxnSpPr>
      <xdr:spPr>
        <a:xfrm>
          <a:off x="13703300" y="18307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84745</xdr:rowOff>
    </xdr:from>
    <xdr:ext cx="405111" cy="259045"/>
    <xdr:sp macro="" textlink="">
      <xdr:nvSpPr>
        <xdr:cNvPr id="625" name="n_1aveValue【公民館】&#10;有形固定資産減価償却率">
          <a:extLst>
            <a:ext uri="{FF2B5EF4-FFF2-40B4-BE49-F238E27FC236}">
              <a16:creationId xmlns:a16="http://schemas.microsoft.com/office/drawing/2014/main" id="{FBB2E091-47E1-448D-B8BE-F78D5BD01494}"/>
            </a:ext>
          </a:extLst>
        </xdr:cNvPr>
        <xdr:cNvSpPr txBox="1"/>
      </xdr:nvSpPr>
      <xdr:spPr>
        <a:xfrm>
          <a:off x="152660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115769</xdr:rowOff>
    </xdr:from>
    <xdr:ext cx="405111" cy="259045"/>
    <xdr:sp macro="" textlink="">
      <xdr:nvSpPr>
        <xdr:cNvPr id="626" name="n_2aveValue【公民館】&#10;有形固定資産減価償却率">
          <a:extLst>
            <a:ext uri="{FF2B5EF4-FFF2-40B4-BE49-F238E27FC236}">
              <a16:creationId xmlns:a16="http://schemas.microsoft.com/office/drawing/2014/main" id="{0B55CB50-3B8D-486C-B2BD-DC57D903F2AC}"/>
            </a:ext>
          </a:extLst>
        </xdr:cNvPr>
        <xdr:cNvSpPr txBox="1"/>
      </xdr:nvSpPr>
      <xdr:spPr>
        <a:xfrm>
          <a:off x="14389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627" name="n_3aveValue【公民館】&#10;有形固定資産減価償却率">
          <a:extLst>
            <a:ext uri="{FF2B5EF4-FFF2-40B4-BE49-F238E27FC236}">
              <a16:creationId xmlns:a16="http://schemas.microsoft.com/office/drawing/2014/main" id="{64461621-6395-4BDF-9797-35B811D5CF9E}"/>
            </a:ext>
          </a:extLst>
        </xdr:cNvPr>
        <xdr:cNvSpPr txBox="1"/>
      </xdr:nvSpPr>
      <xdr:spPr>
        <a:xfrm>
          <a:off x="13500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128832</xdr:rowOff>
    </xdr:from>
    <xdr:ext cx="405111" cy="259045"/>
    <xdr:sp macro="" textlink="">
      <xdr:nvSpPr>
        <xdr:cNvPr id="628" name="n_4aveValue【公民館】&#10;有形固定資産減価償却率">
          <a:extLst>
            <a:ext uri="{FF2B5EF4-FFF2-40B4-BE49-F238E27FC236}">
              <a16:creationId xmlns:a16="http://schemas.microsoft.com/office/drawing/2014/main" id="{B82B2410-C202-4E11-A8B4-C8FE877D5762}"/>
            </a:ext>
          </a:extLst>
        </xdr:cNvPr>
        <xdr:cNvSpPr txBox="1"/>
      </xdr:nvSpPr>
      <xdr:spPr>
        <a:xfrm>
          <a:off x="126117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69141</xdr:rowOff>
    </xdr:from>
    <xdr:ext cx="405111" cy="259045"/>
    <xdr:sp macro="" textlink="">
      <xdr:nvSpPr>
        <xdr:cNvPr id="629" name="n_1mainValue【公民館】&#10;有形固定資産減価償却率">
          <a:extLst>
            <a:ext uri="{FF2B5EF4-FFF2-40B4-BE49-F238E27FC236}">
              <a16:creationId xmlns:a16="http://schemas.microsoft.com/office/drawing/2014/main" id="{939D8DD0-7323-4E71-BF0D-61D1899DCA03}"/>
            </a:ext>
          </a:extLst>
        </xdr:cNvPr>
        <xdr:cNvSpPr txBox="1"/>
      </xdr:nvSpPr>
      <xdr:spPr>
        <a:xfrm>
          <a:off x="15266044" y="1841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3827</xdr:rowOff>
    </xdr:from>
    <xdr:ext cx="405111" cy="259045"/>
    <xdr:sp macro="" textlink="">
      <xdr:nvSpPr>
        <xdr:cNvPr id="630" name="n_2mainValue【公民館】&#10;有形固定資産減価償却率">
          <a:extLst>
            <a:ext uri="{FF2B5EF4-FFF2-40B4-BE49-F238E27FC236}">
              <a16:creationId xmlns:a16="http://schemas.microsoft.com/office/drawing/2014/main" id="{56595D59-9BC8-432B-AB55-E33A9845CF79}"/>
            </a:ext>
          </a:extLst>
        </xdr:cNvPr>
        <xdr:cNvSpPr txBox="1"/>
      </xdr:nvSpPr>
      <xdr:spPr>
        <a:xfrm>
          <a:off x="14389744"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3827</xdr:rowOff>
    </xdr:from>
    <xdr:ext cx="405111" cy="259045"/>
    <xdr:sp macro="" textlink="">
      <xdr:nvSpPr>
        <xdr:cNvPr id="631" name="n_3mainValue【公民館】&#10;有形固定資産減価償却率">
          <a:extLst>
            <a:ext uri="{FF2B5EF4-FFF2-40B4-BE49-F238E27FC236}">
              <a16:creationId xmlns:a16="http://schemas.microsoft.com/office/drawing/2014/main" id="{2975CD8E-9470-472A-BB5B-61F3ED7BCF8D}"/>
            </a:ext>
          </a:extLst>
        </xdr:cNvPr>
        <xdr:cNvSpPr txBox="1"/>
      </xdr:nvSpPr>
      <xdr:spPr>
        <a:xfrm>
          <a:off x="13500744"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2" name="正方形/長方形 631">
          <a:extLst>
            <a:ext uri="{FF2B5EF4-FFF2-40B4-BE49-F238E27FC236}">
              <a16:creationId xmlns:a16="http://schemas.microsoft.com/office/drawing/2014/main" id="{C4983078-4266-42DC-829C-75A9968E411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3" name="正方形/長方形 632">
          <a:extLst>
            <a:ext uri="{FF2B5EF4-FFF2-40B4-BE49-F238E27FC236}">
              <a16:creationId xmlns:a16="http://schemas.microsoft.com/office/drawing/2014/main" id="{E3F71192-6C85-4188-B542-3DBFF85B185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4" name="正方形/長方形 633">
          <a:extLst>
            <a:ext uri="{FF2B5EF4-FFF2-40B4-BE49-F238E27FC236}">
              <a16:creationId xmlns:a16="http://schemas.microsoft.com/office/drawing/2014/main" id="{8C0F58DA-69F5-4EE7-85AB-E9AECD0B7B1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5" name="正方形/長方形 634">
          <a:extLst>
            <a:ext uri="{FF2B5EF4-FFF2-40B4-BE49-F238E27FC236}">
              <a16:creationId xmlns:a16="http://schemas.microsoft.com/office/drawing/2014/main" id="{2E29D7AB-15BA-4804-9F51-ED1877A9D68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6" name="正方形/長方形 635">
          <a:extLst>
            <a:ext uri="{FF2B5EF4-FFF2-40B4-BE49-F238E27FC236}">
              <a16:creationId xmlns:a16="http://schemas.microsoft.com/office/drawing/2014/main" id="{CCCBB949-E2D7-4479-A7FB-AFC9543E32C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7" name="正方形/長方形 636">
          <a:extLst>
            <a:ext uri="{FF2B5EF4-FFF2-40B4-BE49-F238E27FC236}">
              <a16:creationId xmlns:a16="http://schemas.microsoft.com/office/drawing/2014/main" id="{9E873E39-94D7-4B38-8648-3DF1C5278FA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8" name="正方形/長方形 637">
          <a:extLst>
            <a:ext uri="{FF2B5EF4-FFF2-40B4-BE49-F238E27FC236}">
              <a16:creationId xmlns:a16="http://schemas.microsoft.com/office/drawing/2014/main" id="{5F208B7B-E1A1-4E5F-B389-6280BE32B1E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9" name="正方形/長方形 638">
          <a:extLst>
            <a:ext uri="{FF2B5EF4-FFF2-40B4-BE49-F238E27FC236}">
              <a16:creationId xmlns:a16="http://schemas.microsoft.com/office/drawing/2014/main" id="{945ACBAD-2DED-42E4-A88E-A1DF8F750C9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0" name="テキスト ボックス 639">
          <a:extLst>
            <a:ext uri="{FF2B5EF4-FFF2-40B4-BE49-F238E27FC236}">
              <a16:creationId xmlns:a16="http://schemas.microsoft.com/office/drawing/2014/main" id="{91FAC3C4-1AE7-4FF0-9ABD-730EB5B8C9E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1" name="直線コネクタ 640">
          <a:extLst>
            <a:ext uri="{FF2B5EF4-FFF2-40B4-BE49-F238E27FC236}">
              <a16:creationId xmlns:a16="http://schemas.microsoft.com/office/drawing/2014/main" id="{1AEAABE4-A6A4-428F-BACD-F87F690A864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42" name="直線コネクタ 641">
          <a:extLst>
            <a:ext uri="{FF2B5EF4-FFF2-40B4-BE49-F238E27FC236}">
              <a16:creationId xmlns:a16="http://schemas.microsoft.com/office/drawing/2014/main" id="{51D9FD93-0274-4250-8C92-519E0DF8B56E}"/>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43" name="テキスト ボックス 642">
          <a:extLst>
            <a:ext uri="{FF2B5EF4-FFF2-40B4-BE49-F238E27FC236}">
              <a16:creationId xmlns:a16="http://schemas.microsoft.com/office/drawing/2014/main" id="{463CB960-DC82-4281-95DB-D7956C6D95DF}"/>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4" name="直線コネクタ 643">
          <a:extLst>
            <a:ext uri="{FF2B5EF4-FFF2-40B4-BE49-F238E27FC236}">
              <a16:creationId xmlns:a16="http://schemas.microsoft.com/office/drawing/2014/main" id="{4506D318-F44D-43A3-87FA-A965243EF9CA}"/>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5" name="テキスト ボックス 644">
          <a:extLst>
            <a:ext uri="{FF2B5EF4-FFF2-40B4-BE49-F238E27FC236}">
              <a16:creationId xmlns:a16="http://schemas.microsoft.com/office/drawing/2014/main" id="{65AA073F-C646-4414-A0AC-F466EB3684C2}"/>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6" name="直線コネクタ 645">
          <a:extLst>
            <a:ext uri="{FF2B5EF4-FFF2-40B4-BE49-F238E27FC236}">
              <a16:creationId xmlns:a16="http://schemas.microsoft.com/office/drawing/2014/main" id="{4F58A806-8BC4-4443-8C10-E50F88846993}"/>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7" name="テキスト ボックス 646">
          <a:extLst>
            <a:ext uri="{FF2B5EF4-FFF2-40B4-BE49-F238E27FC236}">
              <a16:creationId xmlns:a16="http://schemas.microsoft.com/office/drawing/2014/main" id="{EF930108-C46E-48F8-941E-C3CC6BE8E8F6}"/>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8" name="直線コネクタ 647">
          <a:extLst>
            <a:ext uri="{FF2B5EF4-FFF2-40B4-BE49-F238E27FC236}">
              <a16:creationId xmlns:a16="http://schemas.microsoft.com/office/drawing/2014/main" id="{F8765BAE-2678-44CE-AFCA-6794AE0C00F8}"/>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9" name="テキスト ボックス 648">
          <a:extLst>
            <a:ext uri="{FF2B5EF4-FFF2-40B4-BE49-F238E27FC236}">
              <a16:creationId xmlns:a16="http://schemas.microsoft.com/office/drawing/2014/main" id="{B0EC138E-8603-4ADF-8481-F4B9E0B1B0A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50" name="直線コネクタ 649">
          <a:extLst>
            <a:ext uri="{FF2B5EF4-FFF2-40B4-BE49-F238E27FC236}">
              <a16:creationId xmlns:a16="http://schemas.microsoft.com/office/drawing/2014/main" id="{F025A701-4206-407B-8621-4269A0AC638C}"/>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51" name="テキスト ボックス 650">
          <a:extLst>
            <a:ext uri="{FF2B5EF4-FFF2-40B4-BE49-F238E27FC236}">
              <a16:creationId xmlns:a16="http://schemas.microsoft.com/office/drawing/2014/main" id="{44085A86-1A2A-48FA-A6F4-5C685CC33C78}"/>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52" name="直線コネクタ 651">
          <a:extLst>
            <a:ext uri="{FF2B5EF4-FFF2-40B4-BE49-F238E27FC236}">
              <a16:creationId xmlns:a16="http://schemas.microsoft.com/office/drawing/2014/main" id="{A6C3409D-C8B3-4F7F-9266-6E3F71C99DBE}"/>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53" name="テキスト ボックス 652">
          <a:extLst>
            <a:ext uri="{FF2B5EF4-FFF2-40B4-BE49-F238E27FC236}">
              <a16:creationId xmlns:a16="http://schemas.microsoft.com/office/drawing/2014/main" id="{1A5FF1A6-5DC6-4AD6-A9F4-D1E98353A887}"/>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4" name="直線コネクタ 653">
          <a:extLst>
            <a:ext uri="{FF2B5EF4-FFF2-40B4-BE49-F238E27FC236}">
              <a16:creationId xmlns:a16="http://schemas.microsoft.com/office/drawing/2014/main" id="{81712DC7-CE51-474C-9745-B45BE73AC53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5" name="テキスト ボックス 654">
          <a:extLst>
            <a:ext uri="{FF2B5EF4-FFF2-40B4-BE49-F238E27FC236}">
              <a16:creationId xmlns:a16="http://schemas.microsoft.com/office/drawing/2014/main" id="{82FC5F30-5429-4E4A-AC87-66A54160888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6" name="【公民館】&#10;一人当たり面積グラフ枠">
          <a:extLst>
            <a:ext uri="{FF2B5EF4-FFF2-40B4-BE49-F238E27FC236}">
              <a16:creationId xmlns:a16="http://schemas.microsoft.com/office/drawing/2014/main" id="{7A471F75-786B-44CA-96DC-F1671A6CFA4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108</xdr:row>
      <xdr:rowOff>167639</xdr:rowOff>
    </xdr:to>
    <xdr:cxnSp macro="">
      <xdr:nvCxnSpPr>
        <xdr:cNvPr id="657" name="直線コネクタ 656">
          <a:extLst>
            <a:ext uri="{FF2B5EF4-FFF2-40B4-BE49-F238E27FC236}">
              <a16:creationId xmlns:a16="http://schemas.microsoft.com/office/drawing/2014/main" id="{8E88C58B-5B3D-4E6C-BE86-483B26FEEE05}"/>
            </a:ext>
          </a:extLst>
        </xdr:cNvPr>
        <xdr:cNvCxnSpPr/>
      </xdr:nvCxnSpPr>
      <xdr:spPr>
        <a:xfrm flipV="1">
          <a:off x="22160864" y="17247326"/>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658" name="【公民館】&#10;一人当たり面積最小値テキスト">
          <a:extLst>
            <a:ext uri="{FF2B5EF4-FFF2-40B4-BE49-F238E27FC236}">
              <a16:creationId xmlns:a16="http://schemas.microsoft.com/office/drawing/2014/main" id="{801A2764-5059-4EDA-BE7C-7BE3B225055B}"/>
            </a:ext>
          </a:extLst>
        </xdr:cNvPr>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659" name="直線コネクタ 658">
          <a:extLst>
            <a:ext uri="{FF2B5EF4-FFF2-40B4-BE49-F238E27FC236}">
              <a16:creationId xmlns:a16="http://schemas.microsoft.com/office/drawing/2014/main" id="{7BAB8D67-ED41-4B28-87D5-FD19727FC629}"/>
            </a:ext>
          </a:extLst>
        </xdr:cNvPr>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660" name="【公民館】&#10;一人当たり面積最大値テキスト">
          <a:extLst>
            <a:ext uri="{FF2B5EF4-FFF2-40B4-BE49-F238E27FC236}">
              <a16:creationId xmlns:a16="http://schemas.microsoft.com/office/drawing/2014/main" id="{A1EB6F03-C074-40C5-9852-DA3CC3D5EF91}"/>
            </a:ext>
          </a:extLst>
        </xdr:cNvPr>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661" name="直線コネクタ 660">
          <a:extLst>
            <a:ext uri="{FF2B5EF4-FFF2-40B4-BE49-F238E27FC236}">
              <a16:creationId xmlns:a16="http://schemas.microsoft.com/office/drawing/2014/main" id="{AA54E0CE-7E35-48EB-91CA-7E9A53BF885D}"/>
            </a:ext>
          </a:extLst>
        </xdr:cNvPr>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8726</xdr:rowOff>
    </xdr:from>
    <xdr:ext cx="469744" cy="259045"/>
    <xdr:sp macro="" textlink="">
      <xdr:nvSpPr>
        <xdr:cNvPr id="662" name="【公民館】&#10;一人当たり面積平均値テキスト">
          <a:extLst>
            <a:ext uri="{FF2B5EF4-FFF2-40B4-BE49-F238E27FC236}">
              <a16:creationId xmlns:a16="http://schemas.microsoft.com/office/drawing/2014/main" id="{E580F678-0BA8-44E7-AE30-02F28513F78B}"/>
            </a:ext>
          </a:extLst>
        </xdr:cNvPr>
        <xdr:cNvSpPr txBox="1"/>
      </xdr:nvSpPr>
      <xdr:spPr>
        <a:xfrm>
          <a:off x="22199600" y="18353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30299</xdr:rowOff>
    </xdr:from>
    <xdr:to>
      <xdr:col>116</xdr:col>
      <xdr:colOff>114300</xdr:colOff>
      <xdr:row>107</xdr:row>
      <xdr:rowOff>131899</xdr:rowOff>
    </xdr:to>
    <xdr:sp macro="" textlink="">
      <xdr:nvSpPr>
        <xdr:cNvPr id="663" name="フローチャート: 判断 662">
          <a:extLst>
            <a:ext uri="{FF2B5EF4-FFF2-40B4-BE49-F238E27FC236}">
              <a16:creationId xmlns:a16="http://schemas.microsoft.com/office/drawing/2014/main" id="{5420936E-B737-4148-BDB4-043D331B5CCD}"/>
            </a:ext>
          </a:extLst>
        </xdr:cNvPr>
        <xdr:cNvSpPr/>
      </xdr:nvSpPr>
      <xdr:spPr>
        <a:xfrm>
          <a:off x="22110700" y="183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43362</xdr:rowOff>
    </xdr:from>
    <xdr:to>
      <xdr:col>112</xdr:col>
      <xdr:colOff>38100</xdr:colOff>
      <xdr:row>107</xdr:row>
      <xdr:rowOff>144962</xdr:rowOff>
    </xdr:to>
    <xdr:sp macro="" textlink="">
      <xdr:nvSpPr>
        <xdr:cNvPr id="664" name="フローチャート: 判断 663">
          <a:extLst>
            <a:ext uri="{FF2B5EF4-FFF2-40B4-BE49-F238E27FC236}">
              <a16:creationId xmlns:a16="http://schemas.microsoft.com/office/drawing/2014/main" id="{37562422-CDEA-46F9-8BF0-7805A62AFF57}"/>
            </a:ext>
          </a:extLst>
        </xdr:cNvPr>
        <xdr:cNvSpPr/>
      </xdr:nvSpPr>
      <xdr:spPr>
        <a:xfrm>
          <a:off x="212725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62956</xdr:rowOff>
    </xdr:from>
    <xdr:to>
      <xdr:col>107</xdr:col>
      <xdr:colOff>101600</xdr:colOff>
      <xdr:row>107</xdr:row>
      <xdr:rowOff>164556</xdr:rowOff>
    </xdr:to>
    <xdr:sp macro="" textlink="">
      <xdr:nvSpPr>
        <xdr:cNvPr id="665" name="フローチャート: 判断 664">
          <a:extLst>
            <a:ext uri="{FF2B5EF4-FFF2-40B4-BE49-F238E27FC236}">
              <a16:creationId xmlns:a16="http://schemas.microsoft.com/office/drawing/2014/main" id="{ABEBFA48-E50B-4D3A-BE6B-912467C6F9E1}"/>
            </a:ext>
          </a:extLst>
        </xdr:cNvPr>
        <xdr:cNvSpPr/>
      </xdr:nvSpPr>
      <xdr:spPr>
        <a:xfrm>
          <a:off x="20383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49893</xdr:rowOff>
    </xdr:from>
    <xdr:to>
      <xdr:col>102</xdr:col>
      <xdr:colOff>165100</xdr:colOff>
      <xdr:row>107</xdr:row>
      <xdr:rowOff>151493</xdr:rowOff>
    </xdr:to>
    <xdr:sp macro="" textlink="">
      <xdr:nvSpPr>
        <xdr:cNvPr id="666" name="フローチャート: 判断 665">
          <a:extLst>
            <a:ext uri="{FF2B5EF4-FFF2-40B4-BE49-F238E27FC236}">
              <a16:creationId xmlns:a16="http://schemas.microsoft.com/office/drawing/2014/main" id="{BC1290D7-5B75-4C05-9179-1521B8365951}"/>
            </a:ext>
          </a:extLst>
        </xdr:cNvPr>
        <xdr:cNvSpPr/>
      </xdr:nvSpPr>
      <xdr:spPr>
        <a:xfrm>
          <a:off x="19494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46627</xdr:rowOff>
    </xdr:from>
    <xdr:to>
      <xdr:col>98</xdr:col>
      <xdr:colOff>38100</xdr:colOff>
      <xdr:row>107</xdr:row>
      <xdr:rowOff>148227</xdr:rowOff>
    </xdr:to>
    <xdr:sp macro="" textlink="">
      <xdr:nvSpPr>
        <xdr:cNvPr id="667" name="フローチャート: 判断 666">
          <a:extLst>
            <a:ext uri="{FF2B5EF4-FFF2-40B4-BE49-F238E27FC236}">
              <a16:creationId xmlns:a16="http://schemas.microsoft.com/office/drawing/2014/main" id="{E8CCB178-CFEA-4E2B-A9A4-B8C6DD1A71EE}"/>
            </a:ext>
          </a:extLst>
        </xdr:cNvPr>
        <xdr:cNvSpPr/>
      </xdr:nvSpPr>
      <xdr:spPr>
        <a:xfrm>
          <a:off x="18605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8" name="テキスト ボックス 667">
          <a:extLst>
            <a:ext uri="{FF2B5EF4-FFF2-40B4-BE49-F238E27FC236}">
              <a16:creationId xmlns:a16="http://schemas.microsoft.com/office/drawing/2014/main" id="{F99F0530-C745-41CC-BAE9-8D4A822291A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4F52A23B-280D-4D23-99E8-A1E26C7DE9E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01D2FCF9-B3CC-4D41-B94E-CBED5EF2548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6B0ED05D-58FB-4BA3-AB60-07DCA7ADF5D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AA9AE40D-79E0-4DA9-9B62-00B7658C754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15602</xdr:rowOff>
    </xdr:from>
    <xdr:to>
      <xdr:col>112</xdr:col>
      <xdr:colOff>38100</xdr:colOff>
      <xdr:row>108</xdr:row>
      <xdr:rowOff>117202</xdr:rowOff>
    </xdr:to>
    <xdr:sp macro="" textlink="">
      <xdr:nvSpPr>
        <xdr:cNvPr id="673" name="楕円 672">
          <a:extLst>
            <a:ext uri="{FF2B5EF4-FFF2-40B4-BE49-F238E27FC236}">
              <a16:creationId xmlns:a16="http://schemas.microsoft.com/office/drawing/2014/main" id="{ADA77495-472C-42CD-82AD-48FB0189E4D6}"/>
            </a:ext>
          </a:extLst>
        </xdr:cNvPr>
        <xdr:cNvSpPr/>
      </xdr:nvSpPr>
      <xdr:spPr>
        <a:xfrm>
          <a:off x="212725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40095</xdr:rowOff>
    </xdr:from>
    <xdr:to>
      <xdr:col>107</xdr:col>
      <xdr:colOff>101600</xdr:colOff>
      <xdr:row>107</xdr:row>
      <xdr:rowOff>141695</xdr:rowOff>
    </xdr:to>
    <xdr:sp macro="" textlink="">
      <xdr:nvSpPr>
        <xdr:cNvPr id="674" name="楕円 673">
          <a:extLst>
            <a:ext uri="{FF2B5EF4-FFF2-40B4-BE49-F238E27FC236}">
              <a16:creationId xmlns:a16="http://schemas.microsoft.com/office/drawing/2014/main" id="{AB72A613-B6B8-49B9-8B0B-6D89EF9A0FB7}"/>
            </a:ext>
          </a:extLst>
        </xdr:cNvPr>
        <xdr:cNvSpPr/>
      </xdr:nvSpPr>
      <xdr:spPr>
        <a:xfrm>
          <a:off x="203835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90895</xdr:rowOff>
    </xdr:from>
    <xdr:to>
      <xdr:col>111</xdr:col>
      <xdr:colOff>177800</xdr:colOff>
      <xdr:row>108</xdr:row>
      <xdr:rowOff>66402</xdr:rowOff>
    </xdr:to>
    <xdr:cxnSp macro="">
      <xdr:nvCxnSpPr>
        <xdr:cNvPr id="675" name="直線コネクタ 674">
          <a:extLst>
            <a:ext uri="{FF2B5EF4-FFF2-40B4-BE49-F238E27FC236}">
              <a16:creationId xmlns:a16="http://schemas.microsoft.com/office/drawing/2014/main" id="{66A48073-1AF9-4C45-B4DE-69EE9D5BABBA}"/>
            </a:ext>
          </a:extLst>
        </xdr:cNvPr>
        <xdr:cNvCxnSpPr/>
      </xdr:nvCxnSpPr>
      <xdr:spPr>
        <a:xfrm>
          <a:off x="20434300" y="18436045"/>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102144</xdr:rowOff>
    </xdr:from>
    <xdr:to>
      <xdr:col>102</xdr:col>
      <xdr:colOff>165100</xdr:colOff>
      <xdr:row>108</xdr:row>
      <xdr:rowOff>32294</xdr:rowOff>
    </xdr:to>
    <xdr:sp macro="" textlink="">
      <xdr:nvSpPr>
        <xdr:cNvPr id="676" name="楕円 675">
          <a:extLst>
            <a:ext uri="{FF2B5EF4-FFF2-40B4-BE49-F238E27FC236}">
              <a16:creationId xmlns:a16="http://schemas.microsoft.com/office/drawing/2014/main" id="{13AADDC9-477D-4FA7-88A9-D5B17CEDA64A}"/>
            </a:ext>
          </a:extLst>
        </xdr:cNvPr>
        <xdr:cNvSpPr/>
      </xdr:nvSpPr>
      <xdr:spPr>
        <a:xfrm>
          <a:off x="19494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90895</xdr:rowOff>
    </xdr:from>
    <xdr:to>
      <xdr:col>107</xdr:col>
      <xdr:colOff>50800</xdr:colOff>
      <xdr:row>107</xdr:row>
      <xdr:rowOff>152944</xdr:rowOff>
    </xdr:to>
    <xdr:cxnSp macro="">
      <xdr:nvCxnSpPr>
        <xdr:cNvPr id="677" name="直線コネクタ 676">
          <a:extLst>
            <a:ext uri="{FF2B5EF4-FFF2-40B4-BE49-F238E27FC236}">
              <a16:creationId xmlns:a16="http://schemas.microsoft.com/office/drawing/2014/main" id="{9407AE3D-451F-402F-A8C1-DBEA5ECC8E47}"/>
            </a:ext>
          </a:extLst>
        </xdr:cNvPr>
        <xdr:cNvCxnSpPr/>
      </xdr:nvCxnSpPr>
      <xdr:spPr>
        <a:xfrm flipV="1">
          <a:off x="19545300" y="18436045"/>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161489</xdr:rowOff>
    </xdr:from>
    <xdr:ext cx="469744" cy="259045"/>
    <xdr:sp macro="" textlink="">
      <xdr:nvSpPr>
        <xdr:cNvPr id="678" name="n_1aveValue【公民館】&#10;一人当たり面積">
          <a:extLst>
            <a:ext uri="{FF2B5EF4-FFF2-40B4-BE49-F238E27FC236}">
              <a16:creationId xmlns:a16="http://schemas.microsoft.com/office/drawing/2014/main" id="{BFD6BD07-D4D5-47DA-8BC6-C642E2A06FA3}"/>
            </a:ext>
          </a:extLst>
        </xdr:cNvPr>
        <xdr:cNvSpPr txBox="1"/>
      </xdr:nvSpPr>
      <xdr:spPr>
        <a:xfrm>
          <a:off x="21075727" y="1816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155683</xdr:rowOff>
    </xdr:from>
    <xdr:ext cx="469744" cy="259045"/>
    <xdr:sp macro="" textlink="">
      <xdr:nvSpPr>
        <xdr:cNvPr id="679" name="n_2aveValue【公民館】&#10;一人当たり面積">
          <a:extLst>
            <a:ext uri="{FF2B5EF4-FFF2-40B4-BE49-F238E27FC236}">
              <a16:creationId xmlns:a16="http://schemas.microsoft.com/office/drawing/2014/main" id="{FB54BB81-B131-40AC-BDFD-86EF24C6D0E8}"/>
            </a:ext>
          </a:extLst>
        </xdr:cNvPr>
        <xdr:cNvSpPr txBox="1"/>
      </xdr:nvSpPr>
      <xdr:spPr>
        <a:xfrm>
          <a:off x="2019942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168020</xdr:rowOff>
    </xdr:from>
    <xdr:ext cx="469744" cy="259045"/>
    <xdr:sp macro="" textlink="">
      <xdr:nvSpPr>
        <xdr:cNvPr id="680" name="n_3aveValue【公民館】&#10;一人当たり面積">
          <a:extLst>
            <a:ext uri="{FF2B5EF4-FFF2-40B4-BE49-F238E27FC236}">
              <a16:creationId xmlns:a16="http://schemas.microsoft.com/office/drawing/2014/main" id="{DD5E50B3-561B-4816-AAB7-CB4854700C24}"/>
            </a:ext>
          </a:extLst>
        </xdr:cNvPr>
        <xdr:cNvSpPr txBox="1"/>
      </xdr:nvSpPr>
      <xdr:spPr>
        <a:xfrm>
          <a:off x="193104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164754</xdr:rowOff>
    </xdr:from>
    <xdr:ext cx="469744" cy="259045"/>
    <xdr:sp macro="" textlink="">
      <xdr:nvSpPr>
        <xdr:cNvPr id="681" name="n_4aveValue【公民館】&#10;一人当たり面積">
          <a:extLst>
            <a:ext uri="{FF2B5EF4-FFF2-40B4-BE49-F238E27FC236}">
              <a16:creationId xmlns:a16="http://schemas.microsoft.com/office/drawing/2014/main" id="{CD04DD9C-244A-4BF6-B31C-008223A03B8C}"/>
            </a:ext>
          </a:extLst>
        </xdr:cNvPr>
        <xdr:cNvSpPr txBox="1"/>
      </xdr:nvSpPr>
      <xdr:spPr>
        <a:xfrm>
          <a:off x="18421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108329</xdr:rowOff>
    </xdr:from>
    <xdr:ext cx="469744" cy="259045"/>
    <xdr:sp macro="" textlink="">
      <xdr:nvSpPr>
        <xdr:cNvPr id="682" name="n_1mainValue【公民館】&#10;一人当たり面積">
          <a:extLst>
            <a:ext uri="{FF2B5EF4-FFF2-40B4-BE49-F238E27FC236}">
              <a16:creationId xmlns:a16="http://schemas.microsoft.com/office/drawing/2014/main" id="{27B0E4D3-3608-4ADA-974D-D19618790582}"/>
            </a:ext>
          </a:extLst>
        </xdr:cNvPr>
        <xdr:cNvSpPr txBox="1"/>
      </xdr:nvSpPr>
      <xdr:spPr>
        <a:xfrm>
          <a:off x="21075727" y="1862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158222</xdr:rowOff>
    </xdr:from>
    <xdr:ext cx="469744" cy="259045"/>
    <xdr:sp macro="" textlink="">
      <xdr:nvSpPr>
        <xdr:cNvPr id="683" name="n_2mainValue【公民館】&#10;一人当たり面積">
          <a:extLst>
            <a:ext uri="{FF2B5EF4-FFF2-40B4-BE49-F238E27FC236}">
              <a16:creationId xmlns:a16="http://schemas.microsoft.com/office/drawing/2014/main" id="{12B56D89-5C17-4C93-86C7-C4D9331AFE45}"/>
            </a:ext>
          </a:extLst>
        </xdr:cNvPr>
        <xdr:cNvSpPr txBox="1"/>
      </xdr:nvSpPr>
      <xdr:spPr>
        <a:xfrm>
          <a:off x="201994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23421</xdr:rowOff>
    </xdr:from>
    <xdr:ext cx="469744" cy="259045"/>
    <xdr:sp macro="" textlink="">
      <xdr:nvSpPr>
        <xdr:cNvPr id="684" name="n_3mainValue【公民館】&#10;一人当たり面積">
          <a:extLst>
            <a:ext uri="{FF2B5EF4-FFF2-40B4-BE49-F238E27FC236}">
              <a16:creationId xmlns:a16="http://schemas.microsoft.com/office/drawing/2014/main" id="{362FC60A-B360-457C-A77C-74DCC641640D}"/>
            </a:ext>
          </a:extLst>
        </xdr:cNvPr>
        <xdr:cNvSpPr txBox="1"/>
      </xdr:nvSpPr>
      <xdr:spPr>
        <a:xfrm>
          <a:off x="19310427" y="1854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5" name="正方形/長方形 684">
          <a:extLst>
            <a:ext uri="{FF2B5EF4-FFF2-40B4-BE49-F238E27FC236}">
              <a16:creationId xmlns:a16="http://schemas.microsoft.com/office/drawing/2014/main" id="{04EF48DE-C5E7-4FA7-A6D3-754E55BD1F0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6" name="正方形/長方形 685">
          <a:extLst>
            <a:ext uri="{FF2B5EF4-FFF2-40B4-BE49-F238E27FC236}">
              <a16:creationId xmlns:a16="http://schemas.microsoft.com/office/drawing/2014/main" id="{BDFA76BB-E34E-4052-A386-F6894A32993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7" name="テキスト ボックス 686">
          <a:extLst>
            <a:ext uri="{FF2B5EF4-FFF2-40B4-BE49-F238E27FC236}">
              <a16:creationId xmlns:a16="http://schemas.microsoft.com/office/drawing/2014/main" id="{A19701A5-4E9D-4AAE-90E9-0EA50FCDD87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保育所、学校施設、公民館の減価償却率が特に高くなっている。保育所については、令和元年度に民営化に伴って除却した園があり、他施設についても順次更新等を検討している。更新や改修が進むにつれ、減価償却率は低下する見込み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F0E581D-E61F-46FA-A26F-94AAD39FBD8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D1F2AB5-7F68-4474-835A-E7773E4B037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E61F10E-825C-461A-9AA2-415821E62EA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FBBC99D-B641-43CC-B5C4-CA107037F8E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京都府向日市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C9744DF-4C1A-40BB-8EC3-30B7FD354F9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9250EEC-08B9-465E-836E-D53C658591D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F563FAA-BC29-42F4-A875-49FEB3C40E3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3AE601D-0E64-4729-AF68-CB6224D1E44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AC09DFB-0A9C-4106-9680-664F99B4C54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373713E-32EC-4610-908C-FBBB4CF347F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57,530
57,001
7.72
20,667,327
19,930,287
646,422
11,648,934
16,354,618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B1994C6-900B-4879-A1B1-06A3DE78DE6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059ADE4-EABA-4C9A-B8FF-BC27F2FFF4E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676FDA9-C89F-4EC0-9EB5-94DE17434CC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463EF80-22FF-4FCF-B0BE-4BB1E5AC7AA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9AFDE05-6A27-4B59-813D-FF899300D1E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EC85654-FDD8-4BFC-A4C6-F735246D5D15}"/>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8A4AA07-AD8C-4082-9999-CE9E4E729FB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D04F0B2-C939-43C5-BD3F-A8F238DA9ED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9A96679-4EC8-4C3A-B976-C98CBAAABFC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808D12C-276E-4FED-AAF9-622B0980817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6301109-E758-41DC-A376-87D8E81EACC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3D668F0-0308-44FB-88EB-68C618B335E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14F85F1-1A13-4C22-B1B7-984457A9226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1593CB3-A88E-47E8-8D0A-3F6C901C69A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A634B4D-6993-4D0B-8701-7001C26C397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A08D9ED-B5B3-4313-9D3C-0A71F4B3B77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632A837-10D4-4EBD-9EF8-F3DA8785D24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4DEF793-6449-43F0-9ECC-7066716F4AB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0A41032-815E-4C61-A398-C207700AF4B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4DA27AD-4680-4158-98B0-B240E626CCE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6077366-7B8A-46F1-9FF9-DCD3A152873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8B61EB5-97DC-48DF-ADCD-AAB10AE2B58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94C187D-7E55-44B4-A968-654A1C0A90F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B5EE546-F0E2-4F39-943D-B4FC3698D16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7AE85A1-9596-468E-B566-468F6AED54C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69F5F31-250E-480F-BCB9-6BE6710C71E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193DADB-BA38-42B6-B344-10F82BCDE7A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6880A39-9B8A-42B5-ACB0-FB9525A504D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AF85BFF-7DD6-4AA2-AA63-42E96A7C526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C449C60-BC91-4C27-9AC7-A37B1050FCC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2324064-EC74-4A2E-B1A2-570AAB3F7EF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42F054B-8B7D-4EE6-8112-28C4659A8F2E}"/>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E93623A9-A775-475D-AA22-646F7C52418F}"/>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F9667AC8-F148-4AD9-A0E0-3BED9B1BB506}"/>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41E0E423-16A9-43BC-A54D-416531F7D4A8}"/>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834898C5-7B9E-43F9-A34A-F91A612243C1}"/>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12C8FAAE-820D-421E-94ED-775D48942787}"/>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C4F4F2A4-578E-4153-9AB4-C9492A754AA2}"/>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48855870-BF39-4581-BD8E-776DCAFBEE4B}"/>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BCDE2F8E-3870-46CB-8FCB-71036BAD700B}"/>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6663D62-E113-4A32-B0E4-55A15814EEAF}"/>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9BD69377-450C-4D33-925D-31F7F07A0B5D}"/>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F1558B5F-4B5A-4523-96CD-A21AB02042EF}"/>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F162E560-A12D-461A-BAB3-BE1AC121EC29}"/>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3978CBD-D5C1-4CD8-A406-DCB32F61D98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D91AFC2E-9B9C-4723-A045-F9CBCE22DFC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41</xdr:row>
      <xdr:rowOff>64770</xdr:rowOff>
    </xdr:to>
    <xdr:cxnSp macro="">
      <xdr:nvCxnSpPr>
        <xdr:cNvPr id="58" name="直線コネクタ 57">
          <a:extLst>
            <a:ext uri="{FF2B5EF4-FFF2-40B4-BE49-F238E27FC236}">
              <a16:creationId xmlns:a16="http://schemas.microsoft.com/office/drawing/2014/main" id="{7728163B-C6B3-49E1-BDB6-AA05CEC948D6}"/>
            </a:ext>
          </a:extLst>
        </xdr:cNvPr>
        <xdr:cNvCxnSpPr/>
      </xdr:nvCxnSpPr>
      <xdr:spPr>
        <a:xfrm flipV="1">
          <a:off x="4634865" y="5714456"/>
          <a:ext cx="0" cy="137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2C2C2718-A06E-4CA8-8FA1-30C137E7CC3D}"/>
            </a:ext>
          </a:extLst>
        </xdr:cNvPr>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60" name="直線コネクタ 59">
          <a:extLst>
            <a:ext uri="{FF2B5EF4-FFF2-40B4-BE49-F238E27FC236}">
              <a16:creationId xmlns:a16="http://schemas.microsoft.com/office/drawing/2014/main" id="{78A108FA-5109-46CC-928E-BF986A78D65F}"/>
            </a:ext>
          </a:extLst>
        </xdr:cNvPr>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a:extLst>
            <a:ext uri="{FF2B5EF4-FFF2-40B4-BE49-F238E27FC236}">
              <a16:creationId xmlns:a16="http://schemas.microsoft.com/office/drawing/2014/main" id="{57A179BF-D075-464D-9D64-B88A597F0055}"/>
            </a:ext>
          </a:extLst>
        </xdr:cNvPr>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a:extLst>
            <a:ext uri="{FF2B5EF4-FFF2-40B4-BE49-F238E27FC236}">
              <a16:creationId xmlns:a16="http://schemas.microsoft.com/office/drawing/2014/main" id="{63E6C20B-7DEC-4792-A3ED-166DF8A9F4B5}"/>
            </a:ext>
          </a:extLst>
        </xdr:cNvPr>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5460</xdr:rowOff>
    </xdr:from>
    <xdr:ext cx="405111" cy="259045"/>
    <xdr:sp macro="" textlink="">
      <xdr:nvSpPr>
        <xdr:cNvPr id="63" name="【図書館】&#10;有形固定資産減価償却率平均値テキスト">
          <a:extLst>
            <a:ext uri="{FF2B5EF4-FFF2-40B4-BE49-F238E27FC236}">
              <a16:creationId xmlns:a16="http://schemas.microsoft.com/office/drawing/2014/main" id="{D0F641A2-E020-4E3C-8856-CB0498B10A38}"/>
            </a:ext>
          </a:extLst>
        </xdr:cNvPr>
        <xdr:cNvSpPr txBox="1"/>
      </xdr:nvSpPr>
      <xdr:spPr>
        <a:xfrm>
          <a:off x="4673600" y="634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27033</xdr:rowOff>
    </xdr:from>
    <xdr:to>
      <xdr:col>24</xdr:col>
      <xdr:colOff>114300</xdr:colOff>
      <xdr:row>37</xdr:row>
      <xdr:rowOff>128633</xdr:rowOff>
    </xdr:to>
    <xdr:sp macro="" textlink="">
      <xdr:nvSpPr>
        <xdr:cNvPr id="64" name="フローチャート: 判断 63">
          <a:extLst>
            <a:ext uri="{FF2B5EF4-FFF2-40B4-BE49-F238E27FC236}">
              <a16:creationId xmlns:a16="http://schemas.microsoft.com/office/drawing/2014/main" id="{932641A9-4392-49BA-BEA8-544ADBCD56A5}"/>
            </a:ext>
          </a:extLst>
        </xdr:cNvPr>
        <xdr:cNvSpPr/>
      </xdr:nvSpPr>
      <xdr:spPr>
        <a:xfrm>
          <a:off x="4584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5" name="フローチャート: 判断 64">
          <a:extLst>
            <a:ext uri="{FF2B5EF4-FFF2-40B4-BE49-F238E27FC236}">
              <a16:creationId xmlns:a16="http://schemas.microsoft.com/office/drawing/2014/main" id="{8793A504-7B14-412A-8D1F-0703BB94EE70}"/>
            </a:ext>
          </a:extLst>
        </xdr:cNvPr>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149497</xdr:rowOff>
    </xdr:from>
    <xdr:to>
      <xdr:col>15</xdr:col>
      <xdr:colOff>101600</xdr:colOff>
      <xdr:row>37</xdr:row>
      <xdr:rowOff>79647</xdr:rowOff>
    </xdr:to>
    <xdr:sp macro="" textlink="">
      <xdr:nvSpPr>
        <xdr:cNvPr id="66" name="フローチャート: 判断 65">
          <a:extLst>
            <a:ext uri="{FF2B5EF4-FFF2-40B4-BE49-F238E27FC236}">
              <a16:creationId xmlns:a16="http://schemas.microsoft.com/office/drawing/2014/main" id="{861F77DC-B836-4D71-8CA2-4510066EEB3C}"/>
            </a:ext>
          </a:extLst>
        </xdr:cNvPr>
        <xdr:cNvSpPr/>
      </xdr:nvSpPr>
      <xdr:spPr>
        <a:xfrm>
          <a:off x="2857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4173</xdr:rowOff>
    </xdr:from>
    <xdr:to>
      <xdr:col>10</xdr:col>
      <xdr:colOff>165100</xdr:colOff>
      <xdr:row>37</xdr:row>
      <xdr:rowOff>105773</xdr:rowOff>
    </xdr:to>
    <xdr:sp macro="" textlink="">
      <xdr:nvSpPr>
        <xdr:cNvPr id="67" name="フローチャート: 判断 66">
          <a:extLst>
            <a:ext uri="{FF2B5EF4-FFF2-40B4-BE49-F238E27FC236}">
              <a16:creationId xmlns:a16="http://schemas.microsoft.com/office/drawing/2014/main" id="{4C444A22-A595-4E7E-A5A6-9E9698D681F7}"/>
            </a:ext>
          </a:extLst>
        </xdr:cNvPr>
        <xdr:cNvSpPr/>
      </xdr:nvSpPr>
      <xdr:spPr>
        <a:xfrm>
          <a:off x="1968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7439</xdr:rowOff>
    </xdr:from>
    <xdr:to>
      <xdr:col>6</xdr:col>
      <xdr:colOff>38100</xdr:colOff>
      <xdr:row>37</xdr:row>
      <xdr:rowOff>109039</xdr:rowOff>
    </xdr:to>
    <xdr:sp macro="" textlink="">
      <xdr:nvSpPr>
        <xdr:cNvPr id="68" name="フローチャート: 判断 67">
          <a:extLst>
            <a:ext uri="{FF2B5EF4-FFF2-40B4-BE49-F238E27FC236}">
              <a16:creationId xmlns:a16="http://schemas.microsoft.com/office/drawing/2014/main" id="{148A092E-BC7D-4854-A109-56BF3E69F846}"/>
            </a:ext>
          </a:extLst>
        </xdr:cNvPr>
        <xdr:cNvSpPr/>
      </xdr:nvSpPr>
      <xdr:spPr>
        <a:xfrm>
          <a:off x="1079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EF415CE-13CD-49ED-A0F6-69BE6293140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862FE97-9CB9-4BDF-8651-5EEC95BA00F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9C02EFA-5D6C-4029-9717-C033982AE1A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DD5907C-AAE7-46CE-B03D-19B2EEA2D1A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43D5792C-88F9-4F6F-9045-50D6B00F1D1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51526</xdr:rowOff>
    </xdr:from>
    <xdr:to>
      <xdr:col>20</xdr:col>
      <xdr:colOff>38100</xdr:colOff>
      <xdr:row>39</xdr:row>
      <xdr:rowOff>153126</xdr:rowOff>
    </xdr:to>
    <xdr:sp macro="" textlink="">
      <xdr:nvSpPr>
        <xdr:cNvPr id="74" name="楕円 73">
          <a:extLst>
            <a:ext uri="{FF2B5EF4-FFF2-40B4-BE49-F238E27FC236}">
              <a16:creationId xmlns:a16="http://schemas.microsoft.com/office/drawing/2014/main" id="{0F371716-5200-4A77-8161-B101DB7D7BC3}"/>
            </a:ext>
          </a:extLst>
        </xdr:cNvPr>
        <xdr:cNvSpPr/>
      </xdr:nvSpPr>
      <xdr:spPr>
        <a:xfrm>
          <a:off x="3746500" y="673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4173</xdr:rowOff>
    </xdr:from>
    <xdr:to>
      <xdr:col>15</xdr:col>
      <xdr:colOff>101600</xdr:colOff>
      <xdr:row>39</xdr:row>
      <xdr:rowOff>105773</xdr:rowOff>
    </xdr:to>
    <xdr:sp macro="" textlink="">
      <xdr:nvSpPr>
        <xdr:cNvPr id="75" name="楕円 74">
          <a:extLst>
            <a:ext uri="{FF2B5EF4-FFF2-40B4-BE49-F238E27FC236}">
              <a16:creationId xmlns:a16="http://schemas.microsoft.com/office/drawing/2014/main" id="{939E417A-9A2D-40BB-B89B-8DAFE44D3996}"/>
            </a:ext>
          </a:extLst>
        </xdr:cNvPr>
        <xdr:cNvSpPr/>
      </xdr:nvSpPr>
      <xdr:spPr>
        <a:xfrm>
          <a:off x="2857500" y="66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54973</xdr:rowOff>
    </xdr:from>
    <xdr:to>
      <xdr:col>19</xdr:col>
      <xdr:colOff>177800</xdr:colOff>
      <xdr:row>39</xdr:row>
      <xdr:rowOff>102326</xdr:rowOff>
    </xdr:to>
    <xdr:cxnSp macro="">
      <xdr:nvCxnSpPr>
        <xdr:cNvPr id="76" name="直線コネクタ 75">
          <a:extLst>
            <a:ext uri="{FF2B5EF4-FFF2-40B4-BE49-F238E27FC236}">
              <a16:creationId xmlns:a16="http://schemas.microsoft.com/office/drawing/2014/main" id="{DBAA29A1-8907-4DE7-9EB5-36EFE698D8AF}"/>
            </a:ext>
          </a:extLst>
        </xdr:cNvPr>
        <xdr:cNvCxnSpPr/>
      </xdr:nvCxnSpPr>
      <xdr:spPr>
        <a:xfrm>
          <a:off x="2908300" y="6741523"/>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4173</xdr:rowOff>
    </xdr:from>
    <xdr:to>
      <xdr:col>10</xdr:col>
      <xdr:colOff>165100</xdr:colOff>
      <xdr:row>39</xdr:row>
      <xdr:rowOff>105773</xdr:rowOff>
    </xdr:to>
    <xdr:sp macro="" textlink="">
      <xdr:nvSpPr>
        <xdr:cNvPr id="77" name="楕円 76">
          <a:extLst>
            <a:ext uri="{FF2B5EF4-FFF2-40B4-BE49-F238E27FC236}">
              <a16:creationId xmlns:a16="http://schemas.microsoft.com/office/drawing/2014/main" id="{30A998D9-D086-47D4-88B6-685CFE7E0DB5}"/>
            </a:ext>
          </a:extLst>
        </xdr:cNvPr>
        <xdr:cNvSpPr/>
      </xdr:nvSpPr>
      <xdr:spPr>
        <a:xfrm>
          <a:off x="1968500" y="66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54973</xdr:rowOff>
    </xdr:from>
    <xdr:to>
      <xdr:col>15</xdr:col>
      <xdr:colOff>50800</xdr:colOff>
      <xdr:row>39</xdr:row>
      <xdr:rowOff>54973</xdr:rowOff>
    </xdr:to>
    <xdr:cxnSp macro="">
      <xdr:nvCxnSpPr>
        <xdr:cNvPr id="78" name="直線コネクタ 77">
          <a:extLst>
            <a:ext uri="{FF2B5EF4-FFF2-40B4-BE49-F238E27FC236}">
              <a16:creationId xmlns:a16="http://schemas.microsoft.com/office/drawing/2014/main" id="{259C7E40-5AED-424C-A969-2A8F5CAB97DF}"/>
            </a:ext>
          </a:extLst>
        </xdr:cNvPr>
        <xdr:cNvCxnSpPr/>
      </xdr:nvCxnSpPr>
      <xdr:spPr>
        <a:xfrm>
          <a:off x="2019300" y="67415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112503</xdr:rowOff>
    </xdr:from>
    <xdr:ext cx="405111" cy="259045"/>
    <xdr:sp macro="" textlink="">
      <xdr:nvSpPr>
        <xdr:cNvPr id="79" name="n_1aveValue【図書館】&#10;有形固定資産減価償却率">
          <a:extLst>
            <a:ext uri="{FF2B5EF4-FFF2-40B4-BE49-F238E27FC236}">
              <a16:creationId xmlns:a16="http://schemas.microsoft.com/office/drawing/2014/main" id="{3377E312-1ACF-4F55-B6D3-E528C45D6915}"/>
            </a:ext>
          </a:extLst>
        </xdr:cNvPr>
        <xdr:cNvSpPr txBox="1"/>
      </xdr:nvSpPr>
      <xdr:spPr>
        <a:xfrm>
          <a:off x="35820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96174</xdr:rowOff>
    </xdr:from>
    <xdr:ext cx="405111" cy="259045"/>
    <xdr:sp macro="" textlink="">
      <xdr:nvSpPr>
        <xdr:cNvPr id="80" name="n_2aveValue【図書館】&#10;有形固定資産減価償却率">
          <a:extLst>
            <a:ext uri="{FF2B5EF4-FFF2-40B4-BE49-F238E27FC236}">
              <a16:creationId xmlns:a16="http://schemas.microsoft.com/office/drawing/2014/main" id="{FF7E5588-9F65-4756-9FD5-C7C015BF727A}"/>
            </a:ext>
          </a:extLst>
        </xdr:cNvPr>
        <xdr:cNvSpPr txBox="1"/>
      </xdr:nvSpPr>
      <xdr:spPr>
        <a:xfrm>
          <a:off x="2705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122300</xdr:rowOff>
    </xdr:from>
    <xdr:ext cx="405111" cy="259045"/>
    <xdr:sp macro="" textlink="">
      <xdr:nvSpPr>
        <xdr:cNvPr id="81" name="n_3aveValue【図書館】&#10;有形固定資産減価償却率">
          <a:extLst>
            <a:ext uri="{FF2B5EF4-FFF2-40B4-BE49-F238E27FC236}">
              <a16:creationId xmlns:a16="http://schemas.microsoft.com/office/drawing/2014/main" id="{303B9E12-8166-425F-9283-A570350C849B}"/>
            </a:ext>
          </a:extLst>
        </xdr:cNvPr>
        <xdr:cNvSpPr txBox="1"/>
      </xdr:nvSpPr>
      <xdr:spPr>
        <a:xfrm>
          <a:off x="1816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125566</xdr:rowOff>
    </xdr:from>
    <xdr:ext cx="405111" cy="259045"/>
    <xdr:sp macro="" textlink="">
      <xdr:nvSpPr>
        <xdr:cNvPr id="82" name="n_4aveValue【図書館】&#10;有形固定資産減価償却率">
          <a:extLst>
            <a:ext uri="{FF2B5EF4-FFF2-40B4-BE49-F238E27FC236}">
              <a16:creationId xmlns:a16="http://schemas.microsoft.com/office/drawing/2014/main" id="{AA0E2C95-CDD6-4B9A-86FF-D3BDDE603CC1}"/>
            </a:ext>
          </a:extLst>
        </xdr:cNvPr>
        <xdr:cNvSpPr txBox="1"/>
      </xdr:nvSpPr>
      <xdr:spPr>
        <a:xfrm>
          <a:off x="9277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144253</xdr:rowOff>
    </xdr:from>
    <xdr:ext cx="405111" cy="259045"/>
    <xdr:sp macro="" textlink="">
      <xdr:nvSpPr>
        <xdr:cNvPr id="83" name="n_1mainValue【図書館】&#10;有形固定資産減価償却率">
          <a:extLst>
            <a:ext uri="{FF2B5EF4-FFF2-40B4-BE49-F238E27FC236}">
              <a16:creationId xmlns:a16="http://schemas.microsoft.com/office/drawing/2014/main" id="{5ADF8B12-B25B-4E4D-A073-7F863E61A929}"/>
            </a:ext>
          </a:extLst>
        </xdr:cNvPr>
        <xdr:cNvSpPr txBox="1"/>
      </xdr:nvSpPr>
      <xdr:spPr>
        <a:xfrm>
          <a:off x="3582044" y="683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96900</xdr:rowOff>
    </xdr:from>
    <xdr:ext cx="405111" cy="259045"/>
    <xdr:sp macro="" textlink="">
      <xdr:nvSpPr>
        <xdr:cNvPr id="84" name="n_2mainValue【図書館】&#10;有形固定資産減価償却率">
          <a:extLst>
            <a:ext uri="{FF2B5EF4-FFF2-40B4-BE49-F238E27FC236}">
              <a16:creationId xmlns:a16="http://schemas.microsoft.com/office/drawing/2014/main" id="{6918F9DC-B5D7-45FB-BB36-2FE80160CF87}"/>
            </a:ext>
          </a:extLst>
        </xdr:cNvPr>
        <xdr:cNvSpPr txBox="1"/>
      </xdr:nvSpPr>
      <xdr:spPr>
        <a:xfrm>
          <a:off x="2705744" y="678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96900</xdr:rowOff>
    </xdr:from>
    <xdr:ext cx="405111" cy="259045"/>
    <xdr:sp macro="" textlink="">
      <xdr:nvSpPr>
        <xdr:cNvPr id="85" name="n_3mainValue【図書館】&#10;有形固定資産減価償却率">
          <a:extLst>
            <a:ext uri="{FF2B5EF4-FFF2-40B4-BE49-F238E27FC236}">
              <a16:creationId xmlns:a16="http://schemas.microsoft.com/office/drawing/2014/main" id="{38774BBB-7668-4E6E-B650-52B748DB72B2}"/>
            </a:ext>
          </a:extLst>
        </xdr:cNvPr>
        <xdr:cNvSpPr txBox="1"/>
      </xdr:nvSpPr>
      <xdr:spPr>
        <a:xfrm>
          <a:off x="1816744" y="678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CD91FEFC-BB8E-4C11-9E76-17EF6D8CE20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77C7FC43-BA9C-4EC4-8CEE-EB7FFD19D09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84B7C301-28D7-4058-90E9-0DBF46B2F60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43988F56-2E69-480F-9B38-CD56854707A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91B722A1-49AC-427B-8F27-38CE3A07D71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5E638098-1AF2-4A9C-AC90-D229DF5ED13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6176818C-8A95-4702-BB13-9ADF75E91B9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706E1AF1-3183-4961-A154-A8DD1070B9F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5DE69C31-EB1F-41DF-8269-6C57D07EAF7D}"/>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8325946A-29D3-4C58-AD31-43820DBE3D2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6" name="直線コネクタ 95">
          <a:extLst>
            <a:ext uri="{FF2B5EF4-FFF2-40B4-BE49-F238E27FC236}">
              <a16:creationId xmlns:a16="http://schemas.microsoft.com/office/drawing/2014/main" id="{D67F289E-31BE-4578-8971-9DF8E25A00BA}"/>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7" name="テキスト ボックス 96">
          <a:extLst>
            <a:ext uri="{FF2B5EF4-FFF2-40B4-BE49-F238E27FC236}">
              <a16:creationId xmlns:a16="http://schemas.microsoft.com/office/drawing/2014/main" id="{235B9777-FE48-4CAE-8202-027EB8925D98}"/>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a:extLst>
            <a:ext uri="{FF2B5EF4-FFF2-40B4-BE49-F238E27FC236}">
              <a16:creationId xmlns:a16="http://schemas.microsoft.com/office/drawing/2014/main" id="{B13B745F-9C78-4D06-8B48-DC8EAA65EFD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9" name="テキスト ボックス 98">
          <a:extLst>
            <a:ext uri="{FF2B5EF4-FFF2-40B4-BE49-F238E27FC236}">
              <a16:creationId xmlns:a16="http://schemas.microsoft.com/office/drawing/2014/main" id="{B0D93C3E-D472-4542-A9C4-A36288D096BC}"/>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0" name="直線コネクタ 99">
          <a:extLst>
            <a:ext uri="{FF2B5EF4-FFF2-40B4-BE49-F238E27FC236}">
              <a16:creationId xmlns:a16="http://schemas.microsoft.com/office/drawing/2014/main" id="{F285DE70-B84D-4DED-8590-41171ED47ABE}"/>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1" name="テキスト ボックス 100">
          <a:extLst>
            <a:ext uri="{FF2B5EF4-FFF2-40B4-BE49-F238E27FC236}">
              <a16:creationId xmlns:a16="http://schemas.microsoft.com/office/drawing/2014/main" id="{55CAB371-2377-479A-A27E-165D14E94F71}"/>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6BD74DF8-B433-44A9-8980-67B9E7952D0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a:extLst>
            <a:ext uri="{FF2B5EF4-FFF2-40B4-BE49-F238E27FC236}">
              <a16:creationId xmlns:a16="http://schemas.microsoft.com/office/drawing/2014/main" id="{0D494190-32DF-4EB0-AE3F-F5B99F541CE1}"/>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a:extLst>
            <a:ext uri="{FF2B5EF4-FFF2-40B4-BE49-F238E27FC236}">
              <a16:creationId xmlns:a16="http://schemas.microsoft.com/office/drawing/2014/main" id="{3B903092-FA5B-4797-8A36-D0694357B77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19050</xdr:rowOff>
    </xdr:from>
    <xdr:to>
      <xdr:col>54</xdr:col>
      <xdr:colOff>189865</xdr:colOff>
      <xdr:row>41</xdr:row>
      <xdr:rowOff>7620</xdr:rowOff>
    </xdr:to>
    <xdr:cxnSp macro="">
      <xdr:nvCxnSpPr>
        <xdr:cNvPr id="105" name="直線コネクタ 104">
          <a:extLst>
            <a:ext uri="{FF2B5EF4-FFF2-40B4-BE49-F238E27FC236}">
              <a16:creationId xmlns:a16="http://schemas.microsoft.com/office/drawing/2014/main" id="{6122938B-7B52-4227-868E-06A6DB269156}"/>
            </a:ext>
          </a:extLst>
        </xdr:cNvPr>
        <xdr:cNvCxnSpPr/>
      </xdr:nvCxnSpPr>
      <xdr:spPr>
        <a:xfrm flipV="1">
          <a:off x="10476865" y="584835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06" name="【図書館】&#10;一人当たり面積最小値テキスト">
          <a:extLst>
            <a:ext uri="{FF2B5EF4-FFF2-40B4-BE49-F238E27FC236}">
              <a16:creationId xmlns:a16="http://schemas.microsoft.com/office/drawing/2014/main" id="{9480ACD7-A82D-4B8A-9670-F7A995975C34}"/>
            </a:ext>
          </a:extLst>
        </xdr:cNvPr>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07" name="直線コネクタ 106">
          <a:extLst>
            <a:ext uri="{FF2B5EF4-FFF2-40B4-BE49-F238E27FC236}">
              <a16:creationId xmlns:a16="http://schemas.microsoft.com/office/drawing/2014/main" id="{0E18CC23-A3D5-4790-86C1-AF6853A99164}"/>
            </a:ext>
          </a:extLst>
        </xdr:cNvPr>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137177</xdr:rowOff>
    </xdr:from>
    <xdr:ext cx="469744" cy="259045"/>
    <xdr:sp macro="" textlink="">
      <xdr:nvSpPr>
        <xdr:cNvPr id="108" name="【図書館】&#10;一人当たり面積最大値テキスト">
          <a:extLst>
            <a:ext uri="{FF2B5EF4-FFF2-40B4-BE49-F238E27FC236}">
              <a16:creationId xmlns:a16="http://schemas.microsoft.com/office/drawing/2014/main" id="{B07A859D-970E-4150-8CE7-5268D12738A6}"/>
            </a:ext>
          </a:extLst>
        </xdr:cNvPr>
        <xdr:cNvSpPr txBox="1"/>
      </xdr:nvSpPr>
      <xdr:spPr>
        <a:xfrm>
          <a:off x="1051560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19050</xdr:rowOff>
    </xdr:from>
    <xdr:to>
      <xdr:col>55</xdr:col>
      <xdr:colOff>88900</xdr:colOff>
      <xdr:row>34</xdr:row>
      <xdr:rowOff>19050</xdr:rowOff>
    </xdr:to>
    <xdr:cxnSp macro="">
      <xdr:nvCxnSpPr>
        <xdr:cNvPr id="109" name="直線コネクタ 108">
          <a:extLst>
            <a:ext uri="{FF2B5EF4-FFF2-40B4-BE49-F238E27FC236}">
              <a16:creationId xmlns:a16="http://schemas.microsoft.com/office/drawing/2014/main" id="{7822ADEE-C6AE-43B2-A922-AC6EE471B61C}"/>
            </a:ext>
          </a:extLst>
        </xdr:cNvPr>
        <xdr:cNvCxnSpPr/>
      </xdr:nvCxnSpPr>
      <xdr:spPr>
        <a:xfrm>
          <a:off x="10388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55262</xdr:rowOff>
    </xdr:from>
    <xdr:ext cx="469744" cy="259045"/>
    <xdr:sp macro="" textlink="">
      <xdr:nvSpPr>
        <xdr:cNvPr id="110" name="【図書館】&#10;一人当たり面積平均値テキスト">
          <a:extLst>
            <a:ext uri="{FF2B5EF4-FFF2-40B4-BE49-F238E27FC236}">
              <a16:creationId xmlns:a16="http://schemas.microsoft.com/office/drawing/2014/main" id="{B5A17A29-10C0-447D-AAF3-F3FC938E5F7D}"/>
            </a:ext>
          </a:extLst>
        </xdr:cNvPr>
        <xdr:cNvSpPr txBox="1"/>
      </xdr:nvSpPr>
      <xdr:spPr>
        <a:xfrm>
          <a:off x="10515600" y="6741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xdr:nvSpPr>
        <xdr:cNvPr id="111" name="フローチャート: 判断 110">
          <a:extLst>
            <a:ext uri="{FF2B5EF4-FFF2-40B4-BE49-F238E27FC236}">
              <a16:creationId xmlns:a16="http://schemas.microsoft.com/office/drawing/2014/main" id="{7E2F6637-BC07-46F5-9F5B-CBDDBD92297F}"/>
            </a:ext>
          </a:extLst>
        </xdr:cNvPr>
        <xdr:cNvSpPr/>
      </xdr:nvSpPr>
      <xdr:spPr>
        <a:xfrm>
          <a:off x="104267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2" name="フローチャート: 判断 111">
          <a:extLst>
            <a:ext uri="{FF2B5EF4-FFF2-40B4-BE49-F238E27FC236}">
              <a16:creationId xmlns:a16="http://schemas.microsoft.com/office/drawing/2014/main" id="{65D817B5-3F83-4E40-9C9C-CEFCFC39862B}"/>
            </a:ext>
          </a:extLst>
        </xdr:cNvPr>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3" name="フローチャート: 判断 112">
          <a:extLst>
            <a:ext uri="{FF2B5EF4-FFF2-40B4-BE49-F238E27FC236}">
              <a16:creationId xmlns:a16="http://schemas.microsoft.com/office/drawing/2014/main" id="{40E1DEC8-D705-4625-AC3F-5CE23A4ED3EF}"/>
            </a:ext>
          </a:extLst>
        </xdr:cNvPr>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93980</xdr:rowOff>
    </xdr:from>
    <xdr:to>
      <xdr:col>41</xdr:col>
      <xdr:colOff>101600</xdr:colOff>
      <xdr:row>40</xdr:row>
      <xdr:rowOff>24130</xdr:rowOff>
    </xdr:to>
    <xdr:sp macro="" textlink="">
      <xdr:nvSpPr>
        <xdr:cNvPr id="114" name="フローチャート: 判断 113">
          <a:extLst>
            <a:ext uri="{FF2B5EF4-FFF2-40B4-BE49-F238E27FC236}">
              <a16:creationId xmlns:a16="http://schemas.microsoft.com/office/drawing/2014/main" id="{C2233EC7-B6DD-40D5-9E8A-290CE238A591}"/>
            </a:ext>
          </a:extLst>
        </xdr:cNvPr>
        <xdr:cNvSpPr/>
      </xdr:nvSpPr>
      <xdr:spPr>
        <a:xfrm>
          <a:off x="7810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15" name="フローチャート: 判断 114">
          <a:extLst>
            <a:ext uri="{FF2B5EF4-FFF2-40B4-BE49-F238E27FC236}">
              <a16:creationId xmlns:a16="http://schemas.microsoft.com/office/drawing/2014/main" id="{3D8ED7C1-20AC-48BA-BD19-82F1DD2AC8D7}"/>
            </a:ext>
          </a:extLst>
        </xdr:cNvPr>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AB8E7F05-3D39-4BEE-A567-7F4D4D03836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13D0C013-5C38-4103-9DDD-27C59DA008F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80FF4766-9FFC-46EC-9872-7D9D7E0B080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44E25031-41F0-4916-B831-FFDBFA889D0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C2E7811-DF11-4831-B597-4CBF1821379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162560</xdr:rowOff>
    </xdr:from>
    <xdr:to>
      <xdr:col>50</xdr:col>
      <xdr:colOff>165100</xdr:colOff>
      <xdr:row>40</xdr:row>
      <xdr:rowOff>92710</xdr:rowOff>
    </xdr:to>
    <xdr:sp macro="" textlink="">
      <xdr:nvSpPr>
        <xdr:cNvPr id="121" name="楕円 120">
          <a:extLst>
            <a:ext uri="{FF2B5EF4-FFF2-40B4-BE49-F238E27FC236}">
              <a16:creationId xmlns:a16="http://schemas.microsoft.com/office/drawing/2014/main" id="{33CBAA9F-606B-49AC-AD6E-3AFC5B71D4C3}"/>
            </a:ext>
          </a:extLst>
        </xdr:cNvPr>
        <xdr:cNvSpPr/>
      </xdr:nvSpPr>
      <xdr:spPr>
        <a:xfrm>
          <a:off x="9588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8255</xdr:rowOff>
    </xdr:from>
    <xdr:to>
      <xdr:col>46</xdr:col>
      <xdr:colOff>38100</xdr:colOff>
      <xdr:row>39</xdr:row>
      <xdr:rowOff>109855</xdr:rowOff>
    </xdr:to>
    <xdr:sp macro="" textlink="">
      <xdr:nvSpPr>
        <xdr:cNvPr id="122" name="楕円 121">
          <a:extLst>
            <a:ext uri="{FF2B5EF4-FFF2-40B4-BE49-F238E27FC236}">
              <a16:creationId xmlns:a16="http://schemas.microsoft.com/office/drawing/2014/main" id="{694EB2EA-3B28-4FDE-A972-934315753E81}"/>
            </a:ext>
          </a:extLst>
        </xdr:cNvPr>
        <xdr:cNvSpPr/>
      </xdr:nvSpPr>
      <xdr:spPr>
        <a:xfrm>
          <a:off x="86995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59055</xdr:rowOff>
    </xdr:from>
    <xdr:to>
      <xdr:col>50</xdr:col>
      <xdr:colOff>114300</xdr:colOff>
      <xdr:row>40</xdr:row>
      <xdr:rowOff>41910</xdr:rowOff>
    </xdr:to>
    <xdr:cxnSp macro="">
      <xdr:nvCxnSpPr>
        <xdr:cNvPr id="123" name="直線コネクタ 122">
          <a:extLst>
            <a:ext uri="{FF2B5EF4-FFF2-40B4-BE49-F238E27FC236}">
              <a16:creationId xmlns:a16="http://schemas.microsoft.com/office/drawing/2014/main" id="{9094DF17-E62A-44C1-A0D8-3984D664E648}"/>
            </a:ext>
          </a:extLst>
        </xdr:cNvPr>
        <xdr:cNvCxnSpPr/>
      </xdr:nvCxnSpPr>
      <xdr:spPr>
        <a:xfrm>
          <a:off x="8750300" y="6745605"/>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156845</xdr:rowOff>
    </xdr:from>
    <xdr:to>
      <xdr:col>41</xdr:col>
      <xdr:colOff>101600</xdr:colOff>
      <xdr:row>40</xdr:row>
      <xdr:rowOff>86995</xdr:rowOff>
    </xdr:to>
    <xdr:sp macro="" textlink="">
      <xdr:nvSpPr>
        <xdr:cNvPr id="124" name="楕円 123">
          <a:extLst>
            <a:ext uri="{FF2B5EF4-FFF2-40B4-BE49-F238E27FC236}">
              <a16:creationId xmlns:a16="http://schemas.microsoft.com/office/drawing/2014/main" id="{1EB08887-B84B-4230-9878-714D3EA80AC4}"/>
            </a:ext>
          </a:extLst>
        </xdr:cNvPr>
        <xdr:cNvSpPr/>
      </xdr:nvSpPr>
      <xdr:spPr>
        <a:xfrm>
          <a:off x="7810500" y="68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59055</xdr:rowOff>
    </xdr:from>
    <xdr:to>
      <xdr:col>45</xdr:col>
      <xdr:colOff>177800</xdr:colOff>
      <xdr:row>40</xdr:row>
      <xdr:rowOff>36195</xdr:rowOff>
    </xdr:to>
    <xdr:cxnSp macro="">
      <xdr:nvCxnSpPr>
        <xdr:cNvPr id="125" name="直線コネクタ 124">
          <a:extLst>
            <a:ext uri="{FF2B5EF4-FFF2-40B4-BE49-F238E27FC236}">
              <a16:creationId xmlns:a16="http://schemas.microsoft.com/office/drawing/2014/main" id="{DF67D6A2-F1CE-4E2D-8B33-30C5459225FC}"/>
            </a:ext>
          </a:extLst>
        </xdr:cNvPr>
        <xdr:cNvCxnSpPr/>
      </xdr:nvCxnSpPr>
      <xdr:spPr>
        <a:xfrm flipV="1">
          <a:off x="7861300" y="6745605"/>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26" name="n_1aveValue【図書館】&#10;一人当たり面積">
          <a:extLst>
            <a:ext uri="{FF2B5EF4-FFF2-40B4-BE49-F238E27FC236}">
              <a16:creationId xmlns:a16="http://schemas.microsoft.com/office/drawing/2014/main" id="{86E3ADEF-8285-47EF-A5D5-A2942A6C9CE9}"/>
            </a:ext>
          </a:extLst>
        </xdr:cNvPr>
        <xdr:cNvSpPr txBox="1"/>
      </xdr:nvSpPr>
      <xdr:spPr>
        <a:xfrm>
          <a:off x="93917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169562</xdr:rowOff>
    </xdr:from>
    <xdr:ext cx="469744" cy="259045"/>
    <xdr:sp macro="" textlink="">
      <xdr:nvSpPr>
        <xdr:cNvPr id="127" name="n_2aveValue【図書館】&#10;一人当たり面積">
          <a:extLst>
            <a:ext uri="{FF2B5EF4-FFF2-40B4-BE49-F238E27FC236}">
              <a16:creationId xmlns:a16="http://schemas.microsoft.com/office/drawing/2014/main" id="{6247FFC3-1D2B-459F-99F2-28892B45EF3E}"/>
            </a:ext>
          </a:extLst>
        </xdr:cNvPr>
        <xdr:cNvSpPr txBox="1"/>
      </xdr:nvSpPr>
      <xdr:spPr>
        <a:xfrm>
          <a:off x="85154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40657</xdr:rowOff>
    </xdr:from>
    <xdr:ext cx="469744" cy="259045"/>
    <xdr:sp macro="" textlink="">
      <xdr:nvSpPr>
        <xdr:cNvPr id="128" name="n_3aveValue【図書館】&#10;一人当たり面積">
          <a:extLst>
            <a:ext uri="{FF2B5EF4-FFF2-40B4-BE49-F238E27FC236}">
              <a16:creationId xmlns:a16="http://schemas.microsoft.com/office/drawing/2014/main" id="{E9DF0286-4D64-4BD1-8BB0-4FAB0A090E54}"/>
            </a:ext>
          </a:extLst>
        </xdr:cNvPr>
        <xdr:cNvSpPr txBox="1"/>
      </xdr:nvSpPr>
      <xdr:spPr>
        <a:xfrm>
          <a:off x="7626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40657</xdr:rowOff>
    </xdr:from>
    <xdr:ext cx="469744" cy="259045"/>
    <xdr:sp macro="" textlink="">
      <xdr:nvSpPr>
        <xdr:cNvPr id="129" name="n_4aveValue【図書館】&#10;一人当たり面積">
          <a:extLst>
            <a:ext uri="{FF2B5EF4-FFF2-40B4-BE49-F238E27FC236}">
              <a16:creationId xmlns:a16="http://schemas.microsoft.com/office/drawing/2014/main" id="{08E1BA01-2E14-4C50-9820-915521AE1A60}"/>
            </a:ext>
          </a:extLst>
        </xdr:cNvPr>
        <xdr:cNvSpPr txBox="1"/>
      </xdr:nvSpPr>
      <xdr:spPr>
        <a:xfrm>
          <a:off x="6737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83837</xdr:rowOff>
    </xdr:from>
    <xdr:ext cx="469744" cy="259045"/>
    <xdr:sp macro="" textlink="">
      <xdr:nvSpPr>
        <xdr:cNvPr id="130" name="n_1mainValue【図書館】&#10;一人当たり面積">
          <a:extLst>
            <a:ext uri="{FF2B5EF4-FFF2-40B4-BE49-F238E27FC236}">
              <a16:creationId xmlns:a16="http://schemas.microsoft.com/office/drawing/2014/main" id="{7C4A5D72-F4AE-4238-994F-3D9ABCFC087C}"/>
            </a:ext>
          </a:extLst>
        </xdr:cNvPr>
        <xdr:cNvSpPr txBox="1"/>
      </xdr:nvSpPr>
      <xdr:spPr>
        <a:xfrm>
          <a:off x="9391727"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126382</xdr:rowOff>
    </xdr:from>
    <xdr:ext cx="469744" cy="259045"/>
    <xdr:sp macro="" textlink="">
      <xdr:nvSpPr>
        <xdr:cNvPr id="131" name="n_2mainValue【図書館】&#10;一人当たり面積">
          <a:extLst>
            <a:ext uri="{FF2B5EF4-FFF2-40B4-BE49-F238E27FC236}">
              <a16:creationId xmlns:a16="http://schemas.microsoft.com/office/drawing/2014/main" id="{968B2DE7-DBBD-4D3D-BCD0-41CAC2752057}"/>
            </a:ext>
          </a:extLst>
        </xdr:cNvPr>
        <xdr:cNvSpPr txBox="1"/>
      </xdr:nvSpPr>
      <xdr:spPr>
        <a:xfrm>
          <a:off x="8515427" y="647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78122</xdr:rowOff>
    </xdr:from>
    <xdr:ext cx="469744" cy="259045"/>
    <xdr:sp macro="" textlink="">
      <xdr:nvSpPr>
        <xdr:cNvPr id="132" name="n_3mainValue【図書館】&#10;一人当たり面積">
          <a:extLst>
            <a:ext uri="{FF2B5EF4-FFF2-40B4-BE49-F238E27FC236}">
              <a16:creationId xmlns:a16="http://schemas.microsoft.com/office/drawing/2014/main" id="{AD96E6A7-1512-4DCF-BFF3-1CF05616F034}"/>
            </a:ext>
          </a:extLst>
        </xdr:cNvPr>
        <xdr:cNvSpPr txBox="1"/>
      </xdr:nvSpPr>
      <xdr:spPr>
        <a:xfrm>
          <a:off x="7626427" y="693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a:extLst>
            <a:ext uri="{FF2B5EF4-FFF2-40B4-BE49-F238E27FC236}">
              <a16:creationId xmlns:a16="http://schemas.microsoft.com/office/drawing/2014/main" id="{EE373E11-428B-49A7-B2DF-EB8A53C6CAB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a:extLst>
            <a:ext uri="{FF2B5EF4-FFF2-40B4-BE49-F238E27FC236}">
              <a16:creationId xmlns:a16="http://schemas.microsoft.com/office/drawing/2014/main" id="{F45A9A4C-4A72-45CD-AFD5-CC40D8C5B2F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a:extLst>
            <a:ext uri="{FF2B5EF4-FFF2-40B4-BE49-F238E27FC236}">
              <a16:creationId xmlns:a16="http://schemas.microsoft.com/office/drawing/2014/main" id="{A3617ECB-694D-4B6E-86C8-5C5BD23C998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a:extLst>
            <a:ext uri="{FF2B5EF4-FFF2-40B4-BE49-F238E27FC236}">
              <a16:creationId xmlns:a16="http://schemas.microsoft.com/office/drawing/2014/main" id="{FAB21AD2-7693-4BF3-9117-F6BB4C72122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a:extLst>
            <a:ext uri="{FF2B5EF4-FFF2-40B4-BE49-F238E27FC236}">
              <a16:creationId xmlns:a16="http://schemas.microsoft.com/office/drawing/2014/main" id="{7378860E-A858-47AA-8827-B47A9242227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a:extLst>
            <a:ext uri="{FF2B5EF4-FFF2-40B4-BE49-F238E27FC236}">
              <a16:creationId xmlns:a16="http://schemas.microsoft.com/office/drawing/2014/main" id="{088356B2-2969-4243-BAE1-889687ED8B3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a:extLst>
            <a:ext uri="{FF2B5EF4-FFF2-40B4-BE49-F238E27FC236}">
              <a16:creationId xmlns:a16="http://schemas.microsoft.com/office/drawing/2014/main" id="{0ABAB321-E878-4541-9D73-B2EAE77D68E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a:extLst>
            <a:ext uri="{FF2B5EF4-FFF2-40B4-BE49-F238E27FC236}">
              <a16:creationId xmlns:a16="http://schemas.microsoft.com/office/drawing/2014/main" id="{B179BADD-0064-4B9B-A153-3B15B484642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a:extLst>
            <a:ext uri="{FF2B5EF4-FFF2-40B4-BE49-F238E27FC236}">
              <a16:creationId xmlns:a16="http://schemas.microsoft.com/office/drawing/2014/main" id="{27FD4430-AED8-4F23-A0A9-039EE2D3379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a:extLst>
            <a:ext uri="{FF2B5EF4-FFF2-40B4-BE49-F238E27FC236}">
              <a16:creationId xmlns:a16="http://schemas.microsoft.com/office/drawing/2014/main" id="{9B5D97ED-0DFE-4BF8-959A-8A1C9AF6F2A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3" name="テキスト ボックス 142">
          <a:extLst>
            <a:ext uri="{FF2B5EF4-FFF2-40B4-BE49-F238E27FC236}">
              <a16:creationId xmlns:a16="http://schemas.microsoft.com/office/drawing/2014/main" id="{F3CC9D8B-CC00-410A-A43E-24B335F9071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4" name="直線コネクタ 143">
          <a:extLst>
            <a:ext uri="{FF2B5EF4-FFF2-40B4-BE49-F238E27FC236}">
              <a16:creationId xmlns:a16="http://schemas.microsoft.com/office/drawing/2014/main" id="{C873FD54-0F71-4E6E-A897-FF597FE3C491}"/>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5" name="テキスト ボックス 144">
          <a:extLst>
            <a:ext uri="{FF2B5EF4-FFF2-40B4-BE49-F238E27FC236}">
              <a16:creationId xmlns:a16="http://schemas.microsoft.com/office/drawing/2014/main" id="{F8FE33EE-4D29-410A-9064-937629732346}"/>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6" name="直線コネクタ 145">
          <a:extLst>
            <a:ext uri="{FF2B5EF4-FFF2-40B4-BE49-F238E27FC236}">
              <a16:creationId xmlns:a16="http://schemas.microsoft.com/office/drawing/2014/main" id="{2D3B8330-EBF9-4B97-B380-8CA2F920E3F3}"/>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7" name="テキスト ボックス 146">
          <a:extLst>
            <a:ext uri="{FF2B5EF4-FFF2-40B4-BE49-F238E27FC236}">
              <a16:creationId xmlns:a16="http://schemas.microsoft.com/office/drawing/2014/main" id="{6B70FB3F-56CB-4579-8969-BB304ADDC947}"/>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8" name="直線コネクタ 147">
          <a:extLst>
            <a:ext uri="{FF2B5EF4-FFF2-40B4-BE49-F238E27FC236}">
              <a16:creationId xmlns:a16="http://schemas.microsoft.com/office/drawing/2014/main" id="{52671C50-595D-4DC5-B5A4-F8EAD3C529A2}"/>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9" name="テキスト ボックス 148">
          <a:extLst>
            <a:ext uri="{FF2B5EF4-FFF2-40B4-BE49-F238E27FC236}">
              <a16:creationId xmlns:a16="http://schemas.microsoft.com/office/drawing/2014/main" id="{B972B71B-3E55-48CE-953D-FD830C15C08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0" name="直線コネクタ 149">
          <a:extLst>
            <a:ext uri="{FF2B5EF4-FFF2-40B4-BE49-F238E27FC236}">
              <a16:creationId xmlns:a16="http://schemas.microsoft.com/office/drawing/2014/main" id="{CDF35268-EB7A-4EC3-96F9-8774C28B88AC}"/>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1" name="テキスト ボックス 150">
          <a:extLst>
            <a:ext uri="{FF2B5EF4-FFF2-40B4-BE49-F238E27FC236}">
              <a16:creationId xmlns:a16="http://schemas.microsoft.com/office/drawing/2014/main" id="{95A16FBD-0E29-4239-98B1-47DDA43CBC1E}"/>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2" name="直線コネクタ 151">
          <a:extLst>
            <a:ext uri="{FF2B5EF4-FFF2-40B4-BE49-F238E27FC236}">
              <a16:creationId xmlns:a16="http://schemas.microsoft.com/office/drawing/2014/main" id="{99E807E3-1666-4BB3-9BA5-3B6E2F123DB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3" name="テキスト ボックス 152">
          <a:extLst>
            <a:ext uri="{FF2B5EF4-FFF2-40B4-BE49-F238E27FC236}">
              <a16:creationId xmlns:a16="http://schemas.microsoft.com/office/drawing/2014/main" id="{056BAFBF-AA05-4C73-B9BD-24F92715F049}"/>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6C1ED77A-A5E6-4704-A15F-B358F0488D2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5" name="テキスト ボックス 154">
          <a:extLst>
            <a:ext uri="{FF2B5EF4-FFF2-40B4-BE49-F238E27FC236}">
              <a16:creationId xmlns:a16="http://schemas.microsoft.com/office/drawing/2014/main" id="{25177179-3221-499B-97D2-76BC12603C9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a:extLst>
            <a:ext uri="{FF2B5EF4-FFF2-40B4-BE49-F238E27FC236}">
              <a16:creationId xmlns:a16="http://schemas.microsoft.com/office/drawing/2014/main" id="{53BFE746-DDA4-4704-B0E3-804D8E6BB18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53340</xdr:rowOff>
    </xdr:to>
    <xdr:cxnSp macro="">
      <xdr:nvCxnSpPr>
        <xdr:cNvPr id="157" name="直線コネクタ 156">
          <a:extLst>
            <a:ext uri="{FF2B5EF4-FFF2-40B4-BE49-F238E27FC236}">
              <a16:creationId xmlns:a16="http://schemas.microsoft.com/office/drawing/2014/main" id="{068C7F96-CD50-4E52-B13F-17DE4F99EF0D}"/>
            </a:ext>
          </a:extLst>
        </xdr:cNvPr>
        <xdr:cNvCxnSpPr/>
      </xdr:nvCxnSpPr>
      <xdr:spPr>
        <a:xfrm flipV="1">
          <a:off x="4634865" y="955357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57167</xdr:rowOff>
    </xdr:from>
    <xdr:ext cx="405111" cy="259045"/>
    <xdr:sp macro="" textlink="">
      <xdr:nvSpPr>
        <xdr:cNvPr id="158" name="【体育館・プール】&#10;有形固定資産減価償却率最小値テキスト">
          <a:extLst>
            <a:ext uri="{FF2B5EF4-FFF2-40B4-BE49-F238E27FC236}">
              <a16:creationId xmlns:a16="http://schemas.microsoft.com/office/drawing/2014/main" id="{E10FBC24-94F5-4C78-AD97-9C0DB226FCE1}"/>
            </a:ext>
          </a:extLst>
        </xdr:cNvPr>
        <xdr:cNvSpPr txBox="1"/>
      </xdr:nvSpPr>
      <xdr:spPr>
        <a:xfrm>
          <a:off x="4673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53340</xdr:rowOff>
    </xdr:from>
    <xdr:to>
      <xdr:col>24</xdr:col>
      <xdr:colOff>152400</xdr:colOff>
      <xdr:row>64</xdr:row>
      <xdr:rowOff>53340</xdr:rowOff>
    </xdr:to>
    <xdr:cxnSp macro="">
      <xdr:nvCxnSpPr>
        <xdr:cNvPr id="159" name="直線コネクタ 158">
          <a:extLst>
            <a:ext uri="{FF2B5EF4-FFF2-40B4-BE49-F238E27FC236}">
              <a16:creationId xmlns:a16="http://schemas.microsoft.com/office/drawing/2014/main" id="{30EA64B2-4D1C-4EB5-81F0-C97E65451A5A}"/>
            </a:ext>
          </a:extLst>
        </xdr:cNvPr>
        <xdr:cNvCxnSpPr/>
      </xdr:nvCxnSpPr>
      <xdr:spPr>
        <a:xfrm>
          <a:off x="4546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60" name="【体育館・プール】&#10;有形固定資産減価償却率最大値テキスト">
          <a:extLst>
            <a:ext uri="{FF2B5EF4-FFF2-40B4-BE49-F238E27FC236}">
              <a16:creationId xmlns:a16="http://schemas.microsoft.com/office/drawing/2014/main" id="{40A0D89F-72C3-4F9E-9CD6-92919BA37E6B}"/>
            </a:ext>
          </a:extLst>
        </xdr:cNvPr>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61" name="直線コネクタ 160">
          <a:extLst>
            <a:ext uri="{FF2B5EF4-FFF2-40B4-BE49-F238E27FC236}">
              <a16:creationId xmlns:a16="http://schemas.microsoft.com/office/drawing/2014/main" id="{58383FCF-7216-4539-B37B-FD5FDA809709}"/>
            </a:ext>
          </a:extLst>
        </xdr:cNvPr>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137177</xdr:rowOff>
    </xdr:from>
    <xdr:ext cx="405111" cy="259045"/>
    <xdr:sp macro="" textlink="">
      <xdr:nvSpPr>
        <xdr:cNvPr id="162" name="【体育館・プール】&#10;有形固定資産減価償却率平均値テキスト">
          <a:extLst>
            <a:ext uri="{FF2B5EF4-FFF2-40B4-BE49-F238E27FC236}">
              <a16:creationId xmlns:a16="http://schemas.microsoft.com/office/drawing/2014/main" id="{ED4F1E3E-EC21-4953-9C76-AAA0255386BC}"/>
            </a:ext>
          </a:extLst>
        </xdr:cNvPr>
        <xdr:cNvSpPr txBox="1"/>
      </xdr:nvSpPr>
      <xdr:spPr>
        <a:xfrm>
          <a:off x="4673600" y="1025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63" name="フローチャート: 判断 162">
          <a:extLst>
            <a:ext uri="{FF2B5EF4-FFF2-40B4-BE49-F238E27FC236}">
              <a16:creationId xmlns:a16="http://schemas.microsoft.com/office/drawing/2014/main" id="{A78F034F-E753-4262-BDFB-1D7E6B05FC5C}"/>
            </a:ext>
          </a:extLst>
        </xdr:cNvPr>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64" name="フローチャート: 判断 163">
          <a:extLst>
            <a:ext uri="{FF2B5EF4-FFF2-40B4-BE49-F238E27FC236}">
              <a16:creationId xmlns:a16="http://schemas.microsoft.com/office/drawing/2014/main" id="{0EBA67F9-BDF6-4E48-AB77-880616BD6EED}"/>
            </a:ext>
          </a:extLst>
        </xdr:cNvPr>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105410</xdr:rowOff>
    </xdr:from>
    <xdr:to>
      <xdr:col>15</xdr:col>
      <xdr:colOff>101600</xdr:colOff>
      <xdr:row>60</xdr:row>
      <xdr:rowOff>35560</xdr:rowOff>
    </xdr:to>
    <xdr:sp macro="" textlink="">
      <xdr:nvSpPr>
        <xdr:cNvPr id="165" name="フローチャート: 判断 164">
          <a:extLst>
            <a:ext uri="{FF2B5EF4-FFF2-40B4-BE49-F238E27FC236}">
              <a16:creationId xmlns:a16="http://schemas.microsoft.com/office/drawing/2014/main" id="{C5B8790D-60C5-4976-AFBC-90A013B46670}"/>
            </a:ext>
          </a:extLst>
        </xdr:cNvPr>
        <xdr:cNvSpPr/>
      </xdr:nvSpPr>
      <xdr:spPr>
        <a:xfrm>
          <a:off x="2857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74930</xdr:rowOff>
    </xdr:from>
    <xdr:to>
      <xdr:col>10</xdr:col>
      <xdr:colOff>165100</xdr:colOff>
      <xdr:row>60</xdr:row>
      <xdr:rowOff>5080</xdr:rowOff>
    </xdr:to>
    <xdr:sp macro="" textlink="">
      <xdr:nvSpPr>
        <xdr:cNvPr id="166" name="フローチャート: 判断 165">
          <a:extLst>
            <a:ext uri="{FF2B5EF4-FFF2-40B4-BE49-F238E27FC236}">
              <a16:creationId xmlns:a16="http://schemas.microsoft.com/office/drawing/2014/main" id="{E2B3652E-6958-49DF-BFC1-0C4175F7D00A}"/>
            </a:ext>
          </a:extLst>
        </xdr:cNvPr>
        <xdr:cNvSpPr/>
      </xdr:nvSpPr>
      <xdr:spPr>
        <a:xfrm>
          <a:off x="196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52070</xdr:rowOff>
    </xdr:from>
    <xdr:to>
      <xdr:col>6</xdr:col>
      <xdr:colOff>38100</xdr:colOff>
      <xdr:row>59</xdr:row>
      <xdr:rowOff>153670</xdr:rowOff>
    </xdr:to>
    <xdr:sp macro="" textlink="">
      <xdr:nvSpPr>
        <xdr:cNvPr id="167" name="フローチャート: 判断 166">
          <a:extLst>
            <a:ext uri="{FF2B5EF4-FFF2-40B4-BE49-F238E27FC236}">
              <a16:creationId xmlns:a16="http://schemas.microsoft.com/office/drawing/2014/main" id="{791C5FF8-EE39-4FA7-BA34-54B459278422}"/>
            </a:ext>
          </a:extLst>
        </xdr:cNvPr>
        <xdr:cNvSpPr/>
      </xdr:nvSpPr>
      <xdr:spPr>
        <a:xfrm>
          <a:off x="1079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4D3D3DEA-0204-41CC-82B1-0EF903DA840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B7850D07-F7B2-4BC8-AC03-A68693480D9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36B3C9BC-E5D3-433E-BF66-6B7761D48B7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6EE92259-49D3-4A3B-908C-FF4384E7C73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42AE6364-8630-4621-8111-3A0156C6611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67310</xdr:rowOff>
    </xdr:from>
    <xdr:to>
      <xdr:col>20</xdr:col>
      <xdr:colOff>38100</xdr:colOff>
      <xdr:row>59</xdr:row>
      <xdr:rowOff>168910</xdr:rowOff>
    </xdr:to>
    <xdr:sp macro="" textlink="">
      <xdr:nvSpPr>
        <xdr:cNvPr id="173" name="楕円 172">
          <a:extLst>
            <a:ext uri="{FF2B5EF4-FFF2-40B4-BE49-F238E27FC236}">
              <a16:creationId xmlns:a16="http://schemas.microsoft.com/office/drawing/2014/main" id="{E29F7573-B70A-44CB-B4E4-93E549923C38}"/>
            </a:ext>
          </a:extLst>
        </xdr:cNvPr>
        <xdr:cNvSpPr/>
      </xdr:nvSpPr>
      <xdr:spPr>
        <a:xfrm>
          <a:off x="37465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154940</xdr:rowOff>
    </xdr:from>
    <xdr:to>
      <xdr:col>15</xdr:col>
      <xdr:colOff>101600</xdr:colOff>
      <xdr:row>59</xdr:row>
      <xdr:rowOff>85090</xdr:rowOff>
    </xdr:to>
    <xdr:sp macro="" textlink="">
      <xdr:nvSpPr>
        <xdr:cNvPr id="174" name="楕円 173">
          <a:extLst>
            <a:ext uri="{FF2B5EF4-FFF2-40B4-BE49-F238E27FC236}">
              <a16:creationId xmlns:a16="http://schemas.microsoft.com/office/drawing/2014/main" id="{662A2792-3D50-49C7-89C3-0B411BECB22A}"/>
            </a:ext>
          </a:extLst>
        </xdr:cNvPr>
        <xdr:cNvSpPr/>
      </xdr:nvSpPr>
      <xdr:spPr>
        <a:xfrm>
          <a:off x="2857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34290</xdr:rowOff>
    </xdr:from>
    <xdr:to>
      <xdr:col>19</xdr:col>
      <xdr:colOff>177800</xdr:colOff>
      <xdr:row>59</xdr:row>
      <xdr:rowOff>118110</xdr:rowOff>
    </xdr:to>
    <xdr:cxnSp macro="">
      <xdr:nvCxnSpPr>
        <xdr:cNvPr id="175" name="直線コネクタ 174">
          <a:extLst>
            <a:ext uri="{FF2B5EF4-FFF2-40B4-BE49-F238E27FC236}">
              <a16:creationId xmlns:a16="http://schemas.microsoft.com/office/drawing/2014/main" id="{78161FDA-E77A-4943-88D9-DFC9A1C27E60}"/>
            </a:ext>
          </a:extLst>
        </xdr:cNvPr>
        <xdr:cNvCxnSpPr/>
      </xdr:nvCxnSpPr>
      <xdr:spPr>
        <a:xfrm>
          <a:off x="2908300" y="101498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29210</xdr:rowOff>
    </xdr:from>
    <xdr:to>
      <xdr:col>10</xdr:col>
      <xdr:colOff>165100</xdr:colOff>
      <xdr:row>59</xdr:row>
      <xdr:rowOff>130810</xdr:rowOff>
    </xdr:to>
    <xdr:sp macro="" textlink="">
      <xdr:nvSpPr>
        <xdr:cNvPr id="176" name="楕円 175">
          <a:extLst>
            <a:ext uri="{FF2B5EF4-FFF2-40B4-BE49-F238E27FC236}">
              <a16:creationId xmlns:a16="http://schemas.microsoft.com/office/drawing/2014/main" id="{C8DA6BB8-8B0C-4168-9257-D354587B76B5}"/>
            </a:ext>
          </a:extLst>
        </xdr:cNvPr>
        <xdr:cNvSpPr/>
      </xdr:nvSpPr>
      <xdr:spPr>
        <a:xfrm>
          <a:off x="1968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34290</xdr:rowOff>
    </xdr:from>
    <xdr:to>
      <xdr:col>15</xdr:col>
      <xdr:colOff>50800</xdr:colOff>
      <xdr:row>59</xdr:row>
      <xdr:rowOff>80010</xdr:rowOff>
    </xdr:to>
    <xdr:cxnSp macro="">
      <xdr:nvCxnSpPr>
        <xdr:cNvPr id="177" name="直線コネクタ 176">
          <a:extLst>
            <a:ext uri="{FF2B5EF4-FFF2-40B4-BE49-F238E27FC236}">
              <a16:creationId xmlns:a16="http://schemas.microsoft.com/office/drawing/2014/main" id="{57351D70-C21B-4A8C-B203-B06745B7B5A4}"/>
            </a:ext>
          </a:extLst>
        </xdr:cNvPr>
        <xdr:cNvCxnSpPr/>
      </xdr:nvCxnSpPr>
      <xdr:spPr>
        <a:xfrm flipV="1">
          <a:off x="2019300" y="10149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43832</xdr:rowOff>
    </xdr:from>
    <xdr:ext cx="405111" cy="259045"/>
    <xdr:sp macro="" textlink="">
      <xdr:nvSpPr>
        <xdr:cNvPr id="178" name="n_1aveValue【体育館・プール】&#10;有形固定資産減価償却率">
          <a:extLst>
            <a:ext uri="{FF2B5EF4-FFF2-40B4-BE49-F238E27FC236}">
              <a16:creationId xmlns:a16="http://schemas.microsoft.com/office/drawing/2014/main" id="{37E0FFA7-78C5-47C4-9151-75B93CC7D94B}"/>
            </a:ext>
          </a:extLst>
        </xdr:cNvPr>
        <xdr:cNvSpPr txBox="1"/>
      </xdr:nvSpPr>
      <xdr:spPr>
        <a:xfrm>
          <a:off x="35820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26687</xdr:rowOff>
    </xdr:from>
    <xdr:ext cx="405111" cy="259045"/>
    <xdr:sp macro="" textlink="">
      <xdr:nvSpPr>
        <xdr:cNvPr id="179" name="n_2aveValue【体育館・プール】&#10;有形固定資産減価償却率">
          <a:extLst>
            <a:ext uri="{FF2B5EF4-FFF2-40B4-BE49-F238E27FC236}">
              <a16:creationId xmlns:a16="http://schemas.microsoft.com/office/drawing/2014/main" id="{DE295A7D-720D-4A5A-954B-42B16F12E98F}"/>
            </a:ext>
          </a:extLst>
        </xdr:cNvPr>
        <xdr:cNvSpPr txBox="1"/>
      </xdr:nvSpPr>
      <xdr:spPr>
        <a:xfrm>
          <a:off x="2705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167657</xdr:rowOff>
    </xdr:from>
    <xdr:ext cx="405111" cy="259045"/>
    <xdr:sp macro="" textlink="">
      <xdr:nvSpPr>
        <xdr:cNvPr id="180" name="n_3aveValue【体育館・プール】&#10;有形固定資産減価償却率">
          <a:extLst>
            <a:ext uri="{FF2B5EF4-FFF2-40B4-BE49-F238E27FC236}">
              <a16:creationId xmlns:a16="http://schemas.microsoft.com/office/drawing/2014/main" id="{879B8C2F-CC8A-4117-95A9-A9A2C0BD1D0F}"/>
            </a:ext>
          </a:extLst>
        </xdr:cNvPr>
        <xdr:cNvSpPr txBox="1"/>
      </xdr:nvSpPr>
      <xdr:spPr>
        <a:xfrm>
          <a:off x="1816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170197</xdr:rowOff>
    </xdr:from>
    <xdr:ext cx="405111" cy="259045"/>
    <xdr:sp macro="" textlink="">
      <xdr:nvSpPr>
        <xdr:cNvPr id="181" name="n_4aveValue【体育館・プール】&#10;有形固定資産減価償却率">
          <a:extLst>
            <a:ext uri="{FF2B5EF4-FFF2-40B4-BE49-F238E27FC236}">
              <a16:creationId xmlns:a16="http://schemas.microsoft.com/office/drawing/2014/main" id="{A74097A5-B9D1-4078-985F-CDA19439CB20}"/>
            </a:ext>
          </a:extLst>
        </xdr:cNvPr>
        <xdr:cNvSpPr txBox="1"/>
      </xdr:nvSpPr>
      <xdr:spPr>
        <a:xfrm>
          <a:off x="927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13987</xdr:rowOff>
    </xdr:from>
    <xdr:ext cx="405111" cy="259045"/>
    <xdr:sp macro="" textlink="">
      <xdr:nvSpPr>
        <xdr:cNvPr id="182" name="n_1mainValue【体育館・プール】&#10;有形固定資産減価償却率">
          <a:extLst>
            <a:ext uri="{FF2B5EF4-FFF2-40B4-BE49-F238E27FC236}">
              <a16:creationId xmlns:a16="http://schemas.microsoft.com/office/drawing/2014/main" id="{A8066B3F-76DA-4044-BE78-8CCB04FEFB60}"/>
            </a:ext>
          </a:extLst>
        </xdr:cNvPr>
        <xdr:cNvSpPr txBox="1"/>
      </xdr:nvSpPr>
      <xdr:spPr>
        <a:xfrm>
          <a:off x="35820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101617</xdr:rowOff>
    </xdr:from>
    <xdr:ext cx="405111" cy="259045"/>
    <xdr:sp macro="" textlink="">
      <xdr:nvSpPr>
        <xdr:cNvPr id="183" name="n_2mainValue【体育館・プール】&#10;有形固定資産減価償却率">
          <a:extLst>
            <a:ext uri="{FF2B5EF4-FFF2-40B4-BE49-F238E27FC236}">
              <a16:creationId xmlns:a16="http://schemas.microsoft.com/office/drawing/2014/main" id="{7715C34E-C21D-4D81-AAF2-27431625946E}"/>
            </a:ext>
          </a:extLst>
        </xdr:cNvPr>
        <xdr:cNvSpPr txBox="1"/>
      </xdr:nvSpPr>
      <xdr:spPr>
        <a:xfrm>
          <a:off x="2705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147337</xdr:rowOff>
    </xdr:from>
    <xdr:ext cx="405111" cy="259045"/>
    <xdr:sp macro="" textlink="">
      <xdr:nvSpPr>
        <xdr:cNvPr id="184" name="n_3mainValue【体育館・プール】&#10;有形固定資産減価償却率">
          <a:extLst>
            <a:ext uri="{FF2B5EF4-FFF2-40B4-BE49-F238E27FC236}">
              <a16:creationId xmlns:a16="http://schemas.microsoft.com/office/drawing/2014/main" id="{1409C566-42B7-40BD-A49F-E15F99F35FC5}"/>
            </a:ext>
          </a:extLst>
        </xdr:cNvPr>
        <xdr:cNvSpPr txBox="1"/>
      </xdr:nvSpPr>
      <xdr:spPr>
        <a:xfrm>
          <a:off x="1816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5" name="正方形/長方形 184">
          <a:extLst>
            <a:ext uri="{FF2B5EF4-FFF2-40B4-BE49-F238E27FC236}">
              <a16:creationId xmlns:a16="http://schemas.microsoft.com/office/drawing/2014/main" id="{9061EEFD-08D3-4411-89E0-FBE12959882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6" name="正方形/長方形 185">
          <a:extLst>
            <a:ext uri="{FF2B5EF4-FFF2-40B4-BE49-F238E27FC236}">
              <a16:creationId xmlns:a16="http://schemas.microsoft.com/office/drawing/2014/main" id="{3B4C57A6-A110-4972-8073-8FA3CC478BF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7" name="正方形/長方形 186">
          <a:extLst>
            <a:ext uri="{FF2B5EF4-FFF2-40B4-BE49-F238E27FC236}">
              <a16:creationId xmlns:a16="http://schemas.microsoft.com/office/drawing/2014/main" id="{7D876E2E-7172-479B-9DE9-580CE283069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8" name="正方形/長方形 187">
          <a:extLst>
            <a:ext uri="{FF2B5EF4-FFF2-40B4-BE49-F238E27FC236}">
              <a16:creationId xmlns:a16="http://schemas.microsoft.com/office/drawing/2014/main" id="{B3115DC7-F208-4867-B8AF-BFCD553098C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9" name="正方形/長方形 188">
          <a:extLst>
            <a:ext uri="{FF2B5EF4-FFF2-40B4-BE49-F238E27FC236}">
              <a16:creationId xmlns:a16="http://schemas.microsoft.com/office/drawing/2014/main" id="{554512DF-94CC-4608-B827-BEA78B5F75D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0" name="正方形/長方形 189">
          <a:extLst>
            <a:ext uri="{FF2B5EF4-FFF2-40B4-BE49-F238E27FC236}">
              <a16:creationId xmlns:a16="http://schemas.microsoft.com/office/drawing/2014/main" id="{8564DD84-5A51-4B48-B07D-2DCA62042D4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1" name="正方形/長方形 190">
          <a:extLst>
            <a:ext uri="{FF2B5EF4-FFF2-40B4-BE49-F238E27FC236}">
              <a16:creationId xmlns:a16="http://schemas.microsoft.com/office/drawing/2014/main" id="{ACE79D81-2D09-4339-8145-B3D7C616193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a:extLst>
            <a:ext uri="{FF2B5EF4-FFF2-40B4-BE49-F238E27FC236}">
              <a16:creationId xmlns:a16="http://schemas.microsoft.com/office/drawing/2014/main" id="{FD3581A9-35B3-42DC-9160-1AD8E06D52C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3" name="テキスト ボックス 192">
          <a:extLst>
            <a:ext uri="{FF2B5EF4-FFF2-40B4-BE49-F238E27FC236}">
              <a16:creationId xmlns:a16="http://schemas.microsoft.com/office/drawing/2014/main" id="{3C59DC94-AAB3-4B2A-A5A8-7907D1AAF61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a:extLst>
            <a:ext uri="{FF2B5EF4-FFF2-40B4-BE49-F238E27FC236}">
              <a16:creationId xmlns:a16="http://schemas.microsoft.com/office/drawing/2014/main" id="{3FCC3DD3-8131-46EF-9A29-11FAC8F1448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5" name="直線コネクタ 194">
          <a:extLst>
            <a:ext uri="{FF2B5EF4-FFF2-40B4-BE49-F238E27FC236}">
              <a16:creationId xmlns:a16="http://schemas.microsoft.com/office/drawing/2014/main" id="{41119248-1E78-4F43-ADC9-E6758E14DDB1}"/>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6" name="テキスト ボックス 195">
          <a:extLst>
            <a:ext uri="{FF2B5EF4-FFF2-40B4-BE49-F238E27FC236}">
              <a16:creationId xmlns:a16="http://schemas.microsoft.com/office/drawing/2014/main" id="{FD404D3B-A0F3-447F-A8EE-D60DA39E7AF3}"/>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7" name="直線コネクタ 196">
          <a:extLst>
            <a:ext uri="{FF2B5EF4-FFF2-40B4-BE49-F238E27FC236}">
              <a16:creationId xmlns:a16="http://schemas.microsoft.com/office/drawing/2014/main" id="{E5C7E02C-0AD9-4BB6-8450-E872C79DE3D8}"/>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8" name="テキスト ボックス 197">
          <a:extLst>
            <a:ext uri="{FF2B5EF4-FFF2-40B4-BE49-F238E27FC236}">
              <a16:creationId xmlns:a16="http://schemas.microsoft.com/office/drawing/2014/main" id="{AE61F99B-A962-4282-9F51-EC64B364B6B6}"/>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9" name="直線コネクタ 198">
          <a:extLst>
            <a:ext uri="{FF2B5EF4-FFF2-40B4-BE49-F238E27FC236}">
              <a16:creationId xmlns:a16="http://schemas.microsoft.com/office/drawing/2014/main" id="{FA188288-E8A4-45F2-8AA6-4A994415E2D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0" name="テキスト ボックス 199">
          <a:extLst>
            <a:ext uri="{FF2B5EF4-FFF2-40B4-BE49-F238E27FC236}">
              <a16:creationId xmlns:a16="http://schemas.microsoft.com/office/drawing/2014/main" id="{996987BE-9DE8-493E-93BD-141266C0C942}"/>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1" name="直線コネクタ 200">
          <a:extLst>
            <a:ext uri="{FF2B5EF4-FFF2-40B4-BE49-F238E27FC236}">
              <a16:creationId xmlns:a16="http://schemas.microsoft.com/office/drawing/2014/main" id="{EC5A3FCF-5230-43B0-9256-13142E1041E3}"/>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2" name="テキスト ボックス 201">
          <a:extLst>
            <a:ext uri="{FF2B5EF4-FFF2-40B4-BE49-F238E27FC236}">
              <a16:creationId xmlns:a16="http://schemas.microsoft.com/office/drawing/2014/main" id="{3F3BF287-7182-4401-AA48-589EDA6E6D13}"/>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3" name="直線コネクタ 202">
          <a:extLst>
            <a:ext uri="{FF2B5EF4-FFF2-40B4-BE49-F238E27FC236}">
              <a16:creationId xmlns:a16="http://schemas.microsoft.com/office/drawing/2014/main" id="{4AA1CC78-2E58-41FE-BD20-FA57EBB2F758}"/>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4" name="テキスト ボックス 203">
          <a:extLst>
            <a:ext uri="{FF2B5EF4-FFF2-40B4-BE49-F238E27FC236}">
              <a16:creationId xmlns:a16="http://schemas.microsoft.com/office/drawing/2014/main" id="{F3CF47B1-5D35-4AB1-B037-04C5837C7DA1}"/>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5" name="直線コネクタ 204">
          <a:extLst>
            <a:ext uri="{FF2B5EF4-FFF2-40B4-BE49-F238E27FC236}">
              <a16:creationId xmlns:a16="http://schemas.microsoft.com/office/drawing/2014/main" id="{304EB360-28CC-4A70-8050-D9B61B09FF15}"/>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6" name="テキスト ボックス 205">
          <a:extLst>
            <a:ext uri="{FF2B5EF4-FFF2-40B4-BE49-F238E27FC236}">
              <a16:creationId xmlns:a16="http://schemas.microsoft.com/office/drawing/2014/main" id="{29A3006C-B6D4-470C-AAE5-B1750061E82B}"/>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a:extLst>
            <a:ext uri="{FF2B5EF4-FFF2-40B4-BE49-F238E27FC236}">
              <a16:creationId xmlns:a16="http://schemas.microsoft.com/office/drawing/2014/main" id="{D57D721B-EF35-4408-921C-9D02E546583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8" name="テキスト ボックス 207">
          <a:extLst>
            <a:ext uri="{FF2B5EF4-FFF2-40B4-BE49-F238E27FC236}">
              <a16:creationId xmlns:a16="http://schemas.microsoft.com/office/drawing/2014/main" id="{6E538AFD-4370-4644-999E-020EA33224C8}"/>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体育館・プール】&#10;一人当たり面積グラフ枠">
          <a:extLst>
            <a:ext uri="{FF2B5EF4-FFF2-40B4-BE49-F238E27FC236}">
              <a16:creationId xmlns:a16="http://schemas.microsoft.com/office/drawing/2014/main" id="{1C206EEB-8C2B-4D7C-B3E3-03C58DF204A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161653</xdr:rowOff>
    </xdr:from>
    <xdr:to>
      <xdr:col>54</xdr:col>
      <xdr:colOff>189865</xdr:colOff>
      <xdr:row>64</xdr:row>
      <xdr:rowOff>104503</xdr:rowOff>
    </xdr:to>
    <xdr:cxnSp macro="">
      <xdr:nvCxnSpPr>
        <xdr:cNvPr id="210" name="直線コネクタ 209">
          <a:extLst>
            <a:ext uri="{FF2B5EF4-FFF2-40B4-BE49-F238E27FC236}">
              <a16:creationId xmlns:a16="http://schemas.microsoft.com/office/drawing/2014/main" id="{73AB5B78-D1FB-40CE-9E1F-EAF0FDD6A31E}"/>
            </a:ext>
          </a:extLst>
        </xdr:cNvPr>
        <xdr:cNvCxnSpPr/>
      </xdr:nvCxnSpPr>
      <xdr:spPr>
        <a:xfrm flipV="1">
          <a:off x="10476865" y="959140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11" name="【体育館・プール】&#10;一人当たり面積最小値テキスト">
          <a:extLst>
            <a:ext uri="{FF2B5EF4-FFF2-40B4-BE49-F238E27FC236}">
              <a16:creationId xmlns:a16="http://schemas.microsoft.com/office/drawing/2014/main" id="{67C7B2A4-BACE-48D4-ACA2-9321E4A7B894}"/>
            </a:ext>
          </a:extLst>
        </xdr:cNvPr>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12" name="直線コネクタ 211">
          <a:extLst>
            <a:ext uri="{FF2B5EF4-FFF2-40B4-BE49-F238E27FC236}">
              <a16:creationId xmlns:a16="http://schemas.microsoft.com/office/drawing/2014/main" id="{65E88943-5023-4A22-BBDA-1D14482234BE}"/>
            </a:ext>
          </a:extLst>
        </xdr:cNvPr>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108330</xdr:rowOff>
    </xdr:from>
    <xdr:ext cx="469744" cy="259045"/>
    <xdr:sp macro="" textlink="">
      <xdr:nvSpPr>
        <xdr:cNvPr id="213" name="【体育館・プール】&#10;一人当たり面積最大値テキスト">
          <a:extLst>
            <a:ext uri="{FF2B5EF4-FFF2-40B4-BE49-F238E27FC236}">
              <a16:creationId xmlns:a16="http://schemas.microsoft.com/office/drawing/2014/main" id="{DE94FC8D-341D-44A3-8A7A-0F7EAAEB3EE5}"/>
            </a:ext>
          </a:extLst>
        </xdr:cNvPr>
        <xdr:cNvSpPr txBox="1"/>
      </xdr:nvSpPr>
      <xdr:spPr>
        <a:xfrm>
          <a:off x="10515600" y="936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161653</xdr:rowOff>
    </xdr:from>
    <xdr:to>
      <xdr:col>55</xdr:col>
      <xdr:colOff>88900</xdr:colOff>
      <xdr:row>55</xdr:row>
      <xdr:rowOff>161653</xdr:rowOff>
    </xdr:to>
    <xdr:cxnSp macro="">
      <xdr:nvCxnSpPr>
        <xdr:cNvPr id="214" name="直線コネクタ 213">
          <a:extLst>
            <a:ext uri="{FF2B5EF4-FFF2-40B4-BE49-F238E27FC236}">
              <a16:creationId xmlns:a16="http://schemas.microsoft.com/office/drawing/2014/main" id="{21B0257C-A0E8-483C-8D13-142DC79B3C37}"/>
            </a:ext>
          </a:extLst>
        </xdr:cNvPr>
        <xdr:cNvCxnSpPr/>
      </xdr:nvCxnSpPr>
      <xdr:spPr>
        <a:xfrm>
          <a:off x="10388600" y="959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141531</xdr:rowOff>
    </xdr:from>
    <xdr:ext cx="469744" cy="259045"/>
    <xdr:sp macro="" textlink="">
      <xdr:nvSpPr>
        <xdr:cNvPr id="215" name="【体育館・プール】&#10;一人当たり面積平均値テキスト">
          <a:extLst>
            <a:ext uri="{FF2B5EF4-FFF2-40B4-BE49-F238E27FC236}">
              <a16:creationId xmlns:a16="http://schemas.microsoft.com/office/drawing/2014/main" id="{B1CF3535-EDF5-412A-B8C0-818F776A7024}"/>
            </a:ext>
          </a:extLst>
        </xdr:cNvPr>
        <xdr:cNvSpPr txBox="1"/>
      </xdr:nvSpPr>
      <xdr:spPr>
        <a:xfrm>
          <a:off x="10515600" y="10771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163104</xdr:rowOff>
    </xdr:from>
    <xdr:to>
      <xdr:col>55</xdr:col>
      <xdr:colOff>50800</xdr:colOff>
      <xdr:row>63</xdr:row>
      <xdr:rowOff>93254</xdr:rowOff>
    </xdr:to>
    <xdr:sp macro="" textlink="">
      <xdr:nvSpPr>
        <xdr:cNvPr id="216" name="フローチャート: 判断 215">
          <a:extLst>
            <a:ext uri="{FF2B5EF4-FFF2-40B4-BE49-F238E27FC236}">
              <a16:creationId xmlns:a16="http://schemas.microsoft.com/office/drawing/2014/main" id="{57659580-490E-49B6-95D1-014821D42BA4}"/>
            </a:ext>
          </a:extLst>
        </xdr:cNvPr>
        <xdr:cNvSpPr/>
      </xdr:nvSpPr>
      <xdr:spPr>
        <a:xfrm>
          <a:off x="10426700" y="107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17" name="フローチャート: 判断 216">
          <a:extLst>
            <a:ext uri="{FF2B5EF4-FFF2-40B4-BE49-F238E27FC236}">
              <a16:creationId xmlns:a16="http://schemas.microsoft.com/office/drawing/2014/main" id="{C3B47910-1CD7-4B56-9EA2-22A632F2C72B}"/>
            </a:ext>
          </a:extLst>
        </xdr:cNvPr>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14515</xdr:rowOff>
    </xdr:from>
    <xdr:to>
      <xdr:col>46</xdr:col>
      <xdr:colOff>38100</xdr:colOff>
      <xdr:row>63</xdr:row>
      <xdr:rowOff>116115</xdr:rowOff>
    </xdr:to>
    <xdr:sp macro="" textlink="">
      <xdr:nvSpPr>
        <xdr:cNvPr id="218" name="フローチャート: 判断 217">
          <a:extLst>
            <a:ext uri="{FF2B5EF4-FFF2-40B4-BE49-F238E27FC236}">
              <a16:creationId xmlns:a16="http://schemas.microsoft.com/office/drawing/2014/main" id="{46B49882-3659-4DCD-8330-2A884897717F}"/>
            </a:ext>
          </a:extLst>
        </xdr:cNvPr>
        <xdr:cNvSpPr/>
      </xdr:nvSpPr>
      <xdr:spPr>
        <a:xfrm>
          <a:off x="8699500" y="108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132080</xdr:rowOff>
    </xdr:from>
    <xdr:to>
      <xdr:col>41</xdr:col>
      <xdr:colOff>101600</xdr:colOff>
      <xdr:row>63</xdr:row>
      <xdr:rowOff>62230</xdr:rowOff>
    </xdr:to>
    <xdr:sp macro="" textlink="">
      <xdr:nvSpPr>
        <xdr:cNvPr id="219" name="フローチャート: 判断 218">
          <a:extLst>
            <a:ext uri="{FF2B5EF4-FFF2-40B4-BE49-F238E27FC236}">
              <a16:creationId xmlns:a16="http://schemas.microsoft.com/office/drawing/2014/main" id="{B3728C28-AECF-4243-BFB3-9AA616E3AC47}"/>
            </a:ext>
          </a:extLst>
        </xdr:cNvPr>
        <xdr:cNvSpPr/>
      </xdr:nvSpPr>
      <xdr:spPr>
        <a:xfrm>
          <a:off x="7810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27577</xdr:rowOff>
    </xdr:from>
    <xdr:to>
      <xdr:col>36</xdr:col>
      <xdr:colOff>165100</xdr:colOff>
      <xdr:row>63</xdr:row>
      <xdr:rowOff>129177</xdr:rowOff>
    </xdr:to>
    <xdr:sp macro="" textlink="">
      <xdr:nvSpPr>
        <xdr:cNvPr id="220" name="フローチャート: 判断 219">
          <a:extLst>
            <a:ext uri="{FF2B5EF4-FFF2-40B4-BE49-F238E27FC236}">
              <a16:creationId xmlns:a16="http://schemas.microsoft.com/office/drawing/2014/main" id="{A18EE9BB-2DA2-4503-B43A-A0B31B0DF62C}"/>
            </a:ext>
          </a:extLst>
        </xdr:cNvPr>
        <xdr:cNvSpPr/>
      </xdr:nvSpPr>
      <xdr:spPr>
        <a:xfrm>
          <a:off x="6921500" y="1082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796E2A63-7866-44BB-8736-6BB99AF9887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DD29109F-4551-43FD-A47F-66ACF2FD95B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8976A074-09FA-4A0E-BE3D-F1D87F3E64D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1E5F7492-56CB-41B6-A408-D2A634122CA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EC34771F-C4BB-49DC-BFA6-780EFC6D2C7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97790</xdr:rowOff>
    </xdr:from>
    <xdr:to>
      <xdr:col>50</xdr:col>
      <xdr:colOff>165100</xdr:colOff>
      <xdr:row>63</xdr:row>
      <xdr:rowOff>27940</xdr:rowOff>
    </xdr:to>
    <xdr:sp macro="" textlink="">
      <xdr:nvSpPr>
        <xdr:cNvPr id="226" name="楕円 225">
          <a:extLst>
            <a:ext uri="{FF2B5EF4-FFF2-40B4-BE49-F238E27FC236}">
              <a16:creationId xmlns:a16="http://schemas.microsoft.com/office/drawing/2014/main" id="{E269069A-5A52-4702-9A19-DAF69CE3F5A7}"/>
            </a:ext>
          </a:extLst>
        </xdr:cNvPr>
        <xdr:cNvSpPr/>
      </xdr:nvSpPr>
      <xdr:spPr>
        <a:xfrm>
          <a:off x="9588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94524</xdr:rowOff>
    </xdr:from>
    <xdr:to>
      <xdr:col>46</xdr:col>
      <xdr:colOff>38100</xdr:colOff>
      <xdr:row>63</xdr:row>
      <xdr:rowOff>24674</xdr:rowOff>
    </xdr:to>
    <xdr:sp macro="" textlink="">
      <xdr:nvSpPr>
        <xdr:cNvPr id="227" name="楕円 226">
          <a:extLst>
            <a:ext uri="{FF2B5EF4-FFF2-40B4-BE49-F238E27FC236}">
              <a16:creationId xmlns:a16="http://schemas.microsoft.com/office/drawing/2014/main" id="{5D754CD8-8D03-4FFF-A57A-0B6362E61414}"/>
            </a:ext>
          </a:extLst>
        </xdr:cNvPr>
        <xdr:cNvSpPr/>
      </xdr:nvSpPr>
      <xdr:spPr>
        <a:xfrm>
          <a:off x="8699500" y="1072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145324</xdr:rowOff>
    </xdr:from>
    <xdr:to>
      <xdr:col>50</xdr:col>
      <xdr:colOff>114300</xdr:colOff>
      <xdr:row>62</xdr:row>
      <xdr:rowOff>148590</xdr:rowOff>
    </xdr:to>
    <xdr:cxnSp macro="">
      <xdr:nvCxnSpPr>
        <xdr:cNvPr id="228" name="直線コネクタ 227">
          <a:extLst>
            <a:ext uri="{FF2B5EF4-FFF2-40B4-BE49-F238E27FC236}">
              <a16:creationId xmlns:a16="http://schemas.microsoft.com/office/drawing/2014/main" id="{C48E1F2A-0597-4ECA-B4E0-73434F1A51B4}"/>
            </a:ext>
          </a:extLst>
        </xdr:cNvPr>
        <xdr:cNvCxnSpPr/>
      </xdr:nvCxnSpPr>
      <xdr:spPr>
        <a:xfrm>
          <a:off x="8750300" y="1077522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37374</xdr:rowOff>
    </xdr:from>
    <xdr:to>
      <xdr:col>41</xdr:col>
      <xdr:colOff>101600</xdr:colOff>
      <xdr:row>63</xdr:row>
      <xdr:rowOff>138974</xdr:rowOff>
    </xdr:to>
    <xdr:sp macro="" textlink="">
      <xdr:nvSpPr>
        <xdr:cNvPr id="229" name="楕円 228">
          <a:extLst>
            <a:ext uri="{FF2B5EF4-FFF2-40B4-BE49-F238E27FC236}">
              <a16:creationId xmlns:a16="http://schemas.microsoft.com/office/drawing/2014/main" id="{7C9FAAAC-8839-41AA-82ED-2E5F386FE36B}"/>
            </a:ext>
          </a:extLst>
        </xdr:cNvPr>
        <xdr:cNvSpPr/>
      </xdr:nvSpPr>
      <xdr:spPr>
        <a:xfrm>
          <a:off x="7810500" y="1083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145324</xdr:rowOff>
    </xdr:from>
    <xdr:to>
      <xdr:col>45</xdr:col>
      <xdr:colOff>177800</xdr:colOff>
      <xdr:row>63</xdr:row>
      <xdr:rowOff>88174</xdr:rowOff>
    </xdr:to>
    <xdr:cxnSp macro="">
      <xdr:nvCxnSpPr>
        <xdr:cNvPr id="230" name="直線コネクタ 229">
          <a:extLst>
            <a:ext uri="{FF2B5EF4-FFF2-40B4-BE49-F238E27FC236}">
              <a16:creationId xmlns:a16="http://schemas.microsoft.com/office/drawing/2014/main" id="{3D1355E2-BAE0-43A8-A96B-FA9AEBF34A87}"/>
            </a:ext>
          </a:extLst>
        </xdr:cNvPr>
        <xdr:cNvCxnSpPr/>
      </xdr:nvCxnSpPr>
      <xdr:spPr>
        <a:xfrm flipV="1">
          <a:off x="7861300" y="1077522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92546</xdr:rowOff>
    </xdr:from>
    <xdr:ext cx="469744" cy="259045"/>
    <xdr:sp macro="" textlink="">
      <xdr:nvSpPr>
        <xdr:cNvPr id="231" name="n_1aveValue【体育館・プール】&#10;一人当たり面積">
          <a:extLst>
            <a:ext uri="{FF2B5EF4-FFF2-40B4-BE49-F238E27FC236}">
              <a16:creationId xmlns:a16="http://schemas.microsoft.com/office/drawing/2014/main" id="{3CE32E5C-8C91-491D-9233-905A4845BCE1}"/>
            </a:ext>
          </a:extLst>
        </xdr:cNvPr>
        <xdr:cNvSpPr txBox="1"/>
      </xdr:nvSpPr>
      <xdr:spPr>
        <a:xfrm>
          <a:off x="9391727" y="1089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107242</xdr:rowOff>
    </xdr:from>
    <xdr:ext cx="469744" cy="259045"/>
    <xdr:sp macro="" textlink="">
      <xdr:nvSpPr>
        <xdr:cNvPr id="232" name="n_2aveValue【体育館・プール】&#10;一人当たり面積">
          <a:extLst>
            <a:ext uri="{FF2B5EF4-FFF2-40B4-BE49-F238E27FC236}">
              <a16:creationId xmlns:a16="http://schemas.microsoft.com/office/drawing/2014/main" id="{2E226686-26B0-4F53-B03D-A71327F4DE73}"/>
            </a:ext>
          </a:extLst>
        </xdr:cNvPr>
        <xdr:cNvSpPr txBox="1"/>
      </xdr:nvSpPr>
      <xdr:spPr>
        <a:xfrm>
          <a:off x="8515427" y="1090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78757</xdr:rowOff>
    </xdr:from>
    <xdr:ext cx="469744" cy="259045"/>
    <xdr:sp macro="" textlink="">
      <xdr:nvSpPr>
        <xdr:cNvPr id="233" name="n_3aveValue【体育館・プール】&#10;一人当たり面積">
          <a:extLst>
            <a:ext uri="{FF2B5EF4-FFF2-40B4-BE49-F238E27FC236}">
              <a16:creationId xmlns:a16="http://schemas.microsoft.com/office/drawing/2014/main" id="{5962BB6E-B6A4-4093-A4EE-A49CBBA1997D}"/>
            </a:ext>
          </a:extLst>
        </xdr:cNvPr>
        <xdr:cNvSpPr txBox="1"/>
      </xdr:nvSpPr>
      <xdr:spPr>
        <a:xfrm>
          <a:off x="7626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145704</xdr:rowOff>
    </xdr:from>
    <xdr:ext cx="469744" cy="259045"/>
    <xdr:sp macro="" textlink="">
      <xdr:nvSpPr>
        <xdr:cNvPr id="234" name="n_4aveValue【体育館・プール】&#10;一人当たり面積">
          <a:extLst>
            <a:ext uri="{FF2B5EF4-FFF2-40B4-BE49-F238E27FC236}">
              <a16:creationId xmlns:a16="http://schemas.microsoft.com/office/drawing/2014/main" id="{83C0764A-7611-41DC-BE0F-8772F7BFD205}"/>
            </a:ext>
          </a:extLst>
        </xdr:cNvPr>
        <xdr:cNvSpPr txBox="1"/>
      </xdr:nvSpPr>
      <xdr:spPr>
        <a:xfrm>
          <a:off x="6737427" y="1060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44467</xdr:rowOff>
    </xdr:from>
    <xdr:ext cx="469744" cy="259045"/>
    <xdr:sp macro="" textlink="">
      <xdr:nvSpPr>
        <xdr:cNvPr id="235" name="n_1mainValue【体育館・プール】&#10;一人当たり面積">
          <a:extLst>
            <a:ext uri="{FF2B5EF4-FFF2-40B4-BE49-F238E27FC236}">
              <a16:creationId xmlns:a16="http://schemas.microsoft.com/office/drawing/2014/main" id="{18E61A07-3601-44A7-B198-ABA27D837777}"/>
            </a:ext>
          </a:extLst>
        </xdr:cNvPr>
        <xdr:cNvSpPr txBox="1"/>
      </xdr:nvSpPr>
      <xdr:spPr>
        <a:xfrm>
          <a:off x="93917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41201</xdr:rowOff>
    </xdr:from>
    <xdr:ext cx="469744" cy="259045"/>
    <xdr:sp macro="" textlink="">
      <xdr:nvSpPr>
        <xdr:cNvPr id="236" name="n_2mainValue【体育館・プール】&#10;一人当たり面積">
          <a:extLst>
            <a:ext uri="{FF2B5EF4-FFF2-40B4-BE49-F238E27FC236}">
              <a16:creationId xmlns:a16="http://schemas.microsoft.com/office/drawing/2014/main" id="{EE165EE7-AE58-4C99-95EE-9C351A1CCD3B}"/>
            </a:ext>
          </a:extLst>
        </xdr:cNvPr>
        <xdr:cNvSpPr txBox="1"/>
      </xdr:nvSpPr>
      <xdr:spPr>
        <a:xfrm>
          <a:off x="8515427" y="1049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130101</xdr:rowOff>
    </xdr:from>
    <xdr:ext cx="469744" cy="259045"/>
    <xdr:sp macro="" textlink="">
      <xdr:nvSpPr>
        <xdr:cNvPr id="237" name="n_3mainValue【体育館・プール】&#10;一人当たり面積">
          <a:extLst>
            <a:ext uri="{FF2B5EF4-FFF2-40B4-BE49-F238E27FC236}">
              <a16:creationId xmlns:a16="http://schemas.microsoft.com/office/drawing/2014/main" id="{562E8F4C-4733-4DC0-A538-E1D7B883FC0C}"/>
            </a:ext>
          </a:extLst>
        </xdr:cNvPr>
        <xdr:cNvSpPr txBox="1"/>
      </xdr:nvSpPr>
      <xdr:spPr>
        <a:xfrm>
          <a:off x="7626427" y="1093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8" name="正方形/長方形 237">
          <a:extLst>
            <a:ext uri="{FF2B5EF4-FFF2-40B4-BE49-F238E27FC236}">
              <a16:creationId xmlns:a16="http://schemas.microsoft.com/office/drawing/2014/main" id="{A992FD58-6187-4BA9-8828-E2EAAA8C7D6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9" name="正方形/長方形 238">
          <a:extLst>
            <a:ext uri="{FF2B5EF4-FFF2-40B4-BE49-F238E27FC236}">
              <a16:creationId xmlns:a16="http://schemas.microsoft.com/office/drawing/2014/main" id="{FD486F22-44AE-4709-9499-7D7CE6EE62E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0" name="正方形/長方形 239">
          <a:extLst>
            <a:ext uri="{FF2B5EF4-FFF2-40B4-BE49-F238E27FC236}">
              <a16:creationId xmlns:a16="http://schemas.microsoft.com/office/drawing/2014/main" id="{A1BA66BD-938F-4E88-A9B9-B59778E53D9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1" name="正方形/長方形 240">
          <a:extLst>
            <a:ext uri="{FF2B5EF4-FFF2-40B4-BE49-F238E27FC236}">
              <a16:creationId xmlns:a16="http://schemas.microsoft.com/office/drawing/2014/main" id="{9880E9D7-279E-49F0-B191-A2A008C56BD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2" name="正方形/長方形 241">
          <a:extLst>
            <a:ext uri="{FF2B5EF4-FFF2-40B4-BE49-F238E27FC236}">
              <a16:creationId xmlns:a16="http://schemas.microsoft.com/office/drawing/2014/main" id="{6E0FEFF3-ED5E-4800-9D4E-0E04FC43E51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3" name="正方形/長方形 242">
          <a:extLst>
            <a:ext uri="{FF2B5EF4-FFF2-40B4-BE49-F238E27FC236}">
              <a16:creationId xmlns:a16="http://schemas.microsoft.com/office/drawing/2014/main" id="{9B01D895-6512-4E45-AE59-8790483EA3D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4" name="正方形/長方形 243">
          <a:extLst>
            <a:ext uri="{FF2B5EF4-FFF2-40B4-BE49-F238E27FC236}">
              <a16:creationId xmlns:a16="http://schemas.microsoft.com/office/drawing/2014/main" id="{15EB8FA5-C25E-47A2-84F3-F1181860C2E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5" name="正方形/長方形 244">
          <a:extLst>
            <a:ext uri="{FF2B5EF4-FFF2-40B4-BE49-F238E27FC236}">
              <a16:creationId xmlns:a16="http://schemas.microsoft.com/office/drawing/2014/main" id="{8DD716AF-3C33-448F-A28A-F730E09B44C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6" name="テキスト ボックス 245">
          <a:extLst>
            <a:ext uri="{FF2B5EF4-FFF2-40B4-BE49-F238E27FC236}">
              <a16:creationId xmlns:a16="http://schemas.microsoft.com/office/drawing/2014/main" id="{B3215F5A-7D3C-4796-BB73-512A6D883DA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7" name="直線コネクタ 246">
          <a:extLst>
            <a:ext uri="{FF2B5EF4-FFF2-40B4-BE49-F238E27FC236}">
              <a16:creationId xmlns:a16="http://schemas.microsoft.com/office/drawing/2014/main" id="{B71D9E9D-9738-4184-9BCA-FD690805A2A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8" name="テキスト ボックス 247">
          <a:extLst>
            <a:ext uri="{FF2B5EF4-FFF2-40B4-BE49-F238E27FC236}">
              <a16:creationId xmlns:a16="http://schemas.microsoft.com/office/drawing/2014/main" id="{DB4C5933-687E-48CF-94A4-D82EDCD095F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9" name="直線コネクタ 248">
          <a:extLst>
            <a:ext uri="{FF2B5EF4-FFF2-40B4-BE49-F238E27FC236}">
              <a16:creationId xmlns:a16="http://schemas.microsoft.com/office/drawing/2014/main" id="{8CF1A3F0-DADB-4017-A614-C833C2299C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50" name="テキスト ボックス 249">
          <a:extLst>
            <a:ext uri="{FF2B5EF4-FFF2-40B4-BE49-F238E27FC236}">
              <a16:creationId xmlns:a16="http://schemas.microsoft.com/office/drawing/2014/main" id="{BC32450A-02AF-4554-A7E0-2B85A2722825}"/>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1" name="直線コネクタ 250">
          <a:extLst>
            <a:ext uri="{FF2B5EF4-FFF2-40B4-BE49-F238E27FC236}">
              <a16:creationId xmlns:a16="http://schemas.microsoft.com/office/drawing/2014/main" id="{0F6D4B8F-F355-4CFC-A394-C137F432CAE8}"/>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2" name="テキスト ボックス 251">
          <a:extLst>
            <a:ext uri="{FF2B5EF4-FFF2-40B4-BE49-F238E27FC236}">
              <a16:creationId xmlns:a16="http://schemas.microsoft.com/office/drawing/2014/main" id="{9C41F78D-FC04-44C7-85D5-7BC5B352851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3" name="直線コネクタ 252">
          <a:extLst>
            <a:ext uri="{FF2B5EF4-FFF2-40B4-BE49-F238E27FC236}">
              <a16:creationId xmlns:a16="http://schemas.microsoft.com/office/drawing/2014/main" id="{2E68CC2A-867A-49D0-B8CE-C0559252F28C}"/>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4" name="テキスト ボックス 253">
          <a:extLst>
            <a:ext uri="{FF2B5EF4-FFF2-40B4-BE49-F238E27FC236}">
              <a16:creationId xmlns:a16="http://schemas.microsoft.com/office/drawing/2014/main" id="{6C0CA0BA-F2D3-4469-9B01-1F2A1DC3EDDD}"/>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5" name="直線コネクタ 254">
          <a:extLst>
            <a:ext uri="{FF2B5EF4-FFF2-40B4-BE49-F238E27FC236}">
              <a16:creationId xmlns:a16="http://schemas.microsoft.com/office/drawing/2014/main" id="{7226C38F-2762-4FC6-A471-CF509A7E3A9B}"/>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56" name="テキスト ボックス 255">
          <a:extLst>
            <a:ext uri="{FF2B5EF4-FFF2-40B4-BE49-F238E27FC236}">
              <a16:creationId xmlns:a16="http://schemas.microsoft.com/office/drawing/2014/main" id="{C4072C94-056C-4C7C-9F4D-B5F2A83C5995}"/>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7" name="直線コネクタ 256">
          <a:extLst>
            <a:ext uri="{FF2B5EF4-FFF2-40B4-BE49-F238E27FC236}">
              <a16:creationId xmlns:a16="http://schemas.microsoft.com/office/drawing/2014/main" id="{D1CE8B0A-33AC-4A3E-8353-11331D5E898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8" name="テキスト ボックス 257">
          <a:extLst>
            <a:ext uri="{FF2B5EF4-FFF2-40B4-BE49-F238E27FC236}">
              <a16:creationId xmlns:a16="http://schemas.microsoft.com/office/drawing/2014/main" id="{C730BA3E-EC59-41CF-A9AB-DA28203B731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9" name="【福祉施設】&#10;有形固定資産減価償却率グラフ枠">
          <a:extLst>
            <a:ext uri="{FF2B5EF4-FFF2-40B4-BE49-F238E27FC236}">
              <a16:creationId xmlns:a16="http://schemas.microsoft.com/office/drawing/2014/main" id="{615505D4-2F24-4D16-A05C-045396CAFD7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150113</xdr:rowOff>
    </xdr:from>
    <xdr:to>
      <xdr:col>24</xdr:col>
      <xdr:colOff>62865</xdr:colOff>
      <xdr:row>86</xdr:row>
      <xdr:rowOff>38100</xdr:rowOff>
    </xdr:to>
    <xdr:cxnSp macro="">
      <xdr:nvCxnSpPr>
        <xdr:cNvPr id="260" name="直線コネクタ 259">
          <a:extLst>
            <a:ext uri="{FF2B5EF4-FFF2-40B4-BE49-F238E27FC236}">
              <a16:creationId xmlns:a16="http://schemas.microsoft.com/office/drawing/2014/main" id="{29F5F357-BB6C-47BE-9254-52CDDA167E84}"/>
            </a:ext>
          </a:extLst>
        </xdr:cNvPr>
        <xdr:cNvCxnSpPr/>
      </xdr:nvCxnSpPr>
      <xdr:spPr>
        <a:xfrm flipV="1">
          <a:off x="4634865" y="13351763"/>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61" name="【福祉施設】&#10;有形固定資産減価償却率最小値テキスト">
          <a:extLst>
            <a:ext uri="{FF2B5EF4-FFF2-40B4-BE49-F238E27FC236}">
              <a16:creationId xmlns:a16="http://schemas.microsoft.com/office/drawing/2014/main" id="{CB7CCFC0-89D1-4936-BDA6-F5BCB86F471D}"/>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62" name="直線コネクタ 261">
          <a:extLst>
            <a:ext uri="{FF2B5EF4-FFF2-40B4-BE49-F238E27FC236}">
              <a16:creationId xmlns:a16="http://schemas.microsoft.com/office/drawing/2014/main" id="{4583ECE2-11AB-4E2E-870A-29A6C443B23E}"/>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96790</xdr:rowOff>
    </xdr:from>
    <xdr:ext cx="405111" cy="259045"/>
    <xdr:sp macro="" textlink="">
      <xdr:nvSpPr>
        <xdr:cNvPr id="263" name="【福祉施設】&#10;有形固定資産減価償却率最大値テキスト">
          <a:extLst>
            <a:ext uri="{FF2B5EF4-FFF2-40B4-BE49-F238E27FC236}">
              <a16:creationId xmlns:a16="http://schemas.microsoft.com/office/drawing/2014/main" id="{5119265C-FDA3-46F2-B1E7-5C8F05B150BF}"/>
            </a:ext>
          </a:extLst>
        </xdr:cNvPr>
        <xdr:cNvSpPr txBox="1"/>
      </xdr:nvSpPr>
      <xdr:spPr>
        <a:xfrm>
          <a:off x="4673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150113</xdr:rowOff>
    </xdr:from>
    <xdr:to>
      <xdr:col>24</xdr:col>
      <xdr:colOff>152400</xdr:colOff>
      <xdr:row>77</xdr:row>
      <xdr:rowOff>150113</xdr:rowOff>
    </xdr:to>
    <xdr:cxnSp macro="">
      <xdr:nvCxnSpPr>
        <xdr:cNvPr id="264" name="直線コネクタ 263">
          <a:extLst>
            <a:ext uri="{FF2B5EF4-FFF2-40B4-BE49-F238E27FC236}">
              <a16:creationId xmlns:a16="http://schemas.microsoft.com/office/drawing/2014/main" id="{F89BA594-BA3E-43CC-8E96-B7E5431E0B24}"/>
            </a:ext>
          </a:extLst>
        </xdr:cNvPr>
        <xdr:cNvCxnSpPr/>
      </xdr:nvCxnSpPr>
      <xdr:spPr>
        <a:xfrm>
          <a:off x="4546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36592</xdr:rowOff>
    </xdr:from>
    <xdr:ext cx="405111" cy="259045"/>
    <xdr:sp macro="" textlink="">
      <xdr:nvSpPr>
        <xdr:cNvPr id="265" name="【福祉施設】&#10;有形固定資産減価償却率平均値テキスト">
          <a:extLst>
            <a:ext uri="{FF2B5EF4-FFF2-40B4-BE49-F238E27FC236}">
              <a16:creationId xmlns:a16="http://schemas.microsoft.com/office/drawing/2014/main" id="{CC0801A2-313D-469C-91DA-97BD34DEB4D3}"/>
            </a:ext>
          </a:extLst>
        </xdr:cNvPr>
        <xdr:cNvSpPr txBox="1"/>
      </xdr:nvSpPr>
      <xdr:spPr>
        <a:xfrm>
          <a:off x="4673600" y="13752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58165</xdr:rowOff>
    </xdr:from>
    <xdr:to>
      <xdr:col>24</xdr:col>
      <xdr:colOff>114300</xdr:colOff>
      <xdr:row>80</xdr:row>
      <xdr:rowOff>159765</xdr:rowOff>
    </xdr:to>
    <xdr:sp macro="" textlink="">
      <xdr:nvSpPr>
        <xdr:cNvPr id="266" name="フローチャート: 判断 265">
          <a:extLst>
            <a:ext uri="{FF2B5EF4-FFF2-40B4-BE49-F238E27FC236}">
              <a16:creationId xmlns:a16="http://schemas.microsoft.com/office/drawing/2014/main" id="{A0C7A08E-335C-4BAD-BF5C-C5CC440CA3A1}"/>
            </a:ext>
          </a:extLst>
        </xdr:cNvPr>
        <xdr:cNvSpPr/>
      </xdr:nvSpPr>
      <xdr:spPr>
        <a:xfrm>
          <a:off x="4584700" y="1377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60452</xdr:rowOff>
    </xdr:from>
    <xdr:to>
      <xdr:col>20</xdr:col>
      <xdr:colOff>38100</xdr:colOff>
      <xdr:row>80</xdr:row>
      <xdr:rowOff>162052</xdr:rowOff>
    </xdr:to>
    <xdr:sp macro="" textlink="">
      <xdr:nvSpPr>
        <xdr:cNvPr id="267" name="フローチャート: 判断 266">
          <a:extLst>
            <a:ext uri="{FF2B5EF4-FFF2-40B4-BE49-F238E27FC236}">
              <a16:creationId xmlns:a16="http://schemas.microsoft.com/office/drawing/2014/main" id="{327C799E-1295-4265-BA8B-87ECAED27C10}"/>
            </a:ext>
          </a:extLst>
        </xdr:cNvPr>
        <xdr:cNvSpPr/>
      </xdr:nvSpPr>
      <xdr:spPr>
        <a:xfrm>
          <a:off x="3746500" y="1377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10161</xdr:rowOff>
    </xdr:from>
    <xdr:to>
      <xdr:col>15</xdr:col>
      <xdr:colOff>101600</xdr:colOff>
      <xdr:row>80</xdr:row>
      <xdr:rowOff>111761</xdr:rowOff>
    </xdr:to>
    <xdr:sp macro="" textlink="">
      <xdr:nvSpPr>
        <xdr:cNvPr id="268" name="フローチャート: 判断 267">
          <a:extLst>
            <a:ext uri="{FF2B5EF4-FFF2-40B4-BE49-F238E27FC236}">
              <a16:creationId xmlns:a16="http://schemas.microsoft.com/office/drawing/2014/main" id="{4C8985AD-3513-4F93-945D-99E5E93D8D80}"/>
            </a:ext>
          </a:extLst>
        </xdr:cNvPr>
        <xdr:cNvSpPr/>
      </xdr:nvSpPr>
      <xdr:spPr>
        <a:xfrm>
          <a:off x="2857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147320</xdr:rowOff>
    </xdr:from>
    <xdr:to>
      <xdr:col>10</xdr:col>
      <xdr:colOff>165100</xdr:colOff>
      <xdr:row>80</xdr:row>
      <xdr:rowOff>77470</xdr:rowOff>
    </xdr:to>
    <xdr:sp macro="" textlink="">
      <xdr:nvSpPr>
        <xdr:cNvPr id="269" name="フローチャート: 判断 268">
          <a:extLst>
            <a:ext uri="{FF2B5EF4-FFF2-40B4-BE49-F238E27FC236}">
              <a16:creationId xmlns:a16="http://schemas.microsoft.com/office/drawing/2014/main" id="{A5C08FF7-7DE9-424F-91C2-0B6AC1FFEE2C}"/>
            </a:ext>
          </a:extLst>
        </xdr:cNvPr>
        <xdr:cNvSpPr/>
      </xdr:nvSpPr>
      <xdr:spPr>
        <a:xfrm>
          <a:off x="1968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55880</xdr:rowOff>
    </xdr:from>
    <xdr:to>
      <xdr:col>6</xdr:col>
      <xdr:colOff>38100</xdr:colOff>
      <xdr:row>79</xdr:row>
      <xdr:rowOff>157480</xdr:rowOff>
    </xdr:to>
    <xdr:sp macro="" textlink="">
      <xdr:nvSpPr>
        <xdr:cNvPr id="270" name="フローチャート: 判断 269">
          <a:extLst>
            <a:ext uri="{FF2B5EF4-FFF2-40B4-BE49-F238E27FC236}">
              <a16:creationId xmlns:a16="http://schemas.microsoft.com/office/drawing/2014/main" id="{307A3A10-97AF-4232-9D74-78B308053027}"/>
            </a:ext>
          </a:extLst>
        </xdr:cNvPr>
        <xdr:cNvSpPr/>
      </xdr:nvSpPr>
      <xdr:spPr>
        <a:xfrm>
          <a:off x="10795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39BF214E-C64C-43BD-A8DC-609E44A9D60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CE6AA77E-E01A-4ECE-9C4F-A750A03A651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D83BB162-3BE6-4639-BC94-DAF5BD3796D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FEC88890-98FC-4F86-8408-B3FD68077E9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93CFFD3E-77AE-47B7-BF85-7B02ED8B865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81026</xdr:rowOff>
    </xdr:from>
    <xdr:to>
      <xdr:col>20</xdr:col>
      <xdr:colOff>38100</xdr:colOff>
      <xdr:row>82</xdr:row>
      <xdr:rowOff>11176</xdr:rowOff>
    </xdr:to>
    <xdr:sp macro="" textlink="">
      <xdr:nvSpPr>
        <xdr:cNvPr id="276" name="楕円 275">
          <a:extLst>
            <a:ext uri="{FF2B5EF4-FFF2-40B4-BE49-F238E27FC236}">
              <a16:creationId xmlns:a16="http://schemas.microsoft.com/office/drawing/2014/main" id="{2E7FFDB0-8D39-406A-9AE2-BB6E286DF8DE}"/>
            </a:ext>
          </a:extLst>
        </xdr:cNvPr>
        <xdr:cNvSpPr/>
      </xdr:nvSpPr>
      <xdr:spPr>
        <a:xfrm>
          <a:off x="3746500" y="1396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151892</xdr:rowOff>
    </xdr:from>
    <xdr:to>
      <xdr:col>15</xdr:col>
      <xdr:colOff>101600</xdr:colOff>
      <xdr:row>81</xdr:row>
      <xdr:rowOff>82042</xdr:rowOff>
    </xdr:to>
    <xdr:sp macro="" textlink="">
      <xdr:nvSpPr>
        <xdr:cNvPr id="277" name="楕円 276">
          <a:extLst>
            <a:ext uri="{FF2B5EF4-FFF2-40B4-BE49-F238E27FC236}">
              <a16:creationId xmlns:a16="http://schemas.microsoft.com/office/drawing/2014/main" id="{C48495FD-7BA5-4B94-B570-05212CF6E5A9}"/>
            </a:ext>
          </a:extLst>
        </xdr:cNvPr>
        <xdr:cNvSpPr/>
      </xdr:nvSpPr>
      <xdr:spPr>
        <a:xfrm>
          <a:off x="2857500" y="1386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31242</xdr:rowOff>
    </xdr:from>
    <xdr:to>
      <xdr:col>19</xdr:col>
      <xdr:colOff>177800</xdr:colOff>
      <xdr:row>81</xdr:row>
      <xdr:rowOff>131826</xdr:rowOff>
    </xdr:to>
    <xdr:cxnSp macro="">
      <xdr:nvCxnSpPr>
        <xdr:cNvPr id="278" name="直線コネクタ 277">
          <a:extLst>
            <a:ext uri="{FF2B5EF4-FFF2-40B4-BE49-F238E27FC236}">
              <a16:creationId xmlns:a16="http://schemas.microsoft.com/office/drawing/2014/main" id="{259C642A-DA37-41D3-938C-B7610F0C7BD3}"/>
            </a:ext>
          </a:extLst>
        </xdr:cNvPr>
        <xdr:cNvCxnSpPr/>
      </xdr:nvCxnSpPr>
      <xdr:spPr>
        <a:xfrm>
          <a:off x="2908300" y="1391869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151892</xdr:rowOff>
    </xdr:from>
    <xdr:to>
      <xdr:col>10</xdr:col>
      <xdr:colOff>165100</xdr:colOff>
      <xdr:row>81</xdr:row>
      <xdr:rowOff>82042</xdr:rowOff>
    </xdr:to>
    <xdr:sp macro="" textlink="">
      <xdr:nvSpPr>
        <xdr:cNvPr id="279" name="楕円 278">
          <a:extLst>
            <a:ext uri="{FF2B5EF4-FFF2-40B4-BE49-F238E27FC236}">
              <a16:creationId xmlns:a16="http://schemas.microsoft.com/office/drawing/2014/main" id="{A7D26B6F-EFBB-4E29-9AF6-2A3D62AEDD34}"/>
            </a:ext>
          </a:extLst>
        </xdr:cNvPr>
        <xdr:cNvSpPr/>
      </xdr:nvSpPr>
      <xdr:spPr>
        <a:xfrm>
          <a:off x="1968500" y="1386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31242</xdr:rowOff>
    </xdr:from>
    <xdr:to>
      <xdr:col>15</xdr:col>
      <xdr:colOff>50800</xdr:colOff>
      <xdr:row>81</xdr:row>
      <xdr:rowOff>31242</xdr:rowOff>
    </xdr:to>
    <xdr:cxnSp macro="">
      <xdr:nvCxnSpPr>
        <xdr:cNvPr id="280" name="直線コネクタ 279">
          <a:extLst>
            <a:ext uri="{FF2B5EF4-FFF2-40B4-BE49-F238E27FC236}">
              <a16:creationId xmlns:a16="http://schemas.microsoft.com/office/drawing/2014/main" id="{7CEB41E4-9568-46E4-BBF5-2C7B4B578D50}"/>
            </a:ext>
          </a:extLst>
        </xdr:cNvPr>
        <xdr:cNvCxnSpPr/>
      </xdr:nvCxnSpPr>
      <xdr:spPr>
        <a:xfrm>
          <a:off x="2019300" y="139186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7129</xdr:rowOff>
    </xdr:from>
    <xdr:ext cx="405111" cy="259045"/>
    <xdr:sp macro="" textlink="">
      <xdr:nvSpPr>
        <xdr:cNvPr id="281" name="n_1aveValue【福祉施設】&#10;有形固定資産減価償却率">
          <a:extLst>
            <a:ext uri="{FF2B5EF4-FFF2-40B4-BE49-F238E27FC236}">
              <a16:creationId xmlns:a16="http://schemas.microsoft.com/office/drawing/2014/main" id="{03FDA09B-4C44-4D67-92B1-C36AE18A3B5A}"/>
            </a:ext>
          </a:extLst>
        </xdr:cNvPr>
        <xdr:cNvSpPr txBox="1"/>
      </xdr:nvSpPr>
      <xdr:spPr>
        <a:xfrm>
          <a:off x="3582044" y="1355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128288</xdr:rowOff>
    </xdr:from>
    <xdr:ext cx="405111" cy="259045"/>
    <xdr:sp macro="" textlink="">
      <xdr:nvSpPr>
        <xdr:cNvPr id="282" name="n_2aveValue【福祉施設】&#10;有形固定資産減価償却率">
          <a:extLst>
            <a:ext uri="{FF2B5EF4-FFF2-40B4-BE49-F238E27FC236}">
              <a16:creationId xmlns:a16="http://schemas.microsoft.com/office/drawing/2014/main" id="{6280AE84-4765-464F-B19D-4A01D46FFE05}"/>
            </a:ext>
          </a:extLst>
        </xdr:cNvPr>
        <xdr:cNvSpPr txBox="1"/>
      </xdr:nvSpPr>
      <xdr:spPr>
        <a:xfrm>
          <a:off x="2705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93997</xdr:rowOff>
    </xdr:from>
    <xdr:ext cx="405111" cy="259045"/>
    <xdr:sp macro="" textlink="">
      <xdr:nvSpPr>
        <xdr:cNvPr id="283" name="n_3aveValue【福祉施設】&#10;有形固定資産減価償却率">
          <a:extLst>
            <a:ext uri="{FF2B5EF4-FFF2-40B4-BE49-F238E27FC236}">
              <a16:creationId xmlns:a16="http://schemas.microsoft.com/office/drawing/2014/main" id="{CBDC0AC9-6326-42D8-B7DD-79C39BA9D470}"/>
            </a:ext>
          </a:extLst>
        </xdr:cNvPr>
        <xdr:cNvSpPr txBox="1"/>
      </xdr:nvSpPr>
      <xdr:spPr>
        <a:xfrm>
          <a:off x="1816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2557</xdr:rowOff>
    </xdr:from>
    <xdr:ext cx="405111" cy="259045"/>
    <xdr:sp macro="" textlink="">
      <xdr:nvSpPr>
        <xdr:cNvPr id="284" name="n_4aveValue【福祉施設】&#10;有形固定資産減価償却率">
          <a:extLst>
            <a:ext uri="{FF2B5EF4-FFF2-40B4-BE49-F238E27FC236}">
              <a16:creationId xmlns:a16="http://schemas.microsoft.com/office/drawing/2014/main" id="{A4E2001F-B67B-41AF-87EC-72A98124EBB5}"/>
            </a:ext>
          </a:extLst>
        </xdr:cNvPr>
        <xdr:cNvSpPr txBox="1"/>
      </xdr:nvSpPr>
      <xdr:spPr>
        <a:xfrm>
          <a:off x="9277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2303</xdr:rowOff>
    </xdr:from>
    <xdr:ext cx="405111" cy="259045"/>
    <xdr:sp macro="" textlink="">
      <xdr:nvSpPr>
        <xdr:cNvPr id="285" name="n_1mainValue【福祉施設】&#10;有形固定資産減価償却率">
          <a:extLst>
            <a:ext uri="{FF2B5EF4-FFF2-40B4-BE49-F238E27FC236}">
              <a16:creationId xmlns:a16="http://schemas.microsoft.com/office/drawing/2014/main" id="{DAB41EB6-51A7-45C2-AEE5-3EDC6A11428B}"/>
            </a:ext>
          </a:extLst>
        </xdr:cNvPr>
        <xdr:cNvSpPr txBox="1"/>
      </xdr:nvSpPr>
      <xdr:spPr>
        <a:xfrm>
          <a:off x="3582044" y="1406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73169</xdr:rowOff>
    </xdr:from>
    <xdr:ext cx="405111" cy="259045"/>
    <xdr:sp macro="" textlink="">
      <xdr:nvSpPr>
        <xdr:cNvPr id="286" name="n_2mainValue【福祉施設】&#10;有形固定資産減価償却率">
          <a:extLst>
            <a:ext uri="{FF2B5EF4-FFF2-40B4-BE49-F238E27FC236}">
              <a16:creationId xmlns:a16="http://schemas.microsoft.com/office/drawing/2014/main" id="{D8CF5126-7020-4F84-94F0-9752803E1C90}"/>
            </a:ext>
          </a:extLst>
        </xdr:cNvPr>
        <xdr:cNvSpPr txBox="1"/>
      </xdr:nvSpPr>
      <xdr:spPr>
        <a:xfrm>
          <a:off x="2705744" y="1396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73169</xdr:rowOff>
    </xdr:from>
    <xdr:ext cx="405111" cy="259045"/>
    <xdr:sp macro="" textlink="">
      <xdr:nvSpPr>
        <xdr:cNvPr id="287" name="n_3mainValue【福祉施設】&#10;有形固定資産減価償却率">
          <a:extLst>
            <a:ext uri="{FF2B5EF4-FFF2-40B4-BE49-F238E27FC236}">
              <a16:creationId xmlns:a16="http://schemas.microsoft.com/office/drawing/2014/main" id="{3D0FB62C-A77C-4F32-AA1F-31A9B5654480}"/>
            </a:ext>
          </a:extLst>
        </xdr:cNvPr>
        <xdr:cNvSpPr txBox="1"/>
      </xdr:nvSpPr>
      <xdr:spPr>
        <a:xfrm>
          <a:off x="1816744" y="1396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a:extLst>
            <a:ext uri="{FF2B5EF4-FFF2-40B4-BE49-F238E27FC236}">
              <a16:creationId xmlns:a16="http://schemas.microsoft.com/office/drawing/2014/main" id="{439587F5-4306-4065-AD2C-68321A28090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9" name="正方形/長方形 288">
          <a:extLst>
            <a:ext uri="{FF2B5EF4-FFF2-40B4-BE49-F238E27FC236}">
              <a16:creationId xmlns:a16="http://schemas.microsoft.com/office/drawing/2014/main" id="{12B55A57-63EA-4389-817C-EB6E3A78727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0" name="正方形/長方形 289">
          <a:extLst>
            <a:ext uri="{FF2B5EF4-FFF2-40B4-BE49-F238E27FC236}">
              <a16:creationId xmlns:a16="http://schemas.microsoft.com/office/drawing/2014/main" id="{0CF71D0D-6CD7-4A9A-9866-CACF3B67718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1" name="正方形/長方形 290">
          <a:extLst>
            <a:ext uri="{FF2B5EF4-FFF2-40B4-BE49-F238E27FC236}">
              <a16:creationId xmlns:a16="http://schemas.microsoft.com/office/drawing/2014/main" id="{D8B65436-DB62-4D3D-B055-93074E18F22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2" name="正方形/長方形 291">
          <a:extLst>
            <a:ext uri="{FF2B5EF4-FFF2-40B4-BE49-F238E27FC236}">
              <a16:creationId xmlns:a16="http://schemas.microsoft.com/office/drawing/2014/main" id="{30755CBA-8798-4185-BEA9-419AD01421C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3" name="正方形/長方形 292">
          <a:extLst>
            <a:ext uri="{FF2B5EF4-FFF2-40B4-BE49-F238E27FC236}">
              <a16:creationId xmlns:a16="http://schemas.microsoft.com/office/drawing/2014/main" id="{27DEE7A9-C85F-4DC2-ABEF-F3C102204C4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4" name="正方形/長方形 293">
          <a:extLst>
            <a:ext uri="{FF2B5EF4-FFF2-40B4-BE49-F238E27FC236}">
              <a16:creationId xmlns:a16="http://schemas.microsoft.com/office/drawing/2014/main" id="{52E8A5C9-0F95-46ED-B9EC-F6195C70CCB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5" name="正方形/長方形 294">
          <a:extLst>
            <a:ext uri="{FF2B5EF4-FFF2-40B4-BE49-F238E27FC236}">
              <a16:creationId xmlns:a16="http://schemas.microsoft.com/office/drawing/2014/main" id="{84C1BE58-4F4A-44AD-9D3D-2AD066BF442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6" name="テキスト ボックス 295">
          <a:extLst>
            <a:ext uri="{FF2B5EF4-FFF2-40B4-BE49-F238E27FC236}">
              <a16:creationId xmlns:a16="http://schemas.microsoft.com/office/drawing/2014/main" id="{CFFBE1ED-1EBD-4D0C-A0FB-DE1C55B67F4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7" name="直線コネクタ 296">
          <a:extLst>
            <a:ext uri="{FF2B5EF4-FFF2-40B4-BE49-F238E27FC236}">
              <a16:creationId xmlns:a16="http://schemas.microsoft.com/office/drawing/2014/main" id="{F304FB1A-6A0E-4C2A-81DD-643F9CE3F01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98" name="直線コネクタ 297">
          <a:extLst>
            <a:ext uri="{FF2B5EF4-FFF2-40B4-BE49-F238E27FC236}">
              <a16:creationId xmlns:a16="http://schemas.microsoft.com/office/drawing/2014/main" id="{0EF79953-88A0-4202-BFC9-138A81F1416A}"/>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99" name="テキスト ボックス 298">
          <a:extLst>
            <a:ext uri="{FF2B5EF4-FFF2-40B4-BE49-F238E27FC236}">
              <a16:creationId xmlns:a16="http://schemas.microsoft.com/office/drawing/2014/main" id="{FC84A0AC-FCDD-4F58-9963-753ADB5DC4A4}"/>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0" name="直線コネクタ 299">
          <a:extLst>
            <a:ext uri="{FF2B5EF4-FFF2-40B4-BE49-F238E27FC236}">
              <a16:creationId xmlns:a16="http://schemas.microsoft.com/office/drawing/2014/main" id="{9D20D417-546F-45EF-B1A0-8E99489696F3}"/>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1" name="テキスト ボックス 300">
          <a:extLst>
            <a:ext uri="{FF2B5EF4-FFF2-40B4-BE49-F238E27FC236}">
              <a16:creationId xmlns:a16="http://schemas.microsoft.com/office/drawing/2014/main" id="{9DE828F6-FD44-4E99-998E-159E5CFA5A5D}"/>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2" name="直線コネクタ 301">
          <a:extLst>
            <a:ext uri="{FF2B5EF4-FFF2-40B4-BE49-F238E27FC236}">
              <a16:creationId xmlns:a16="http://schemas.microsoft.com/office/drawing/2014/main" id="{DB377BB5-3EAE-49C2-96AA-FCEF896E1C6D}"/>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3" name="テキスト ボックス 302">
          <a:extLst>
            <a:ext uri="{FF2B5EF4-FFF2-40B4-BE49-F238E27FC236}">
              <a16:creationId xmlns:a16="http://schemas.microsoft.com/office/drawing/2014/main" id="{CF9E7BD9-CC1E-485B-90B5-5A489869C5EC}"/>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4" name="直線コネクタ 303">
          <a:extLst>
            <a:ext uri="{FF2B5EF4-FFF2-40B4-BE49-F238E27FC236}">
              <a16:creationId xmlns:a16="http://schemas.microsoft.com/office/drawing/2014/main" id="{4FB4241C-1FD3-4079-BF84-9E098EB772A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5" name="テキスト ボックス 304">
          <a:extLst>
            <a:ext uri="{FF2B5EF4-FFF2-40B4-BE49-F238E27FC236}">
              <a16:creationId xmlns:a16="http://schemas.microsoft.com/office/drawing/2014/main" id="{8F05CC78-F992-4AF6-98AF-3282CDAAB13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6" name="【福祉施設】&#10;一人当たり面積グラフ枠">
          <a:extLst>
            <a:ext uri="{FF2B5EF4-FFF2-40B4-BE49-F238E27FC236}">
              <a16:creationId xmlns:a16="http://schemas.microsoft.com/office/drawing/2014/main" id="{B1434C37-8E74-4B33-9BA7-68609BB45E1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89536</xdr:rowOff>
    </xdr:from>
    <xdr:to>
      <xdr:col>54</xdr:col>
      <xdr:colOff>189865</xdr:colOff>
      <xdr:row>85</xdr:row>
      <xdr:rowOff>78105</xdr:rowOff>
    </xdr:to>
    <xdr:cxnSp macro="">
      <xdr:nvCxnSpPr>
        <xdr:cNvPr id="307" name="直線コネクタ 306">
          <a:extLst>
            <a:ext uri="{FF2B5EF4-FFF2-40B4-BE49-F238E27FC236}">
              <a16:creationId xmlns:a16="http://schemas.microsoft.com/office/drawing/2014/main" id="{3E6ECDE4-9D52-49CA-A8B9-137D25B530AE}"/>
            </a:ext>
          </a:extLst>
        </xdr:cNvPr>
        <xdr:cNvCxnSpPr/>
      </xdr:nvCxnSpPr>
      <xdr:spPr>
        <a:xfrm flipV="1">
          <a:off x="10476865" y="13462636"/>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08" name="【福祉施設】&#10;一人当たり面積最小値テキスト">
          <a:extLst>
            <a:ext uri="{FF2B5EF4-FFF2-40B4-BE49-F238E27FC236}">
              <a16:creationId xmlns:a16="http://schemas.microsoft.com/office/drawing/2014/main" id="{72AD82FC-FF76-42BF-9BF8-654434531AB8}"/>
            </a:ext>
          </a:extLst>
        </xdr:cNvPr>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09" name="直線コネクタ 308">
          <a:extLst>
            <a:ext uri="{FF2B5EF4-FFF2-40B4-BE49-F238E27FC236}">
              <a16:creationId xmlns:a16="http://schemas.microsoft.com/office/drawing/2014/main" id="{DA97358F-BFDA-4AFB-923E-F6EC66C33C52}"/>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36213</xdr:rowOff>
    </xdr:from>
    <xdr:ext cx="469744" cy="259045"/>
    <xdr:sp macro="" textlink="">
      <xdr:nvSpPr>
        <xdr:cNvPr id="310" name="【福祉施設】&#10;一人当たり面積最大値テキスト">
          <a:extLst>
            <a:ext uri="{FF2B5EF4-FFF2-40B4-BE49-F238E27FC236}">
              <a16:creationId xmlns:a16="http://schemas.microsoft.com/office/drawing/2014/main" id="{AD8ABC17-B259-4857-8823-8ACFAF41CCDB}"/>
            </a:ext>
          </a:extLst>
        </xdr:cNvPr>
        <xdr:cNvSpPr txBox="1"/>
      </xdr:nvSpPr>
      <xdr:spPr>
        <a:xfrm>
          <a:off x="10515600" y="132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89536</xdr:rowOff>
    </xdr:from>
    <xdr:to>
      <xdr:col>55</xdr:col>
      <xdr:colOff>88900</xdr:colOff>
      <xdr:row>78</xdr:row>
      <xdr:rowOff>89536</xdr:rowOff>
    </xdr:to>
    <xdr:cxnSp macro="">
      <xdr:nvCxnSpPr>
        <xdr:cNvPr id="311" name="直線コネクタ 310">
          <a:extLst>
            <a:ext uri="{FF2B5EF4-FFF2-40B4-BE49-F238E27FC236}">
              <a16:creationId xmlns:a16="http://schemas.microsoft.com/office/drawing/2014/main" id="{6F0234E4-CF5F-4F46-9C44-F9CDC841D8D7}"/>
            </a:ext>
          </a:extLst>
        </xdr:cNvPr>
        <xdr:cNvCxnSpPr/>
      </xdr:nvCxnSpPr>
      <xdr:spPr>
        <a:xfrm>
          <a:off x="10388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34307</xdr:rowOff>
    </xdr:from>
    <xdr:ext cx="469744" cy="259045"/>
    <xdr:sp macro="" textlink="">
      <xdr:nvSpPr>
        <xdr:cNvPr id="312" name="【福祉施設】&#10;一人当たり面積平均値テキスト">
          <a:extLst>
            <a:ext uri="{FF2B5EF4-FFF2-40B4-BE49-F238E27FC236}">
              <a16:creationId xmlns:a16="http://schemas.microsoft.com/office/drawing/2014/main" id="{3A590A7D-1DA0-4BCB-9754-26F2BFF57878}"/>
            </a:ext>
          </a:extLst>
        </xdr:cNvPr>
        <xdr:cNvSpPr txBox="1"/>
      </xdr:nvSpPr>
      <xdr:spPr>
        <a:xfrm>
          <a:off x="10515600" y="1426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13" name="フローチャート: 判断 312">
          <a:extLst>
            <a:ext uri="{FF2B5EF4-FFF2-40B4-BE49-F238E27FC236}">
              <a16:creationId xmlns:a16="http://schemas.microsoft.com/office/drawing/2014/main" id="{3AF15148-920F-4A59-A29B-C1D142E6E6A9}"/>
            </a:ext>
          </a:extLst>
        </xdr:cNvPr>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14" name="フローチャート: 判断 313">
          <a:extLst>
            <a:ext uri="{FF2B5EF4-FFF2-40B4-BE49-F238E27FC236}">
              <a16:creationId xmlns:a16="http://schemas.microsoft.com/office/drawing/2014/main" id="{A28063C8-415D-4421-B20C-381D1150A21F}"/>
            </a:ext>
          </a:extLst>
        </xdr:cNvPr>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15" name="フローチャート: 判断 314">
          <a:extLst>
            <a:ext uri="{FF2B5EF4-FFF2-40B4-BE49-F238E27FC236}">
              <a16:creationId xmlns:a16="http://schemas.microsoft.com/office/drawing/2014/main" id="{CD9C82FB-EAD0-4D03-A979-FB955C464F95}"/>
            </a:ext>
          </a:extLst>
        </xdr:cNvPr>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16" name="フローチャート: 判断 315">
          <a:extLst>
            <a:ext uri="{FF2B5EF4-FFF2-40B4-BE49-F238E27FC236}">
              <a16:creationId xmlns:a16="http://schemas.microsoft.com/office/drawing/2014/main" id="{5A3416F6-2637-4600-9F62-8046A2418598}"/>
            </a:ext>
          </a:extLst>
        </xdr:cNvPr>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73025</xdr:rowOff>
    </xdr:from>
    <xdr:to>
      <xdr:col>36</xdr:col>
      <xdr:colOff>165100</xdr:colOff>
      <xdr:row>83</xdr:row>
      <xdr:rowOff>3175</xdr:rowOff>
    </xdr:to>
    <xdr:sp macro="" textlink="">
      <xdr:nvSpPr>
        <xdr:cNvPr id="317" name="フローチャート: 判断 316">
          <a:extLst>
            <a:ext uri="{FF2B5EF4-FFF2-40B4-BE49-F238E27FC236}">
              <a16:creationId xmlns:a16="http://schemas.microsoft.com/office/drawing/2014/main" id="{88C3ECD2-C9B0-45F2-935D-65C48DEAB221}"/>
            </a:ext>
          </a:extLst>
        </xdr:cNvPr>
        <xdr:cNvSpPr/>
      </xdr:nvSpPr>
      <xdr:spPr>
        <a:xfrm>
          <a:off x="6921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17DEE785-C0B9-44CF-8331-D54EA482C33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38CA392A-6130-41C6-9C42-DC586C1CE28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id="{B7754750-96B7-4AE8-891B-A88E3BAFDE0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5532B571-3981-4718-99F8-666E79084B2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0933BBFC-6B9B-4768-AD0E-466E4288E83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10161</xdr:rowOff>
    </xdr:from>
    <xdr:to>
      <xdr:col>50</xdr:col>
      <xdr:colOff>165100</xdr:colOff>
      <xdr:row>84</xdr:row>
      <xdr:rowOff>111761</xdr:rowOff>
    </xdr:to>
    <xdr:sp macro="" textlink="">
      <xdr:nvSpPr>
        <xdr:cNvPr id="323" name="楕円 322">
          <a:extLst>
            <a:ext uri="{FF2B5EF4-FFF2-40B4-BE49-F238E27FC236}">
              <a16:creationId xmlns:a16="http://schemas.microsoft.com/office/drawing/2014/main" id="{00A654E0-767A-426E-A784-5AD5A68309F7}"/>
            </a:ext>
          </a:extLst>
        </xdr:cNvPr>
        <xdr:cNvSpPr/>
      </xdr:nvSpPr>
      <xdr:spPr>
        <a:xfrm>
          <a:off x="9588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141605</xdr:rowOff>
    </xdr:from>
    <xdr:to>
      <xdr:col>46</xdr:col>
      <xdr:colOff>38100</xdr:colOff>
      <xdr:row>83</xdr:row>
      <xdr:rowOff>71755</xdr:rowOff>
    </xdr:to>
    <xdr:sp macro="" textlink="">
      <xdr:nvSpPr>
        <xdr:cNvPr id="324" name="楕円 323">
          <a:extLst>
            <a:ext uri="{FF2B5EF4-FFF2-40B4-BE49-F238E27FC236}">
              <a16:creationId xmlns:a16="http://schemas.microsoft.com/office/drawing/2014/main" id="{F7FDF725-9C89-4B4A-AF16-7285AEE570E6}"/>
            </a:ext>
          </a:extLst>
        </xdr:cNvPr>
        <xdr:cNvSpPr/>
      </xdr:nvSpPr>
      <xdr:spPr>
        <a:xfrm>
          <a:off x="86995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20955</xdr:rowOff>
    </xdr:from>
    <xdr:to>
      <xdr:col>50</xdr:col>
      <xdr:colOff>114300</xdr:colOff>
      <xdr:row>84</xdr:row>
      <xdr:rowOff>60961</xdr:rowOff>
    </xdr:to>
    <xdr:cxnSp macro="">
      <xdr:nvCxnSpPr>
        <xdr:cNvPr id="325" name="直線コネクタ 324">
          <a:extLst>
            <a:ext uri="{FF2B5EF4-FFF2-40B4-BE49-F238E27FC236}">
              <a16:creationId xmlns:a16="http://schemas.microsoft.com/office/drawing/2014/main" id="{797F18C8-F337-4D5B-8ABE-0A881798BB35}"/>
            </a:ext>
          </a:extLst>
        </xdr:cNvPr>
        <xdr:cNvCxnSpPr/>
      </xdr:nvCxnSpPr>
      <xdr:spPr>
        <a:xfrm>
          <a:off x="8750300" y="14251305"/>
          <a:ext cx="889000" cy="21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170180</xdr:rowOff>
    </xdr:from>
    <xdr:to>
      <xdr:col>41</xdr:col>
      <xdr:colOff>101600</xdr:colOff>
      <xdr:row>84</xdr:row>
      <xdr:rowOff>100330</xdr:rowOff>
    </xdr:to>
    <xdr:sp macro="" textlink="">
      <xdr:nvSpPr>
        <xdr:cNvPr id="326" name="楕円 325">
          <a:extLst>
            <a:ext uri="{FF2B5EF4-FFF2-40B4-BE49-F238E27FC236}">
              <a16:creationId xmlns:a16="http://schemas.microsoft.com/office/drawing/2014/main" id="{B58E0C32-0CF3-48AD-AEBD-DC3C438E96AF}"/>
            </a:ext>
          </a:extLst>
        </xdr:cNvPr>
        <xdr:cNvSpPr/>
      </xdr:nvSpPr>
      <xdr:spPr>
        <a:xfrm>
          <a:off x="7810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20955</xdr:rowOff>
    </xdr:from>
    <xdr:to>
      <xdr:col>45</xdr:col>
      <xdr:colOff>177800</xdr:colOff>
      <xdr:row>84</xdr:row>
      <xdr:rowOff>49530</xdr:rowOff>
    </xdr:to>
    <xdr:cxnSp macro="">
      <xdr:nvCxnSpPr>
        <xdr:cNvPr id="327" name="直線コネクタ 326">
          <a:extLst>
            <a:ext uri="{FF2B5EF4-FFF2-40B4-BE49-F238E27FC236}">
              <a16:creationId xmlns:a16="http://schemas.microsoft.com/office/drawing/2014/main" id="{E32B373F-B233-4D1C-9F25-0314E041B59C}"/>
            </a:ext>
          </a:extLst>
        </xdr:cNvPr>
        <xdr:cNvCxnSpPr/>
      </xdr:nvCxnSpPr>
      <xdr:spPr>
        <a:xfrm flipV="1">
          <a:off x="7861300" y="14251305"/>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2557</xdr:rowOff>
    </xdr:from>
    <xdr:ext cx="469744" cy="259045"/>
    <xdr:sp macro="" textlink="">
      <xdr:nvSpPr>
        <xdr:cNvPr id="328" name="n_1aveValue【福祉施設】&#10;一人当たり面積">
          <a:extLst>
            <a:ext uri="{FF2B5EF4-FFF2-40B4-BE49-F238E27FC236}">
              <a16:creationId xmlns:a16="http://schemas.microsoft.com/office/drawing/2014/main" id="{3E3A6612-8DF5-43F1-A4EA-C40D22042414}"/>
            </a:ext>
          </a:extLst>
        </xdr:cNvPr>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142891</xdr:rowOff>
    </xdr:from>
    <xdr:ext cx="469744" cy="259045"/>
    <xdr:sp macro="" textlink="">
      <xdr:nvSpPr>
        <xdr:cNvPr id="329" name="n_2aveValue【福祉施設】&#10;一人当たり面積">
          <a:extLst>
            <a:ext uri="{FF2B5EF4-FFF2-40B4-BE49-F238E27FC236}">
              <a16:creationId xmlns:a16="http://schemas.microsoft.com/office/drawing/2014/main" id="{EAB89290-BEB4-403C-93F7-1A4D3AA0D9AE}"/>
            </a:ext>
          </a:extLst>
        </xdr:cNvPr>
        <xdr:cNvSpPr txBox="1"/>
      </xdr:nvSpPr>
      <xdr:spPr>
        <a:xfrm>
          <a:off x="85154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139716</xdr:rowOff>
    </xdr:from>
    <xdr:ext cx="469744" cy="259045"/>
    <xdr:sp macro="" textlink="">
      <xdr:nvSpPr>
        <xdr:cNvPr id="330" name="n_3aveValue【福祉施設】&#10;一人当たり面積">
          <a:extLst>
            <a:ext uri="{FF2B5EF4-FFF2-40B4-BE49-F238E27FC236}">
              <a16:creationId xmlns:a16="http://schemas.microsoft.com/office/drawing/2014/main" id="{B81AA6D9-6026-4A70-8CF7-99A3D9C7B146}"/>
            </a:ext>
          </a:extLst>
        </xdr:cNvPr>
        <xdr:cNvSpPr txBox="1"/>
      </xdr:nvSpPr>
      <xdr:spPr>
        <a:xfrm>
          <a:off x="7626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19702</xdr:rowOff>
    </xdr:from>
    <xdr:ext cx="469744" cy="259045"/>
    <xdr:sp macro="" textlink="">
      <xdr:nvSpPr>
        <xdr:cNvPr id="331" name="n_4aveValue【福祉施設】&#10;一人当たり面積">
          <a:extLst>
            <a:ext uri="{FF2B5EF4-FFF2-40B4-BE49-F238E27FC236}">
              <a16:creationId xmlns:a16="http://schemas.microsoft.com/office/drawing/2014/main" id="{9C1AD5B6-4BE5-4B36-BFF9-20EA87C13730}"/>
            </a:ext>
          </a:extLst>
        </xdr:cNvPr>
        <xdr:cNvSpPr txBox="1"/>
      </xdr:nvSpPr>
      <xdr:spPr>
        <a:xfrm>
          <a:off x="6737427"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102888</xdr:rowOff>
    </xdr:from>
    <xdr:ext cx="469744" cy="259045"/>
    <xdr:sp macro="" textlink="">
      <xdr:nvSpPr>
        <xdr:cNvPr id="332" name="n_1mainValue【福祉施設】&#10;一人当たり面積">
          <a:extLst>
            <a:ext uri="{FF2B5EF4-FFF2-40B4-BE49-F238E27FC236}">
              <a16:creationId xmlns:a16="http://schemas.microsoft.com/office/drawing/2014/main" id="{DC2805E8-DF43-49EC-8FEB-7EC0D49467AF}"/>
            </a:ext>
          </a:extLst>
        </xdr:cNvPr>
        <xdr:cNvSpPr txBox="1"/>
      </xdr:nvSpPr>
      <xdr:spPr>
        <a:xfrm>
          <a:off x="93917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88282</xdr:rowOff>
    </xdr:from>
    <xdr:ext cx="469744" cy="259045"/>
    <xdr:sp macro="" textlink="">
      <xdr:nvSpPr>
        <xdr:cNvPr id="333" name="n_2mainValue【福祉施設】&#10;一人当たり面積">
          <a:extLst>
            <a:ext uri="{FF2B5EF4-FFF2-40B4-BE49-F238E27FC236}">
              <a16:creationId xmlns:a16="http://schemas.microsoft.com/office/drawing/2014/main" id="{0C6A8CD9-D06F-4C53-980A-999346F4607D}"/>
            </a:ext>
          </a:extLst>
        </xdr:cNvPr>
        <xdr:cNvSpPr txBox="1"/>
      </xdr:nvSpPr>
      <xdr:spPr>
        <a:xfrm>
          <a:off x="8515427" y="1397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91457</xdr:rowOff>
    </xdr:from>
    <xdr:ext cx="469744" cy="259045"/>
    <xdr:sp macro="" textlink="">
      <xdr:nvSpPr>
        <xdr:cNvPr id="334" name="n_3mainValue【福祉施設】&#10;一人当たり面積">
          <a:extLst>
            <a:ext uri="{FF2B5EF4-FFF2-40B4-BE49-F238E27FC236}">
              <a16:creationId xmlns:a16="http://schemas.microsoft.com/office/drawing/2014/main" id="{D4A5C3C9-A28F-423F-A811-DA114BC44040}"/>
            </a:ext>
          </a:extLst>
        </xdr:cNvPr>
        <xdr:cNvSpPr txBox="1"/>
      </xdr:nvSpPr>
      <xdr:spPr>
        <a:xfrm>
          <a:off x="76264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5" name="正方形/長方形 334">
          <a:extLst>
            <a:ext uri="{FF2B5EF4-FFF2-40B4-BE49-F238E27FC236}">
              <a16:creationId xmlns:a16="http://schemas.microsoft.com/office/drawing/2014/main" id="{976FA080-2F43-4191-9706-AC95CC226B4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6" name="正方形/長方形 335">
          <a:extLst>
            <a:ext uri="{FF2B5EF4-FFF2-40B4-BE49-F238E27FC236}">
              <a16:creationId xmlns:a16="http://schemas.microsoft.com/office/drawing/2014/main" id="{2CE31C41-EE6D-4DC1-B1F1-F6CAA8F9BF3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7" name="正方形/長方形 336">
          <a:extLst>
            <a:ext uri="{FF2B5EF4-FFF2-40B4-BE49-F238E27FC236}">
              <a16:creationId xmlns:a16="http://schemas.microsoft.com/office/drawing/2014/main" id="{0F170682-F25D-44A5-A671-89123BC3726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8" name="正方形/長方形 337">
          <a:extLst>
            <a:ext uri="{FF2B5EF4-FFF2-40B4-BE49-F238E27FC236}">
              <a16:creationId xmlns:a16="http://schemas.microsoft.com/office/drawing/2014/main" id="{EEE46688-7783-475E-AD42-DAEA984B406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9" name="正方形/長方形 338">
          <a:extLst>
            <a:ext uri="{FF2B5EF4-FFF2-40B4-BE49-F238E27FC236}">
              <a16:creationId xmlns:a16="http://schemas.microsoft.com/office/drawing/2014/main" id="{0F51D04F-3FA3-410C-A073-38E91936002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0" name="正方形/長方形 339">
          <a:extLst>
            <a:ext uri="{FF2B5EF4-FFF2-40B4-BE49-F238E27FC236}">
              <a16:creationId xmlns:a16="http://schemas.microsoft.com/office/drawing/2014/main" id="{34637847-EF31-441F-96FA-7F182F965D8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1" name="正方形/長方形 340">
          <a:extLst>
            <a:ext uri="{FF2B5EF4-FFF2-40B4-BE49-F238E27FC236}">
              <a16:creationId xmlns:a16="http://schemas.microsoft.com/office/drawing/2014/main" id="{430A7DFF-F71C-4FF1-B76F-D08896548CB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2" name="正方形/長方形 341">
          <a:extLst>
            <a:ext uri="{FF2B5EF4-FFF2-40B4-BE49-F238E27FC236}">
              <a16:creationId xmlns:a16="http://schemas.microsoft.com/office/drawing/2014/main" id="{4B699AA5-01BF-47CF-8EF1-F5D145202FA9}"/>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3" name="テキスト ボックス 342">
          <a:extLst>
            <a:ext uri="{FF2B5EF4-FFF2-40B4-BE49-F238E27FC236}">
              <a16:creationId xmlns:a16="http://schemas.microsoft.com/office/drawing/2014/main" id="{895172F4-6B3E-4C14-BB4A-2F3BE439041E}"/>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4" name="直線コネクタ 343">
          <a:extLst>
            <a:ext uri="{FF2B5EF4-FFF2-40B4-BE49-F238E27FC236}">
              <a16:creationId xmlns:a16="http://schemas.microsoft.com/office/drawing/2014/main" id="{B8FE306C-336C-4867-B277-B0D0AB3B4072}"/>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45" name="テキスト ボックス 344">
          <a:extLst>
            <a:ext uri="{FF2B5EF4-FFF2-40B4-BE49-F238E27FC236}">
              <a16:creationId xmlns:a16="http://schemas.microsoft.com/office/drawing/2014/main" id="{CF24DFD7-DFEE-4338-9697-56C5D18A3B0C}"/>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46" name="直線コネクタ 345">
          <a:extLst>
            <a:ext uri="{FF2B5EF4-FFF2-40B4-BE49-F238E27FC236}">
              <a16:creationId xmlns:a16="http://schemas.microsoft.com/office/drawing/2014/main" id="{2C8BC72E-ED06-4B98-83AF-7805D0B75BD1}"/>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47" name="テキスト ボックス 346">
          <a:extLst>
            <a:ext uri="{FF2B5EF4-FFF2-40B4-BE49-F238E27FC236}">
              <a16:creationId xmlns:a16="http://schemas.microsoft.com/office/drawing/2014/main" id="{335A34E7-0F09-4E3D-BFFB-108949534D47}"/>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8" name="直線コネクタ 347">
          <a:extLst>
            <a:ext uri="{FF2B5EF4-FFF2-40B4-BE49-F238E27FC236}">
              <a16:creationId xmlns:a16="http://schemas.microsoft.com/office/drawing/2014/main" id="{678F7CD0-AA8B-4202-999A-0A48A3B92608}"/>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9" name="テキスト ボックス 348">
          <a:extLst>
            <a:ext uri="{FF2B5EF4-FFF2-40B4-BE49-F238E27FC236}">
              <a16:creationId xmlns:a16="http://schemas.microsoft.com/office/drawing/2014/main" id="{8E4062EE-3C83-433E-9F89-4BEAEDF7D86F}"/>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0" name="直線コネクタ 349">
          <a:extLst>
            <a:ext uri="{FF2B5EF4-FFF2-40B4-BE49-F238E27FC236}">
              <a16:creationId xmlns:a16="http://schemas.microsoft.com/office/drawing/2014/main" id="{09556BF4-8D49-4577-BA01-E87911F692C8}"/>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1" name="テキスト ボックス 350">
          <a:extLst>
            <a:ext uri="{FF2B5EF4-FFF2-40B4-BE49-F238E27FC236}">
              <a16:creationId xmlns:a16="http://schemas.microsoft.com/office/drawing/2014/main" id="{3AFD10E4-3B36-4190-98D5-F41B13101B61}"/>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2" name="直線コネクタ 351">
          <a:extLst>
            <a:ext uri="{FF2B5EF4-FFF2-40B4-BE49-F238E27FC236}">
              <a16:creationId xmlns:a16="http://schemas.microsoft.com/office/drawing/2014/main" id="{BFA8DEB1-B741-4B1E-9C67-DA73F1BE2E9D}"/>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3" name="テキスト ボックス 352">
          <a:extLst>
            <a:ext uri="{FF2B5EF4-FFF2-40B4-BE49-F238E27FC236}">
              <a16:creationId xmlns:a16="http://schemas.microsoft.com/office/drawing/2014/main" id="{1EC21B5C-6923-46D6-A6C1-B086A3B005DE}"/>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4" name="直線コネクタ 353">
          <a:extLst>
            <a:ext uri="{FF2B5EF4-FFF2-40B4-BE49-F238E27FC236}">
              <a16:creationId xmlns:a16="http://schemas.microsoft.com/office/drawing/2014/main" id="{A99408A0-9063-4059-A6E0-0CF029D4E9B2}"/>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5" name="テキスト ボックス 354">
          <a:extLst>
            <a:ext uri="{FF2B5EF4-FFF2-40B4-BE49-F238E27FC236}">
              <a16:creationId xmlns:a16="http://schemas.microsoft.com/office/drawing/2014/main" id="{4AF3300C-D58A-4056-A4F3-17C8C63E8A66}"/>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6" name="直線コネクタ 355">
          <a:extLst>
            <a:ext uri="{FF2B5EF4-FFF2-40B4-BE49-F238E27FC236}">
              <a16:creationId xmlns:a16="http://schemas.microsoft.com/office/drawing/2014/main" id="{0ACADE13-17A0-41BB-AE44-C35274594AE2}"/>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57" name="テキスト ボックス 356">
          <a:extLst>
            <a:ext uri="{FF2B5EF4-FFF2-40B4-BE49-F238E27FC236}">
              <a16:creationId xmlns:a16="http://schemas.microsoft.com/office/drawing/2014/main" id="{480EAF8D-E750-49B2-9C66-D01C9489520B}"/>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8" name="直線コネクタ 357">
          <a:extLst>
            <a:ext uri="{FF2B5EF4-FFF2-40B4-BE49-F238E27FC236}">
              <a16:creationId xmlns:a16="http://schemas.microsoft.com/office/drawing/2014/main" id="{D959619C-63B9-4D56-BBCF-E6D438ED24F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59" name="【市民会館】&#10;有形固定資産減価償却率グラフ枠">
          <a:extLst>
            <a:ext uri="{FF2B5EF4-FFF2-40B4-BE49-F238E27FC236}">
              <a16:creationId xmlns:a16="http://schemas.microsoft.com/office/drawing/2014/main" id="{2E8ACE37-B476-4034-A4CD-C568792BB456}"/>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85998</xdr:rowOff>
    </xdr:from>
    <xdr:to>
      <xdr:col>24</xdr:col>
      <xdr:colOff>62865</xdr:colOff>
      <xdr:row>109</xdr:row>
      <xdr:rowOff>22316</xdr:rowOff>
    </xdr:to>
    <xdr:cxnSp macro="">
      <xdr:nvCxnSpPr>
        <xdr:cNvPr id="360" name="直線コネクタ 359">
          <a:extLst>
            <a:ext uri="{FF2B5EF4-FFF2-40B4-BE49-F238E27FC236}">
              <a16:creationId xmlns:a16="http://schemas.microsoft.com/office/drawing/2014/main" id="{31649799-04AA-4F68-BAB9-74DABB4BACBD}"/>
            </a:ext>
          </a:extLst>
        </xdr:cNvPr>
        <xdr:cNvCxnSpPr/>
      </xdr:nvCxnSpPr>
      <xdr:spPr>
        <a:xfrm flipV="1">
          <a:off x="4634865" y="17230998"/>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26143</xdr:rowOff>
    </xdr:from>
    <xdr:ext cx="405111" cy="259045"/>
    <xdr:sp macro="" textlink="">
      <xdr:nvSpPr>
        <xdr:cNvPr id="361" name="【市民会館】&#10;有形固定資産減価償却率最小値テキスト">
          <a:extLst>
            <a:ext uri="{FF2B5EF4-FFF2-40B4-BE49-F238E27FC236}">
              <a16:creationId xmlns:a16="http://schemas.microsoft.com/office/drawing/2014/main" id="{B6727626-5731-4B8F-B0D0-868F1561F1DF}"/>
            </a:ext>
          </a:extLst>
        </xdr:cNvPr>
        <xdr:cNvSpPr txBox="1"/>
      </xdr:nvSpPr>
      <xdr:spPr>
        <a:xfrm>
          <a:off x="4673600" y="1871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22316</xdr:rowOff>
    </xdr:from>
    <xdr:to>
      <xdr:col>24</xdr:col>
      <xdr:colOff>152400</xdr:colOff>
      <xdr:row>109</xdr:row>
      <xdr:rowOff>22316</xdr:rowOff>
    </xdr:to>
    <xdr:cxnSp macro="">
      <xdr:nvCxnSpPr>
        <xdr:cNvPr id="362" name="直線コネクタ 361">
          <a:extLst>
            <a:ext uri="{FF2B5EF4-FFF2-40B4-BE49-F238E27FC236}">
              <a16:creationId xmlns:a16="http://schemas.microsoft.com/office/drawing/2014/main" id="{0558E729-2404-4759-848B-37F548F4C1E0}"/>
            </a:ext>
          </a:extLst>
        </xdr:cNvPr>
        <xdr:cNvCxnSpPr/>
      </xdr:nvCxnSpPr>
      <xdr:spPr>
        <a:xfrm>
          <a:off x="4546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32675</xdr:rowOff>
    </xdr:from>
    <xdr:ext cx="340478" cy="259045"/>
    <xdr:sp macro="" textlink="">
      <xdr:nvSpPr>
        <xdr:cNvPr id="363" name="【市民会館】&#10;有形固定資産減価償却率最大値テキスト">
          <a:extLst>
            <a:ext uri="{FF2B5EF4-FFF2-40B4-BE49-F238E27FC236}">
              <a16:creationId xmlns:a16="http://schemas.microsoft.com/office/drawing/2014/main" id="{597C1282-A9B9-458A-8DFD-23341DD4FA58}"/>
            </a:ext>
          </a:extLst>
        </xdr:cNvPr>
        <xdr:cNvSpPr txBox="1"/>
      </xdr:nvSpPr>
      <xdr:spPr>
        <a:xfrm>
          <a:off x="4673600" y="1700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85998</xdr:rowOff>
    </xdr:from>
    <xdr:to>
      <xdr:col>24</xdr:col>
      <xdr:colOff>152400</xdr:colOff>
      <xdr:row>100</xdr:row>
      <xdr:rowOff>85998</xdr:rowOff>
    </xdr:to>
    <xdr:cxnSp macro="">
      <xdr:nvCxnSpPr>
        <xdr:cNvPr id="364" name="直線コネクタ 363">
          <a:extLst>
            <a:ext uri="{FF2B5EF4-FFF2-40B4-BE49-F238E27FC236}">
              <a16:creationId xmlns:a16="http://schemas.microsoft.com/office/drawing/2014/main" id="{96F69AB2-AA92-4360-8E52-400A4A38E880}"/>
            </a:ext>
          </a:extLst>
        </xdr:cNvPr>
        <xdr:cNvCxnSpPr/>
      </xdr:nvCxnSpPr>
      <xdr:spPr>
        <a:xfrm>
          <a:off x="4546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150784</xdr:rowOff>
    </xdr:from>
    <xdr:ext cx="405111" cy="259045"/>
    <xdr:sp macro="" textlink="">
      <xdr:nvSpPr>
        <xdr:cNvPr id="365" name="【市民会館】&#10;有形固定資産減価償却率平均値テキスト">
          <a:extLst>
            <a:ext uri="{FF2B5EF4-FFF2-40B4-BE49-F238E27FC236}">
              <a16:creationId xmlns:a16="http://schemas.microsoft.com/office/drawing/2014/main" id="{F11AC5E1-A485-4C29-BEAA-97341143BA1D}"/>
            </a:ext>
          </a:extLst>
        </xdr:cNvPr>
        <xdr:cNvSpPr txBox="1"/>
      </xdr:nvSpPr>
      <xdr:spPr>
        <a:xfrm>
          <a:off x="4673600" y="1798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907</xdr:rowOff>
    </xdr:from>
    <xdr:to>
      <xdr:col>24</xdr:col>
      <xdr:colOff>114300</xdr:colOff>
      <xdr:row>105</xdr:row>
      <xdr:rowOff>102507</xdr:rowOff>
    </xdr:to>
    <xdr:sp macro="" textlink="">
      <xdr:nvSpPr>
        <xdr:cNvPr id="366" name="フローチャート: 判断 365">
          <a:extLst>
            <a:ext uri="{FF2B5EF4-FFF2-40B4-BE49-F238E27FC236}">
              <a16:creationId xmlns:a16="http://schemas.microsoft.com/office/drawing/2014/main" id="{3A63B36A-A366-4D14-BF7D-432E76789F16}"/>
            </a:ext>
          </a:extLst>
        </xdr:cNvPr>
        <xdr:cNvSpPr/>
      </xdr:nvSpPr>
      <xdr:spPr>
        <a:xfrm>
          <a:off x="45847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141332</xdr:rowOff>
    </xdr:from>
    <xdr:to>
      <xdr:col>20</xdr:col>
      <xdr:colOff>38100</xdr:colOff>
      <xdr:row>105</xdr:row>
      <xdr:rowOff>71482</xdr:rowOff>
    </xdr:to>
    <xdr:sp macro="" textlink="">
      <xdr:nvSpPr>
        <xdr:cNvPr id="367" name="フローチャート: 判断 366">
          <a:extLst>
            <a:ext uri="{FF2B5EF4-FFF2-40B4-BE49-F238E27FC236}">
              <a16:creationId xmlns:a16="http://schemas.microsoft.com/office/drawing/2014/main" id="{6BEFF4D0-F53D-45C1-BD60-29529B250DFE}"/>
            </a:ext>
          </a:extLst>
        </xdr:cNvPr>
        <xdr:cNvSpPr/>
      </xdr:nvSpPr>
      <xdr:spPr>
        <a:xfrm>
          <a:off x="3746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368" name="フローチャート: 判断 367">
          <a:extLst>
            <a:ext uri="{FF2B5EF4-FFF2-40B4-BE49-F238E27FC236}">
              <a16:creationId xmlns:a16="http://schemas.microsoft.com/office/drawing/2014/main" id="{D53D64C7-54C8-4B18-A02B-4C34A502DA50}"/>
            </a:ext>
          </a:extLst>
        </xdr:cNvPr>
        <xdr:cNvSpPr/>
      </xdr:nvSpPr>
      <xdr:spPr>
        <a:xfrm>
          <a:off x="2857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369" name="フローチャート: 判断 368">
          <a:extLst>
            <a:ext uri="{FF2B5EF4-FFF2-40B4-BE49-F238E27FC236}">
              <a16:creationId xmlns:a16="http://schemas.microsoft.com/office/drawing/2014/main" id="{9787D130-4B17-4CB9-9C2F-6C2AC367EE52}"/>
            </a:ext>
          </a:extLst>
        </xdr:cNvPr>
        <xdr:cNvSpPr/>
      </xdr:nvSpPr>
      <xdr:spPr>
        <a:xfrm>
          <a:off x="1968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33564</xdr:rowOff>
    </xdr:from>
    <xdr:to>
      <xdr:col>6</xdr:col>
      <xdr:colOff>38100</xdr:colOff>
      <xdr:row>104</xdr:row>
      <xdr:rowOff>135164</xdr:rowOff>
    </xdr:to>
    <xdr:sp macro="" textlink="">
      <xdr:nvSpPr>
        <xdr:cNvPr id="370" name="フローチャート: 判断 369">
          <a:extLst>
            <a:ext uri="{FF2B5EF4-FFF2-40B4-BE49-F238E27FC236}">
              <a16:creationId xmlns:a16="http://schemas.microsoft.com/office/drawing/2014/main" id="{0AD51972-3063-4BE9-A5EC-8135F72D375A}"/>
            </a:ext>
          </a:extLst>
        </xdr:cNvPr>
        <xdr:cNvSpPr/>
      </xdr:nvSpPr>
      <xdr:spPr>
        <a:xfrm>
          <a:off x="1079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48C1F8FC-955F-4690-BFB1-46DF3014A4B4}"/>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02EA00D7-E86F-417F-8C44-D31EEA2E8FF3}"/>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BC564AF0-62BC-4D66-B373-B7D6A17F0897}"/>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91459546-A2CA-463F-8EB7-4229F6959FAE}"/>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EE98904F-1BF2-44EC-89CC-56F73B68F27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156029</xdr:rowOff>
    </xdr:from>
    <xdr:to>
      <xdr:col>20</xdr:col>
      <xdr:colOff>38100</xdr:colOff>
      <xdr:row>109</xdr:row>
      <xdr:rowOff>86179</xdr:rowOff>
    </xdr:to>
    <xdr:sp macro="" textlink="">
      <xdr:nvSpPr>
        <xdr:cNvPr id="376" name="楕円 375">
          <a:extLst>
            <a:ext uri="{FF2B5EF4-FFF2-40B4-BE49-F238E27FC236}">
              <a16:creationId xmlns:a16="http://schemas.microsoft.com/office/drawing/2014/main" id="{AF925D48-6126-4B69-A82D-05C703FE77FE}"/>
            </a:ext>
          </a:extLst>
        </xdr:cNvPr>
        <xdr:cNvSpPr/>
      </xdr:nvSpPr>
      <xdr:spPr>
        <a:xfrm>
          <a:off x="3746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108</xdr:row>
      <xdr:rowOff>142966</xdr:rowOff>
    </xdr:from>
    <xdr:to>
      <xdr:col>15</xdr:col>
      <xdr:colOff>101600</xdr:colOff>
      <xdr:row>109</xdr:row>
      <xdr:rowOff>73116</xdr:rowOff>
    </xdr:to>
    <xdr:sp macro="" textlink="">
      <xdr:nvSpPr>
        <xdr:cNvPr id="377" name="楕円 376">
          <a:extLst>
            <a:ext uri="{FF2B5EF4-FFF2-40B4-BE49-F238E27FC236}">
              <a16:creationId xmlns:a16="http://schemas.microsoft.com/office/drawing/2014/main" id="{1F2429F2-CA6F-43AB-9273-E3CF88AA9C40}"/>
            </a:ext>
          </a:extLst>
        </xdr:cNvPr>
        <xdr:cNvSpPr/>
      </xdr:nvSpPr>
      <xdr:spPr>
        <a:xfrm>
          <a:off x="2857500" y="1865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109</xdr:row>
      <xdr:rowOff>22316</xdr:rowOff>
    </xdr:from>
    <xdr:to>
      <xdr:col>19</xdr:col>
      <xdr:colOff>177800</xdr:colOff>
      <xdr:row>109</xdr:row>
      <xdr:rowOff>35379</xdr:rowOff>
    </xdr:to>
    <xdr:cxnSp macro="">
      <xdr:nvCxnSpPr>
        <xdr:cNvPr id="378" name="直線コネクタ 377">
          <a:extLst>
            <a:ext uri="{FF2B5EF4-FFF2-40B4-BE49-F238E27FC236}">
              <a16:creationId xmlns:a16="http://schemas.microsoft.com/office/drawing/2014/main" id="{8B6EC7A5-294F-4347-9094-5AABE4333534}"/>
            </a:ext>
          </a:extLst>
        </xdr:cNvPr>
        <xdr:cNvCxnSpPr/>
      </xdr:nvCxnSpPr>
      <xdr:spPr>
        <a:xfrm>
          <a:off x="2908300" y="1871036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142966</xdr:rowOff>
    </xdr:from>
    <xdr:to>
      <xdr:col>10</xdr:col>
      <xdr:colOff>165100</xdr:colOff>
      <xdr:row>109</xdr:row>
      <xdr:rowOff>73116</xdr:rowOff>
    </xdr:to>
    <xdr:sp macro="" textlink="">
      <xdr:nvSpPr>
        <xdr:cNvPr id="379" name="楕円 378">
          <a:extLst>
            <a:ext uri="{FF2B5EF4-FFF2-40B4-BE49-F238E27FC236}">
              <a16:creationId xmlns:a16="http://schemas.microsoft.com/office/drawing/2014/main" id="{90B6D5CB-8E72-47B1-970F-F7EA770F28BB}"/>
            </a:ext>
          </a:extLst>
        </xdr:cNvPr>
        <xdr:cNvSpPr/>
      </xdr:nvSpPr>
      <xdr:spPr>
        <a:xfrm>
          <a:off x="1968500" y="1865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109</xdr:row>
      <xdr:rowOff>22316</xdr:rowOff>
    </xdr:from>
    <xdr:to>
      <xdr:col>15</xdr:col>
      <xdr:colOff>50800</xdr:colOff>
      <xdr:row>109</xdr:row>
      <xdr:rowOff>22316</xdr:rowOff>
    </xdr:to>
    <xdr:cxnSp macro="">
      <xdr:nvCxnSpPr>
        <xdr:cNvPr id="380" name="直線コネクタ 379">
          <a:extLst>
            <a:ext uri="{FF2B5EF4-FFF2-40B4-BE49-F238E27FC236}">
              <a16:creationId xmlns:a16="http://schemas.microsoft.com/office/drawing/2014/main" id="{858561F3-A61B-4CDC-9799-327120F3183E}"/>
            </a:ext>
          </a:extLst>
        </xdr:cNvPr>
        <xdr:cNvCxnSpPr/>
      </xdr:nvCxnSpPr>
      <xdr:spPr>
        <a:xfrm>
          <a:off x="2019300" y="187103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88009</xdr:rowOff>
    </xdr:from>
    <xdr:ext cx="405111" cy="259045"/>
    <xdr:sp macro="" textlink="">
      <xdr:nvSpPr>
        <xdr:cNvPr id="381" name="n_1aveValue【市民会館】&#10;有形固定資産減価償却率">
          <a:extLst>
            <a:ext uri="{FF2B5EF4-FFF2-40B4-BE49-F238E27FC236}">
              <a16:creationId xmlns:a16="http://schemas.microsoft.com/office/drawing/2014/main" id="{26D7E824-C318-47F3-B614-0BAFC9DD12BE}"/>
            </a:ext>
          </a:extLst>
        </xdr:cNvPr>
        <xdr:cNvSpPr txBox="1"/>
      </xdr:nvSpPr>
      <xdr:spPr>
        <a:xfrm>
          <a:off x="35820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17797</xdr:rowOff>
    </xdr:from>
    <xdr:ext cx="405111" cy="259045"/>
    <xdr:sp macro="" textlink="">
      <xdr:nvSpPr>
        <xdr:cNvPr id="382" name="n_2aveValue【市民会館】&#10;有形固定資産減価償却率">
          <a:extLst>
            <a:ext uri="{FF2B5EF4-FFF2-40B4-BE49-F238E27FC236}">
              <a16:creationId xmlns:a16="http://schemas.microsoft.com/office/drawing/2014/main" id="{25757BEF-6A19-4360-AA16-DD0341B88E2F}"/>
            </a:ext>
          </a:extLst>
        </xdr:cNvPr>
        <xdr:cNvSpPr txBox="1"/>
      </xdr:nvSpPr>
      <xdr:spPr>
        <a:xfrm>
          <a:off x="2705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52088</xdr:rowOff>
    </xdr:from>
    <xdr:ext cx="405111" cy="259045"/>
    <xdr:sp macro="" textlink="">
      <xdr:nvSpPr>
        <xdr:cNvPr id="383" name="n_3aveValue【市民会館】&#10;有形固定資産減価償却率">
          <a:extLst>
            <a:ext uri="{FF2B5EF4-FFF2-40B4-BE49-F238E27FC236}">
              <a16:creationId xmlns:a16="http://schemas.microsoft.com/office/drawing/2014/main" id="{636B1C29-0F4D-4D32-9FB7-E210430BC2C4}"/>
            </a:ext>
          </a:extLst>
        </xdr:cNvPr>
        <xdr:cNvSpPr txBox="1"/>
      </xdr:nvSpPr>
      <xdr:spPr>
        <a:xfrm>
          <a:off x="1816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151691</xdr:rowOff>
    </xdr:from>
    <xdr:ext cx="405111" cy="259045"/>
    <xdr:sp macro="" textlink="">
      <xdr:nvSpPr>
        <xdr:cNvPr id="384" name="n_4aveValue【市民会館】&#10;有形固定資産減価償却率">
          <a:extLst>
            <a:ext uri="{FF2B5EF4-FFF2-40B4-BE49-F238E27FC236}">
              <a16:creationId xmlns:a16="http://schemas.microsoft.com/office/drawing/2014/main" id="{043A69C2-ABED-4CF0-8436-F052ABEC04BF}"/>
            </a:ext>
          </a:extLst>
        </xdr:cNvPr>
        <xdr:cNvSpPr txBox="1"/>
      </xdr:nvSpPr>
      <xdr:spPr>
        <a:xfrm>
          <a:off x="927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109</xdr:row>
      <xdr:rowOff>77306</xdr:rowOff>
    </xdr:from>
    <xdr:ext cx="469744" cy="259045"/>
    <xdr:sp macro="" textlink="">
      <xdr:nvSpPr>
        <xdr:cNvPr id="385" name="n_1mainValue【市民会館】&#10;有形固定資産減価償却率">
          <a:extLst>
            <a:ext uri="{FF2B5EF4-FFF2-40B4-BE49-F238E27FC236}">
              <a16:creationId xmlns:a16="http://schemas.microsoft.com/office/drawing/2014/main" id="{3E3B1979-091E-40BF-AAFD-E8F42BAC4833}"/>
            </a:ext>
          </a:extLst>
        </xdr:cNvPr>
        <xdr:cNvSpPr txBox="1"/>
      </xdr:nvSpPr>
      <xdr:spPr>
        <a:xfrm>
          <a:off x="35497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109</xdr:row>
      <xdr:rowOff>64243</xdr:rowOff>
    </xdr:from>
    <xdr:ext cx="405111" cy="259045"/>
    <xdr:sp macro="" textlink="">
      <xdr:nvSpPr>
        <xdr:cNvPr id="386" name="n_2mainValue【市民会館】&#10;有形固定資産減価償却率">
          <a:extLst>
            <a:ext uri="{FF2B5EF4-FFF2-40B4-BE49-F238E27FC236}">
              <a16:creationId xmlns:a16="http://schemas.microsoft.com/office/drawing/2014/main" id="{75409177-FA6C-4824-A1CC-2F3EBD51AFFB}"/>
            </a:ext>
          </a:extLst>
        </xdr:cNvPr>
        <xdr:cNvSpPr txBox="1"/>
      </xdr:nvSpPr>
      <xdr:spPr>
        <a:xfrm>
          <a:off x="2705744" y="1875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109</xdr:row>
      <xdr:rowOff>64243</xdr:rowOff>
    </xdr:from>
    <xdr:ext cx="405111" cy="259045"/>
    <xdr:sp macro="" textlink="">
      <xdr:nvSpPr>
        <xdr:cNvPr id="387" name="n_3mainValue【市民会館】&#10;有形固定資産減価償却率">
          <a:extLst>
            <a:ext uri="{FF2B5EF4-FFF2-40B4-BE49-F238E27FC236}">
              <a16:creationId xmlns:a16="http://schemas.microsoft.com/office/drawing/2014/main" id="{170D008F-7F17-4E40-8B83-D777E875CC0E}"/>
            </a:ext>
          </a:extLst>
        </xdr:cNvPr>
        <xdr:cNvSpPr txBox="1"/>
      </xdr:nvSpPr>
      <xdr:spPr>
        <a:xfrm>
          <a:off x="1816744" y="1875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8A2ECF9E-EDAB-4525-9ECB-07CAD4E5ACB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711A9993-9DD2-41E5-AEC9-6AE18533A28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40DFBE67-F107-44B7-83B4-F33022E1F8B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C506E3AB-BD23-47B0-BE78-E587CD243F9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E222664F-8E50-44EB-AE94-D960A005DC7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7B31CBB3-637E-46AA-9224-D4DA4ED64C1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5574E06F-F65D-4078-B772-9F45DEC8DD7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BEC75112-5B17-4963-91AB-BA90945DE7A5}"/>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6" name="テキスト ボックス 395">
          <a:extLst>
            <a:ext uri="{FF2B5EF4-FFF2-40B4-BE49-F238E27FC236}">
              <a16:creationId xmlns:a16="http://schemas.microsoft.com/office/drawing/2014/main" id="{6878E3B7-19CD-4AA1-AA16-CFEF267A461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7" name="直線コネクタ 396">
          <a:extLst>
            <a:ext uri="{FF2B5EF4-FFF2-40B4-BE49-F238E27FC236}">
              <a16:creationId xmlns:a16="http://schemas.microsoft.com/office/drawing/2014/main" id="{FBC99A21-1030-46FC-85D4-A5E80D461F2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98" name="直線コネクタ 397">
          <a:extLst>
            <a:ext uri="{FF2B5EF4-FFF2-40B4-BE49-F238E27FC236}">
              <a16:creationId xmlns:a16="http://schemas.microsoft.com/office/drawing/2014/main" id="{24C506A1-2286-4688-86E9-354F1757CC3C}"/>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99" name="テキスト ボックス 398">
          <a:extLst>
            <a:ext uri="{FF2B5EF4-FFF2-40B4-BE49-F238E27FC236}">
              <a16:creationId xmlns:a16="http://schemas.microsoft.com/office/drawing/2014/main" id="{74B77D51-8E27-4F40-82C9-4193B520969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00" name="直線コネクタ 399">
          <a:extLst>
            <a:ext uri="{FF2B5EF4-FFF2-40B4-BE49-F238E27FC236}">
              <a16:creationId xmlns:a16="http://schemas.microsoft.com/office/drawing/2014/main" id="{EBA4AAF3-21FF-4993-81D8-A31F3A03927C}"/>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01" name="テキスト ボックス 400">
          <a:extLst>
            <a:ext uri="{FF2B5EF4-FFF2-40B4-BE49-F238E27FC236}">
              <a16:creationId xmlns:a16="http://schemas.microsoft.com/office/drawing/2014/main" id="{B7358A96-7235-4D2A-83EA-B78061F5FAE4}"/>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02" name="直線コネクタ 401">
          <a:extLst>
            <a:ext uri="{FF2B5EF4-FFF2-40B4-BE49-F238E27FC236}">
              <a16:creationId xmlns:a16="http://schemas.microsoft.com/office/drawing/2014/main" id="{020BDD2A-E740-4E20-86E9-F2FC3E853847}"/>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03" name="テキスト ボックス 402">
          <a:extLst>
            <a:ext uri="{FF2B5EF4-FFF2-40B4-BE49-F238E27FC236}">
              <a16:creationId xmlns:a16="http://schemas.microsoft.com/office/drawing/2014/main" id="{78F1DD1C-E9D0-4E06-9AD9-6749267B03C4}"/>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04" name="直線コネクタ 403">
          <a:extLst>
            <a:ext uri="{FF2B5EF4-FFF2-40B4-BE49-F238E27FC236}">
              <a16:creationId xmlns:a16="http://schemas.microsoft.com/office/drawing/2014/main" id="{96876489-D005-4492-B1F3-6B1683EDCF06}"/>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05" name="テキスト ボックス 404">
          <a:extLst>
            <a:ext uri="{FF2B5EF4-FFF2-40B4-BE49-F238E27FC236}">
              <a16:creationId xmlns:a16="http://schemas.microsoft.com/office/drawing/2014/main" id="{1FABC69F-2A36-49BD-A0E8-CBC787134CD3}"/>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06" name="直線コネクタ 405">
          <a:extLst>
            <a:ext uri="{FF2B5EF4-FFF2-40B4-BE49-F238E27FC236}">
              <a16:creationId xmlns:a16="http://schemas.microsoft.com/office/drawing/2014/main" id="{BFDB60AD-81E6-4AE4-8B68-BC89B14058FD}"/>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07" name="テキスト ボックス 406">
          <a:extLst>
            <a:ext uri="{FF2B5EF4-FFF2-40B4-BE49-F238E27FC236}">
              <a16:creationId xmlns:a16="http://schemas.microsoft.com/office/drawing/2014/main" id="{F1EB02D5-0ED3-41E0-905B-4F5ECB286BB7}"/>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08" name="直線コネクタ 407">
          <a:extLst>
            <a:ext uri="{FF2B5EF4-FFF2-40B4-BE49-F238E27FC236}">
              <a16:creationId xmlns:a16="http://schemas.microsoft.com/office/drawing/2014/main" id="{FC0A17C1-1308-4EF8-AEE5-945888616D84}"/>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09" name="テキスト ボックス 408">
          <a:extLst>
            <a:ext uri="{FF2B5EF4-FFF2-40B4-BE49-F238E27FC236}">
              <a16:creationId xmlns:a16="http://schemas.microsoft.com/office/drawing/2014/main" id="{7104E92C-8C8B-4237-9708-B8ABC1DC67D1}"/>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0" name="直線コネクタ 409">
          <a:extLst>
            <a:ext uri="{FF2B5EF4-FFF2-40B4-BE49-F238E27FC236}">
              <a16:creationId xmlns:a16="http://schemas.microsoft.com/office/drawing/2014/main" id="{B7C92165-7B86-4970-A849-5831602D5561}"/>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1" name="テキスト ボックス 410">
          <a:extLst>
            <a:ext uri="{FF2B5EF4-FFF2-40B4-BE49-F238E27FC236}">
              <a16:creationId xmlns:a16="http://schemas.microsoft.com/office/drawing/2014/main" id="{D34AB4FD-06DC-4DBE-AA8E-1E30B31B454E}"/>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2" name="【市民会館】&#10;一人当たり面積グラフ枠">
          <a:extLst>
            <a:ext uri="{FF2B5EF4-FFF2-40B4-BE49-F238E27FC236}">
              <a16:creationId xmlns:a16="http://schemas.microsoft.com/office/drawing/2014/main" id="{A9B565D3-9CE3-4DE1-94D6-C098AE1D6AC1}"/>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108</xdr:row>
      <xdr:rowOff>115388</xdr:rowOff>
    </xdr:to>
    <xdr:cxnSp macro="">
      <xdr:nvCxnSpPr>
        <xdr:cNvPr id="413" name="直線コネクタ 412">
          <a:extLst>
            <a:ext uri="{FF2B5EF4-FFF2-40B4-BE49-F238E27FC236}">
              <a16:creationId xmlns:a16="http://schemas.microsoft.com/office/drawing/2014/main" id="{71ACE2E5-6936-4FED-863B-9F6B9962C03E}"/>
            </a:ext>
          </a:extLst>
        </xdr:cNvPr>
        <xdr:cNvCxnSpPr/>
      </xdr:nvCxnSpPr>
      <xdr:spPr>
        <a:xfrm flipV="1">
          <a:off x="10476865" y="17126494"/>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119215</xdr:rowOff>
    </xdr:from>
    <xdr:ext cx="469744" cy="259045"/>
    <xdr:sp macro="" textlink="">
      <xdr:nvSpPr>
        <xdr:cNvPr id="414" name="【市民会館】&#10;一人当たり面積最小値テキスト">
          <a:extLst>
            <a:ext uri="{FF2B5EF4-FFF2-40B4-BE49-F238E27FC236}">
              <a16:creationId xmlns:a16="http://schemas.microsoft.com/office/drawing/2014/main" id="{852EA86C-4D9A-4EAD-842C-E9158A642367}"/>
            </a:ext>
          </a:extLst>
        </xdr:cNvPr>
        <xdr:cNvSpPr txBox="1"/>
      </xdr:nvSpPr>
      <xdr:spPr>
        <a:xfrm>
          <a:off x="10515600" y="1863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115388</xdr:rowOff>
    </xdr:from>
    <xdr:to>
      <xdr:col>55</xdr:col>
      <xdr:colOff>88900</xdr:colOff>
      <xdr:row>108</xdr:row>
      <xdr:rowOff>115388</xdr:rowOff>
    </xdr:to>
    <xdr:cxnSp macro="">
      <xdr:nvCxnSpPr>
        <xdr:cNvPr id="415" name="直線コネクタ 414">
          <a:extLst>
            <a:ext uri="{FF2B5EF4-FFF2-40B4-BE49-F238E27FC236}">
              <a16:creationId xmlns:a16="http://schemas.microsoft.com/office/drawing/2014/main" id="{3DA66543-ED22-4542-8F98-C5C07D319609}"/>
            </a:ext>
          </a:extLst>
        </xdr:cNvPr>
        <xdr:cNvCxnSpPr/>
      </xdr:nvCxnSpPr>
      <xdr:spPr>
        <a:xfrm>
          <a:off x="10388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416" name="【市民会館】&#10;一人当たり面積最大値テキスト">
          <a:extLst>
            <a:ext uri="{FF2B5EF4-FFF2-40B4-BE49-F238E27FC236}">
              <a16:creationId xmlns:a16="http://schemas.microsoft.com/office/drawing/2014/main" id="{4858A89F-34F1-41F6-B221-5C7C84A3D0B4}"/>
            </a:ext>
          </a:extLst>
        </xdr:cNvPr>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417" name="直線コネクタ 416">
          <a:extLst>
            <a:ext uri="{FF2B5EF4-FFF2-40B4-BE49-F238E27FC236}">
              <a16:creationId xmlns:a16="http://schemas.microsoft.com/office/drawing/2014/main" id="{A6C6FC6E-D461-41B4-BA85-74267A4801AF}"/>
            </a:ext>
          </a:extLst>
        </xdr:cNvPr>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56078</xdr:rowOff>
    </xdr:from>
    <xdr:ext cx="469744" cy="259045"/>
    <xdr:sp macro="" textlink="">
      <xdr:nvSpPr>
        <xdr:cNvPr id="418" name="【市民会館】&#10;一人当たり面積平均値テキスト">
          <a:extLst>
            <a:ext uri="{FF2B5EF4-FFF2-40B4-BE49-F238E27FC236}">
              <a16:creationId xmlns:a16="http://schemas.microsoft.com/office/drawing/2014/main" id="{C9696282-9B96-4CF1-8093-E40A32005B61}"/>
            </a:ext>
          </a:extLst>
        </xdr:cNvPr>
        <xdr:cNvSpPr txBox="1"/>
      </xdr:nvSpPr>
      <xdr:spPr>
        <a:xfrm>
          <a:off x="10515600" y="18229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77651</xdr:rowOff>
    </xdr:from>
    <xdr:to>
      <xdr:col>55</xdr:col>
      <xdr:colOff>50800</xdr:colOff>
      <xdr:row>107</xdr:row>
      <xdr:rowOff>7801</xdr:rowOff>
    </xdr:to>
    <xdr:sp macro="" textlink="">
      <xdr:nvSpPr>
        <xdr:cNvPr id="419" name="フローチャート: 判断 418">
          <a:extLst>
            <a:ext uri="{FF2B5EF4-FFF2-40B4-BE49-F238E27FC236}">
              <a16:creationId xmlns:a16="http://schemas.microsoft.com/office/drawing/2014/main" id="{3EB16623-46C6-411B-AAE8-6A98D7EB2553}"/>
            </a:ext>
          </a:extLst>
        </xdr:cNvPr>
        <xdr:cNvSpPr/>
      </xdr:nvSpPr>
      <xdr:spPr>
        <a:xfrm>
          <a:off x="104267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84182</xdr:rowOff>
    </xdr:from>
    <xdr:to>
      <xdr:col>50</xdr:col>
      <xdr:colOff>165100</xdr:colOff>
      <xdr:row>107</xdr:row>
      <xdr:rowOff>14332</xdr:rowOff>
    </xdr:to>
    <xdr:sp macro="" textlink="">
      <xdr:nvSpPr>
        <xdr:cNvPr id="420" name="フローチャート: 判断 419">
          <a:extLst>
            <a:ext uri="{FF2B5EF4-FFF2-40B4-BE49-F238E27FC236}">
              <a16:creationId xmlns:a16="http://schemas.microsoft.com/office/drawing/2014/main" id="{E2EBF572-1FA8-4508-B7EB-D383F7CE784D}"/>
            </a:ext>
          </a:extLst>
        </xdr:cNvPr>
        <xdr:cNvSpPr/>
      </xdr:nvSpPr>
      <xdr:spPr>
        <a:xfrm>
          <a:off x="9588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421" name="フローチャート: 判断 420">
          <a:extLst>
            <a:ext uri="{FF2B5EF4-FFF2-40B4-BE49-F238E27FC236}">
              <a16:creationId xmlns:a16="http://schemas.microsoft.com/office/drawing/2014/main" id="{3BB0F3E8-55D3-4E46-9401-574BE42B609D}"/>
            </a:ext>
          </a:extLst>
        </xdr:cNvPr>
        <xdr:cNvSpPr/>
      </xdr:nvSpPr>
      <xdr:spPr>
        <a:xfrm>
          <a:off x="8699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74386</xdr:rowOff>
    </xdr:from>
    <xdr:to>
      <xdr:col>41</xdr:col>
      <xdr:colOff>101600</xdr:colOff>
      <xdr:row>107</xdr:row>
      <xdr:rowOff>4536</xdr:rowOff>
    </xdr:to>
    <xdr:sp macro="" textlink="">
      <xdr:nvSpPr>
        <xdr:cNvPr id="422" name="フローチャート: 判断 421">
          <a:extLst>
            <a:ext uri="{FF2B5EF4-FFF2-40B4-BE49-F238E27FC236}">
              <a16:creationId xmlns:a16="http://schemas.microsoft.com/office/drawing/2014/main" id="{AC34D56C-FB35-4BED-A00B-B620A2BFDE18}"/>
            </a:ext>
          </a:extLst>
        </xdr:cNvPr>
        <xdr:cNvSpPr/>
      </xdr:nvSpPr>
      <xdr:spPr>
        <a:xfrm>
          <a:off x="7810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110308</xdr:rowOff>
    </xdr:from>
    <xdr:to>
      <xdr:col>36</xdr:col>
      <xdr:colOff>165100</xdr:colOff>
      <xdr:row>107</xdr:row>
      <xdr:rowOff>40458</xdr:rowOff>
    </xdr:to>
    <xdr:sp macro="" textlink="">
      <xdr:nvSpPr>
        <xdr:cNvPr id="423" name="フローチャート: 判断 422">
          <a:extLst>
            <a:ext uri="{FF2B5EF4-FFF2-40B4-BE49-F238E27FC236}">
              <a16:creationId xmlns:a16="http://schemas.microsoft.com/office/drawing/2014/main" id="{5BC04271-3BB4-492A-BC4C-DE8F7313C053}"/>
            </a:ext>
          </a:extLst>
        </xdr:cNvPr>
        <xdr:cNvSpPr/>
      </xdr:nvSpPr>
      <xdr:spPr>
        <a:xfrm>
          <a:off x="6921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4" name="テキスト ボックス 423">
          <a:extLst>
            <a:ext uri="{FF2B5EF4-FFF2-40B4-BE49-F238E27FC236}">
              <a16:creationId xmlns:a16="http://schemas.microsoft.com/office/drawing/2014/main" id="{10FEB92F-C4AA-4958-9403-6A29DF01782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5" name="テキスト ボックス 424">
          <a:extLst>
            <a:ext uri="{FF2B5EF4-FFF2-40B4-BE49-F238E27FC236}">
              <a16:creationId xmlns:a16="http://schemas.microsoft.com/office/drawing/2014/main" id="{EB833F0B-1F9A-40CD-A078-554BD178A4A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6" name="テキスト ボックス 425">
          <a:extLst>
            <a:ext uri="{FF2B5EF4-FFF2-40B4-BE49-F238E27FC236}">
              <a16:creationId xmlns:a16="http://schemas.microsoft.com/office/drawing/2014/main" id="{43040563-2A68-4E78-A730-B3A1072249B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7" name="テキスト ボックス 426">
          <a:extLst>
            <a:ext uri="{FF2B5EF4-FFF2-40B4-BE49-F238E27FC236}">
              <a16:creationId xmlns:a16="http://schemas.microsoft.com/office/drawing/2014/main" id="{4FA55348-7D61-4C39-BEE0-BA867900E44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8" name="テキスト ボックス 427">
          <a:extLst>
            <a:ext uri="{FF2B5EF4-FFF2-40B4-BE49-F238E27FC236}">
              <a16:creationId xmlns:a16="http://schemas.microsoft.com/office/drawing/2014/main" id="{9AF27E43-5FA0-4A5C-A9A2-40D0289C7A8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160927</xdr:rowOff>
    </xdr:from>
    <xdr:to>
      <xdr:col>50</xdr:col>
      <xdr:colOff>165100</xdr:colOff>
      <xdr:row>108</xdr:row>
      <xdr:rowOff>91077</xdr:rowOff>
    </xdr:to>
    <xdr:sp macro="" textlink="">
      <xdr:nvSpPr>
        <xdr:cNvPr id="429" name="楕円 428">
          <a:extLst>
            <a:ext uri="{FF2B5EF4-FFF2-40B4-BE49-F238E27FC236}">
              <a16:creationId xmlns:a16="http://schemas.microsoft.com/office/drawing/2014/main" id="{809FD16D-A5BF-47FE-AC3D-6D2385652740}"/>
            </a:ext>
          </a:extLst>
        </xdr:cNvPr>
        <xdr:cNvSpPr/>
      </xdr:nvSpPr>
      <xdr:spPr>
        <a:xfrm>
          <a:off x="9588500" y="185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162561</xdr:rowOff>
    </xdr:from>
    <xdr:to>
      <xdr:col>46</xdr:col>
      <xdr:colOff>38100</xdr:colOff>
      <xdr:row>107</xdr:row>
      <xdr:rowOff>92711</xdr:rowOff>
    </xdr:to>
    <xdr:sp macro="" textlink="">
      <xdr:nvSpPr>
        <xdr:cNvPr id="430" name="楕円 429">
          <a:extLst>
            <a:ext uri="{FF2B5EF4-FFF2-40B4-BE49-F238E27FC236}">
              <a16:creationId xmlns:a16="http://schemas.microsoft.com/office/drawing/2014/main" id="{BFCA8789-C058-41CD-9BB6-FE84866CC011}"/>
            </a:ext>
          </a:extLst>
        </xdr:cNvPr>
        <xdr:cNvSpPr/>
      </xdr:nvSpPr>
      <xdr:spPr>
        <a:xfrm>
          <a:off x="8699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41911</xdr:rowOff>
    </xdr:from>
    <xdr:to>
      <xdr:col>50</xdr:col>
      <xdr:colOff>114300</xdr:colOff>
      <xdr:row>108</xdr:row>
      <xdr:rowOff>40277</xdr:rowOff>
    </xdr:to>
    <xdr:cxnSp macro="">
      <xdr:nvCxnSpPr>
        <xdr:cNvPr id="431" name="直線コネクタ 430">
          <a:extLst>
            <a:ext uri="{FF2B5EF4-FFF2-40B4-BE49-F238E27FC236}">
              <a16:creationId xmlns:a16="http://schemas.microsoft.com/office/drawing/2014/main" id="{63DE9E58-4914-43B6-BB29-F0DEFBCBA4F4}"/>
            </a:ext>
          </a:extLst>
        </xdr:cNvPr>
        <xdr:cNvCxnSpPr/>
      </xdr:nvCxnSpPr>
      <xdr:spPr>
        <a:xfrm>
          <a:off x="8750300" y="18387061"/>
          <a:ext cx="889000" cy="16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64588</xdr:rowOff>
    </xdr:from>
    <xdr:to>
      <xdr:col>41</xdr:col>
      <xdr:colOff>101600</xdr:colOff>
      <xdr:row>108</xdr:row>
      <xdr:rowOff>166188</xdr:rowOff>
    </xdr:to>
    <xdr:sp macro="" textlink="">
      <xdr:nvSpPr>
        <xdr:cNvPr id="432" name="楕円 431">
          <a:extLst>
            <a:ext uri="{FF2B5EF4-FFF2-40B4-BE49-F238E27FC236}">
              <a16:creationId xmlns:a16="http://schemas.microsoft.com/office/drawing/2014/main" id="{3CE82917-0D71-43AE-824D-A6B9630840E7}"/>
            </a:ext>
          </a:extLst>
        </xdr:cNvPr>
        <xdr:cNvSpPr/>
      </xdr:nvSpPr>
      <xdr:spPr>
        <a:xfrm>
          <a:off x="78105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41911</xdr:rowOff>
    </xdr:from>
    <xdr:to>
      <xdr:col>45</xdr:col>
      <xdr:colOff>177800</xdr:colOff>
      <xdr:row>108</xdr:row>
      <xdr:rowOff>115388</xdr:rowOff>
    </xdr:to>
    <xdr:cxnSp macro="">
      <xdr:nvCxnSpPr>
        <xdr:cNvPr id="433" name="直線コネクタ 432">
          <a:extLst>
            <a:ext uri="{FF2B5EF4-FFF2-40B4-BE49-F238E27FC236}">
              <a16:creationId xmlns:a16="http://schemas.microsoft.com/office/drawing/2014/main" id="{C46862F2-2E5C-45C7-ACCB-4CE0D5026F8E}"/>
            </a:ext>
          </a:extLst>
        </xdr:cNvPr>
        <xdr:cNvCxnSpPr/>
      </xdr:nvCxnSpPr>
      <xdr:spPr>
        <a:xfrm flipV="1">
          <a:off x="7861300" y="18387061"/>
          <a:ext cx="889000" cy="24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30859</xdr:rowOff>
    </xdr:from>
    <xdr:ext cx="469744" cy="259045"/>
    <xdr:sp macro="" textlink="">
      <xdr:nvSpPr>
        <xdr:cNvPr id="434" name="n_1aveValue【市民会館】&#10;一人当たり面積">
          <a:extLst>
            <a:ext uri="{FF2B5EF4-FFF2-40B4-BE49-F238E27FC236}">
              <a16:creationId xmlns:a16="http://schemas.microsoft.com/office/drawing/2014/main" id="{E4C6DE28-3A67-4D01-8400-66FE8A70AA65}"/>
            </a:ext>
          </a:extLst>
        </xdr:cNvPr>
        <xdr:cNvSpPr txBox="1"/>
      </xdr:nvSpPr>
      <xdr:spPr>
        <a:xfrm>
          <a:off x="93917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24328</xdr:rowOff>
    </xdr:from>
    <xdr:ext cx="469744" cy="259045"/>
    <xdr:sp macro="" textlink="">
      <xdr:nvSpPr>
        <xdr:cNvPr id="435" name="n_2aveValue【市民会館】&#10;一人当たり面積">
          <a:extLst>
            <a:ext uri="{FF2B5EF4-FFF2-40B4-BE49-F238E27FC236}">
              <a16:creationId xmlns:a16="http://schemas.microsoft.com/office/drawing/2014/main" id="{2888E9F5-6FBB-40E1-8A14-5D209D3D9717}"/>
            </a:ext>
          </a:extLst>
        </xdr:cNvPr>
        <xdr:cNvSpPr txBox="1"/>
      </xdr:nvSpPr>
      <xdr:spPr>
        <a:xfrm>
          <a:off x="8515427" y="180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21063</xdr:rowOff>
    </xdr:from>
    <xdr:ext cx="469744" cy="259045"/>
    <xdr:sp macro="" textlink="">
      <xdr:nvSpPr>
        <xdr:cNvPr id="436" name="n_3aveValue【市民会館】&#10;一人当たり面積">
          <a:extLst>
            <a:ext uri="{FF2B5EF4-FFF2-40B4-BE49-F238E27FC236}">
              <a16:creationId xmlns:a16="http://schemas.microsoft.com/office/drawing/2014/main" id="{D9BE0C8C-ADAF-45F6-9F58-33837B37DC5A}"/>
            </a:ext>
          </a:extLst>
        </xdr:cNvPr>
        <xdr:cNvSpPr txBox="1"/>
      </xdr:nvSpPr>
      <xdr:spPr>
        <a:xfrm>
          <a:off x="7626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56985</xdr:rowOff>
    </xdr:from>
    <xdr:ext cx="469744" cy="259045"/>
    <xdr:sp macro="" textlink="">
      <xdr:nvSpPr>
        <xdr:cNvPr id="437" name="n_4aveValue【市民会館】&#10;一人当たり面積">
          <a:extLst>
            <a:ext uri="{FF2B5EF4-FFF2-40B4-BE49-F238E27FC236}">
              <a16:creationId xmlns:a16="http://schemas.microsoft.com/office/drawing/2014/main" id="{7B2D3D00-A051-4F36-BAF9-5FFB0072D13B}"/>
            </a:ext>
          </a:extLst>
        </xdr:cNvPr>
        <xdr:cNvSpPr txBox="1"/>
      </xdr:nvSpPr>
      <xdr:spPr>
        <a:xfrm>
          <a:off x="6737427" y="1805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82204</xdr:rowOff>
    </xdr:from>
    <xdr:ext cx="469744" cy="259045"/>
    <xdr:sp macro="" textlink="">
      <xdr:nvSpPr>
        <xdr:cNvPr id="438" name="n_1mainValue【市民会館】&#10;一人当たり面積">
          <a:extLst>
            <a:ext uri="{FF2B5EF4-FFF2-40B4-BE49-F238E27FC236}">
              <a16:creationId xmlns:a16="http://schemas.microsoft.com/office/drawing/2014/main" id="{AC17E7AE-B4AE-4EEA-A8C5-A79B90CAB265}"/>
            </a:ext>
          </a:extLst>
        </xdr:cNvPr>
        <xdr:cNvSpPr txBox="1"/>
      </xdr:nvSpPr>
      <xdr:spPr>
        <a:xfrm>
          <a:off x="9391727" y="1859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83838</xdr:rowOff>
    </xdr:from>
    <xdr:ext cx="469744" cy="259045"/>
    <xdr:sp macro="" textlink="">
      <xdr:nvSpPr>
        <xdr:cNvPr id="439" name="n_2mainValue【市民会館】&#10;一人当たり面積">
          <a:extLst>
            <a:ext uri="{FF2B5EF4-FFF2-40B4-BE49-F238E27FC236}">
              <a16:creationId xmlns:a16="http://schemas.microsoft.com/office/drawing/2014/main" id="{A40513F9-BB43-4BD2-B394-CCDB43157263}"/>
            </a:ext>
          </a:extLst>
        </xdr:cNvPr>
        <xdr:cNvSpPr txBox="1"/>
      </xdr:nvSpPr>
      <xdr:spPr>
        <a:xfrm>
          <a:off x="8515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157315</xdr:rowOff>
    </xdr:from>
    <xdr:ext cx="469744" cy="259045"/>
    <xdr:sp macro="" textlink="">
      <xdr:nvSpPr>
        <xdr:cNvPr id="440" name="n_3mainValue【市民会館】&#10;一人当たり面積">
          <a:extLst>
            <a:ext uri="{FF2B5EF4-FFF2-40B4-BE49-F238E27FC236}">
              <a16:creationId xmlns:a16="http://schemas.microsoft.com/office/drawing/2014/main" id="{D52A27F5-1FD7-47B0-A388-B86E3FED047D}"/>
            </a:ext>
          </a:extLst>
        </xdr:cNvPr>
        <xdr:cNvSpPr txBox="1"/>
      </xdr:nvSpPr>
      <xdr:spPr>
        <a:xfrm>
          <a:off x="7626427" y="1867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1" name="正方形/長方形 440">
          <a:extLst>
            <a:ext uri="{FF2B5EF4-FFF2-40B4-BE49-F238E27FC236}">
              <a16:creationId xmlns:a16="http://schemas.microsoft.com/office/drawing/2014/main" id="{E7644E61-78B4-4C7A-923B-86F0B584F04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2" name="正方形/長方形 441">
          <a:extLst>
            <a:ext uri="{FF2B5EF4-FFF2-40B4-BE49-F238E27FC236}">
              <a16:creationId xmlns:a16="http://schemas.microsoft.com/office/drawing/2014/main" id="{1D7B3FA8-D2DB-413C-8727-588C2A9FE82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3" name="正方形/長方形 442">
          <a:extLst>
            <a:ext uri="{FF2B5EF4-FFF2-40B4-BE49-F238E27FC236}">
              <a16:creationId xmlns:a16="http://schemas.microsoft.com/office/drawing/2014/main" id="{DE0337CB-3CE3-4173-8E2E-5FFC1BAD871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4" name="正方形/長方形 443">
          <a:extLst>
            <a:ext uri="{FF2B5EF4-FFF2-40B4-BE49-F238E27FC236}">
              <a16:creationId xmlns:a16="http://schemas.microsoft.com/office/drawing/2014/main" id="{5467C5F1-9A5A-4C46-9498-BB307637050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5" name="正方形/長方形 444">
          <a:extLst>
            <a:ext uri="{FF2B5EF4-FFF2-40B4-BE49-F238E27FC236}">
              <a16:creationId xmlns:a16="http://schemas.microsoft.com/office/drawing/2014/main" id="{8B18D582-1D0C-4D3D-827E-274F51AD058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6" name="正方形/長方形 445">
          <a:extLst>
            <a:ext uri="{FF2B5EF4-FFF2-40B4-BE49-F238E27FC236}">
              <a16:creationId xmlns:a16="http://schemas.microsoft.com/office/drawing/2014/main" id="{5FBE1C88-0422-4A1F-B82B-A368A56ED13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7" name="正方形/長方形 446">
          <a:extLst>
            <a:ext uri="{FF2B5EF4-FFF2-40B4-BE49-F238E27FC236}">
              <a16:creationId xmlns:a16="http://schemas.microsoft.com/office/drawing/2014/main" id="{9FEB213C-11DB-47C3-9AC2-77E3DE4034C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8" name="正方形/長方形 447">
          <a:extLst>
            <a:ext uri="{FF2B5EF4-FFF2-40B4-BE49-F238E27FC236}">
              <a16:creationId xmlns:a16="http://schemas.microsoft.com/office/drawing/2014/main" id="{49C28894-5465-4D22-86E6-EF23F1090ED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9" name="テキスト ボックス 448">
          <a:extLst>
            <a:ext uri="{FF2B5EF4-FFF2-40B4-BE49-F238E27FC236}">
              <a16:creationId xmlns:a16="http://schemas.microsoft.com/office/drawing/2014/main" id="{8BEC50B8-6190-4822-9873-1993BB2D96C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0" name="直線コネクタ 449">
          <a:extLst>
            <a:ext uri="{FF2B5EF4-FFF2-40B4-BE49-F238E27FC236}">
              <a16:creationId xmlns:a16="http://schemas.microsoft.com/office/drawing/2014/main" id="{453B66FD-E4E3-4F8C-B162-F08726F1DD2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51" name="テキスト ボックス 450">
          <a:extLst>
            <a:ext uri="{FF2B5EF4-FFF2-40B4-BE49-F238E27FC236}">
              <a16:creationId xmlns:a16="http://schemas.microsoft.com/office/drawing/2014/main" id="{7A3E55A3-81E7-4265-A54A-3283E978E09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52" name="直線コネクタ 451">
          <a:extLst>
            <a:ext uri="{FF2B5EF4-FFF2-40B4-BE49-F238E27FC236}">
              <a16:creationId xmlns:a16="http://schemas.microsoft.com/office/drawing/2014/main" id="{A079FF9D-8B4C-42E7-820B-4BD35EF0D0F3}"/>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53" name="テキスト ボックス 452">
          <a:extLst>
            <a:ext uri="{FF2B5EF4-FFF2-40B4-BE49-F238E27FC236}">
              <a16:creationId xmlns:a16="http://schemas.microsoft.com/office/drawing/2014/main" id="{B62D8DE6-6514-45D2-BABB-FCC465A68092}"/>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54" name="直線コネクタ 453">
          <a:extLst>
            <a:ext uri="{FF2B5EF4-FFF2-40B4-BE49-F238E27FC236}">
              <a16:creationId xmlns:a16="http://schemas.microsoft.com/office/drawing/2014/main" id="{3F6A50CE-B479-4E44-9F5B-E12CEE3CA8E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55" name="テキスト ボックス 454">
          <a:extLst>
            <a:ext uri="{FF2B5EF4-FFF2-40B4-BE49-F238E27FC236}">
              <a16:creationId xmlns:a16="http://schemas.microsoft.com/office/drawing/2014/main" id="{8204D04C-1B50-4EEE-846E-64942006D1C9}"/>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56" name="直線コネクタ 455">
          <a:extLst>
            <a:ext uri="{FF2B5EF4-FFF2-40B4-BE49-F238E27FC236}">
              <a16:creationId xmlns:a16="http://schemas.microsoft.com/office/drawing/2014/main" id="{76DCE9D0-E876-46BB-886C-187D2139DCEA}"/>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7" name="テキスト ボックス 456">
          <a:extLst>
            <a:ext uri="{FF2B5EF4-FFF2-40B4-BE49-F238E27FC236}">
              <a16:creationId xmlns:a16="http://schemas.microsoft.com/office/drawing/2014/main" id="{E6569B04-4F80-440F-A162-318A746AD177}"/>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58" name="直線コネクタ 457">
          <a:extLst>
            <a:ext uri="{FF2B5EF4-FFF2-40B4-BE49-F238E27FC236}">
              <a16:creationId xmlns:a16="http://schemas.microsoft.com/office/drawing/2014/main" id="{DAFE58A1-8D16-4EF6-8684-28E19673177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59" name="テキスト ボックス 458">
          <a:extLst>
            <a:ext uri="{FF2B5EF4-FFF2-40B4-BE49-F238E27FC236}">
              <a16:creationId xmlns:a16="http://schemas.microsoft.com/office/drawing/2014/main" id="{BC7CF129-E8D4-4C84-9551-D4C0C4BC1155}"/>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0" name="直線コネクタ 459">
          <a:extLst>
            <a:ext uri="{FF2B5EF4-FFF2-40B4-BE49-F238E27FC236}">
              <a16:creationId xmlns:a16="http://schemas.microsoft.com/office/drawing/2014/main" id="{D60EF85E-36CD-4AF4-AD51-C148D38E0455}"/>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1" name="テキスト ボックス 460">
          <a:extLst>
            <a:ext uri="{FF2B5EF4-FFF2-40B4-BE49-F238E27FC236}">
              <a16:creationId xmlns:a16="http://schemas.microsoft.com/office/drawing/2014/main" id="{726B3AFD-36F3-4510-B99E-BCF9CD7377A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2" name="直線コネクタ 461">
          <a:extLst>
            <a:ext uri="{FF2B5EF4-FFF2-40B4-BE49-F238E27FC236}">
              <a16:creationId xmlns:a16="http://schemas.microsoft.com/office/drawing/2014/main" id="{DD352685-8AFB-4C29-B7C7-945C16E271BE}"/>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63" name="テキスト ボックス 462">
          <a:extLst>
            <a:ext uri="{FF2B5EF4-FFF2-40B4-BE49-F238E27FC236}">
              <a16:creationId xmlns:a16="http://schemas.microsoft.com/office/drawing/2014/main" id="{ED17E0D6-06DD-4582-B380-1262DAD59F4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4" name="直線コネクタ 463">
          <a:extLst>
            <a:ext uri="{FF2B5EF4-FFF2-40B4-BE49-F238E27FC236}">
              <a16:creationId xmlns:a16="http://schemas.microsoft.com/office/drawing/2014/main" id="{1555AB65-EBE2-469B-9D71-20D414CBDFF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65" name="【一般廃棄物処理施設】&#10;有形固定資産減価償却率グラフ枠">
          <a:extLst>
            <a:ext uri="{FF2B5EF4-FFF2-40B4-BE49-F238E27FC236}">
              <a16:creationId xmlns:a16="http://schemas.microsoft.com/office/drawing/2014/main" id="{1AE34442-4CBB-4E3F-AD9C-9B4EE2D3CAA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167640</xdr:rowOff>
    </xdr:to>
    <xdr:cxnSp macro="">
      <xdr:nvCxnSpPr>
        <xdr:cNvPr id="466" name="直線コネクタ 465">
          <a:extLst>
            <a:ext uri="{FF2B5EF4-FFF2-40B4-BE49-F238E27FC236}">
              <a16:creationId xmlns:a16="http://schemas.microsoft.com/office/drawing/2014/main" id="{F48E9B81-0805-434A-B72B-6FDF84E1F886}"/>
            </a:ext>
          </a:extLst>
        </xdr:cNvPr>
        <xdr:cNvCxnSpPr/>
      </xdr:nvCxnSpPr>
      <xdr:spPr>
        <a:xfrm flipV="1">
          <a:off x="16318864" y="5846717"/>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467" name="【一般廃棄物処理施設】&#10;有形固定資産減価償却率最小値テキスト">
          <a:extLst>
            <a:ext uri="{FF2B5EF4-FFF2-40B4-BE49-F238E27FC236}">
              <a16:creationId xmlns:a16="http://schemas.microsoft.com/office/drawing/2014/main" id="{5E7F0342-3CEC-4BA6-8492-0DBC4D714479}"/>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468" name="直線コネクタ 467">
          <a:extLst>
            <a:ext uri="{FF2B5EF4-FFF2-40B4-BE49-F238E27FC236}">
              <a16:creationId xmlns:a16="http://schemas.microsoft.com/office/drawing/2014/main" id="{2ACFD872-B3F6-4C29-8852-57721503F99D}"/>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469" name="【一般廃棄物処理施設】&#10;有形固定資産減価償却率最大値テキスト">
          <a:extLst>
            <a:ext uri="{FF2B5EF4-FFF2-40B4-BE49-F238E27FC236}">
              <a16:creationId xmlns:a16="http://schemas.microsoft.com/office/drawing/2014/main" id="{7D398FCE-2FF6-4A5D-A59D-048548172F60}"/>
            </a:ext>
          </a:extLst>
        </xdr:cNvPr>
        <xdr:cNvSpPr txBox="1"/>
      </xdr:nvSpPr>
      <xdr:spPr>
        <a:xfrm>
          <a:off x="16357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470" name="直線コネクタ 469">
          <a:extLst>
            <a:ext uri="{FF2B5EF4-FFF2-40B4-BE49-F238E27FC236}">
              <a16:creationId xmlns:a16="http://schemas.microsoft.com/office/drawing/2014/main" id="{AA653114-1B11-4780-B630-DE8A3A72ACA5}"/>
            </a:ext>
          </a:extLst>
        </xdr:cNvPr>
        <xdr:cNvCxnSpPr/>
      </xdr:nvCxnSpPr>
      <xdr:spPr>
        <a:xfrm>
          <a:off x="16230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33218</xdr:rowOff>
    </xdr:from>
    <xdr:ext cx="405111" cy="259045"/>
    <xdr:sp macro="" textlink="">
      <xdr:nvSpPr>
        <xdr:cNvPr id="471" name="【一般廃棄物処理施設】&#10;有形固定資産減価償却率平均値テキスト">
          <a:extLst>
            <a:ext uri="{FF2B5EF4-FFF2-40B4-BE49-F238E27FC236}">
              <a16:creationId xmlns:a16="http://schemas.microsoft.com/office/drawing/2014/main" id="{58E43038-987D-4AEF-874E-723DF50D37DC}"/>
            </a:ext>
          </a:extLst>
        </xdr:cNvPr>
        <xdr:cNvSpPr txBox="1"/>
      </xdr:nvSpPr>
      <xdr:spPr>
        <a:xfrm>
          <a:off x="16357600" y="65483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54791</xdr:rowOff>
    </xdr:from>
    <xdr:to>
      <xdr:col>85</xdr:col>
      <xdr:colOff>177800</xdr:colOff>
      <xdr:row>38</xdr:row>
      <xdr:rowOff>156391</xdr:rowOff>
    </xdr:to>
    <xdr:sp macro="" textlink="">
      <xdr:nvSpPr>
        <xdr:cNvPr id="472" name="フローチャート: 判断 471">
          <a:extLst>
            <a:ext uri="{FF2B5EF4-FFF2-40B4-BE49-F238E27FC236}">
              <a16:creationId xmlns:a16="http://schemas.microsoft.com/office/drawing/2014/main" id="{6E2C0169-0B25-4B07-9E3C-F2ECB6492C1C}"/>
            </a:ext>
          </a:extLst>
        </xdr:cNvPr>
        <xdr:cNvSpPr/>
      </xdr:nvSpPr>
      <xdr:spPr>
        <a:xfrm>
          <a:off x="162687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38463</xdr:rowOff>
    </xdr:from>
    <xdr:to>
      <xdr:col>81</xdr:col>
      <xdr:colOff>101600</xdr:colOff>
      <xdr:row>38</xdr:row>
      <xdr:rowOff>140063</xdr:rowOff>
    </xdr:to>
    <xdr:sp macro="" textlink="">
      <xdr:nvSpPr>
        <xdr:cNvPr id="473" name="フローチャート: 判断 472">
          <a:extLst>
            <a:ext uri="{FF2B5EF4-FFF2-40B4-BE49-F238E27FC236}">
              <a16:creationId xmlns:a16="http://schemas.microsoft.com/office/drawing/2014/main" id="{C2BEF275-E828-4A85-9F82-53C894E46040}"/>
            </a:ext>
          </a:extLst>
        </xdr:cNvPr>
        <xdr:cNvSpPr/>
      </xdr:nvSpPr>
      <xdr:spPr>
        <a:xfrm>
          <a:off x="15430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67854</xdr:rowOff>
    </xdr:from>
    <xdr:to>
      <xdr:col>76</xdr:col>
      <xdr:colOff>165100</xdr:colOff>
      <xdr:row>38</xdr:row>
      <xdr:rowOff>169454</xdr:rowOff>
    </xdr:to>
    <xdr:sp macro="" textlink="">
      <xdr:nvSpPr>
        <xdr:cNvPr id="474" name="フローチャート: 判断 473">
          <a:extLst>
            <a:ext uri="{FF2B5EF4-FFF2-40B4-BE49-F238E27FC236}">
              <a16:creationId xmlns:a16="http://schemas.microsoft.com/office/drawing/2014/main" id="{CD25A07B-AB21-4B4E-ABCE-02D3ADA4072A}"/>
            </a:ext>
          </a:extLst>
        </xdr:cNvPr>
        <xdr:cNvSpPr/>
      </xdr:nvSpPr>
      <xdr:spPr>
        <a:xfrm>
          <a:off x="14541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72753</xdr:rowOff>
    </xdr:from>
    <xdr:to>
      <xdr:col>72</xdr:col>
      <xdr:colOff>38100</xdr:colOff>
      <xdr:row>39</xdr:row>
      <xdr:rowOff>2903</xdr:rowOff>
    </xdr:to>
    <xdr:sp macro="" textlink="">
      <xdr:nvSpPr>
        <xdr:cNvPr id="475" name="フローチャート: 判断 474">
          <a:extLst>
            <a:ext uri="{FF2B5EF4-FFF2-40B4-BE49-F238E27FC236}">
              <a16:creationId xmlns:a16="http://schemas.microsoft.com/office/drawing/2014/main" id="{E0892EBF-2134-424B-B871-BCA7570ACC9A}"/>
            </a:ext>
          </a:extLst>
        </xdr:cNvPr>
        <xdr:cNvSpPr/>
      </xdr:nvSpPr>
      <xdr:spPr>
        <a:xfrm>
          <a:off x="13652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128270</xdr:rowOff>
    </xdr:from>
    <xdr:to>
      <xdr:col>67</xdr:col>
      <xdr:colOff>101600</xdr:colOff>
      <xdr:row>39</xdr:row>
      <xdr:rowOff>58420</xdr:rowOff>
    </xdr:to>
    <xdr:sp macro="" textlink="">
      <xdr:nvSpPr>
        <xdr:cNvPr id="476" name="フローチャート: 判断 475">
          <a:extLst>
            <a:ext uri="{FF2B5EF4-FFF2-40B4-BE49-F238E27FC236}">
              <a16:creationId xmlns:a16="http://schemas.microsoft.com/office/drawing/2014/main" id="{DA4E511D-40A3-40CE-96BE-A1DEA17D7B93}"/>
            </a:ext>
          </a:extLst>
        </xdr:cNvPr>
        <xdr:cNvSpPr/>
      </xdr:nvSpPr>
      <xdr:spPr>
        <a:xfrm>
          <a:off x="1276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7" name="テキスト ボックス 476">
          <a:extLst>
            <a:ext uri="{FF2B5EF4-FFF2-40B4-BE49-F238E27FC236}">
              <a16:creationId xmlns:a16="http://schemas.microsoft.com/office/drawing/2014/main" id="{5E544BD3-C170-4ADB-A468-7F4272533BE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372780B3-4622-4015-8E52-CCC4DD2ACCC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26B23D43-1A87-4CC6-BBF9-AD05A3E772C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22311952-A514-4DB5-A078-ABE3810BBF4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B5876857-A1B0-458A-8AE0-957537C55EE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134801</xdr:rowOff>
    </xdr:from>
    <xdr:to>
      <xdr:col>81</xdr:col>
      <xdr:colOff>101600</xdr:colOff>
      <xdr:row>40</xdr:row>
      <xdr:rowOff>64951</xdr:rowOff>
    </xdr:to>
    <xdr:sp macro="" textlink="">
      <xdr:nvSpPr>
        <xdr:cNvPr id="482" name="楕円 481">
          <a:extLst>
            <a:ext uri="{FF2B5EF4-FFF2-40B4-BE49-F238E27FC236}">
              <a16:creationId xmlns:a16="http://schemas.microsoft.com/office/drawing/2014/main" id="{D6165E41-E4A5-483A-B184-AA29EA661590}"/>
            </a:ext>
          </a:extLst>
        </xdr:cNvPr>
        <xdr:cNvSpPr/>
      </xdr:nvSpPr>
      <xdr:spPr>
        <a:xfrm>
          <a:off x="15430500" y="68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134801</xdr:rowOff>
    </xdr:from>
    <xdr:to>
      <xdr:col>76</xdr:col>
      <xdr:colOff>165100</xdr:colOff>
      <xdr:row>40</xdr:row>
      <xdr:rowOff>64951</xdr:rowOff>
    </xdr:to>
    <xdr:sp macro="" textlink="">
      <xdr:nvSpPr>
        <xdr:cNvPr id="483" name="楕円 482">
          <a:extLst>
            <a:ext uri="{FF2B5EF4-FFF2-40B4-BE49-F238E27FC236}">
              <a16:creationId xmlns:a16="http://schemas.microsoft.com/office/drawing/2014/main" id="{78BBD79C-EC5A-4DC4-B306-1DEA09E54A20}"/>
            </a:ext>
          </a:extLst>
        </xdr:cNvPr>
        <xdr:cNvSpPr/>
      </xdr:nvSpPr>
      <xdr:spPr>
        <a:xfrm>
          <a:off x="14541500" y="68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14151</xdr:rowOff>
    </xdr:from>
    <xdr:to>
      <xdr:col>81</xdr:col>
      <xdr:colOff>50800</xdr:colOff>
      <xdr:row>40</xdr:row>
      <xdr:rowOff>14151</xdr:rowOff>
    </xdr:to>
    <xdr:cxnSp macro="">
      <xdr:nvCxnSpPr>
        <xdr:cNvPr id="484" name="直線コネクタ 483">
          <a:extLst>
            <a:ext uri="{FF2B5EF4-FFF2-40B4-BE49-F238E27FC236}">
              <a16:creationId xmlns:a16="http://schemas.microsoft.com/office/drawing/2014/main" id="{C207D5A7-88BD-4600-B265-09AEC72F369B}"/>
            </a:ext>
          </a:extLst>
        </xdr:cNvPr>
        <xdr:cNvCxnSpPr/>
      </xdr:nvCxnSpPr>
      <xdr:spPr>
        <a:xfrm>
          <a:off x="14592300" y="68721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123372</xdr:rowOff>
    </xdr:from>
    <xdr:to>
      <xdr:col>72</xdr:col>
      <xdr:colOff>38100</xdr:colOff>
      <xdr:row>37</xdr:row>
      <xdr:rowOff>53522</xdr:rowOff>
    </xdr:to>
    <xdr:sp macro="" textlink="">
      <xdr:nvSpPr>
        <xdr:cNvPr id="485" name="楕円 484">
          <a:extLst>
            <a:ext uri="{FF2B5EF4-FFF2-40B4-BE49-F238E27FC236}">
              <a16:creationId xmlns:a16="http://schemas.microsoft.com/office/drawing/2014/main" id="{5FC30D92-EB14-49C1-802F-BC56C26B576A}"/>
            </a:ext>
          </a:extLst>
        </xdr:cNvPr>
        <xdr:cNvSpPr/>
      </xdr:nvSpPr>
      <xdr:spPr>
        <a:xfrm>
          <a:off x="13652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2722</xdr:rowOff>
    </xdr:from>
    <xdr:to>
      <xdr:col>76</xdr:col>
      <xdr:colOff>114300</xdr:colOff>
      <xdr:row>40</xdr:row>
      <xdr:rowOff>14151</xdr:rowOff>
    </xdr:to>
    <xdr:cxnSp macro="">
      <xdr:nvCxnSpPr>
        <xdr:cNvPr id="486" name="直線コネクタ 485">
          <a:extLst>
            <a:ext uri="{FF2B5EF4-FFF2-40B4-BE49-F238E27FC236}">
              <a16:creationId xmlns:a16="http://schemas.microsoft.com/office/drawing/2014/main" id="{66E483D7-E5F5-4F4C-9B09-BEE25BE1C071}"/>
            </a:ext>
          </a:extLst>
        </xdr:cNvPr>
        <xdr:cNvCxnSpPr/>
      </xdr:nvCxnSpPr>
      <xdr:spPr>
        <a:xfrm>
          <a:off x="13703300" y="6346372"/>
          <a:ext cx="889000" cy="52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156590</xdr:rowOff>
    </xdr:from>
    <xdr:ext cx="405111" cy="259045"/>
    <xdr:sp macro="" textlink="">
      <xdr:nvSpPr>
        <xdr:cNvPr id="487" name="n_1aveValue【一般廃棄物処理施設】&#10;有形固定資産減価償却率">
          <a:extLst>
            <a:ext uri="{FF2B5EF4-FFF2-40B4-BE49-F238E27FC236}">
              <a16:creationId xmlns:a16="http://schemas.microsoft.com/office/drawing/2014/main" id="{938A38BA-27BA-497F-BC35-AD89355D35D0}"/>
            </a:ext>
          </a:extLst>
        </xdr:cNvPr>
        <xdr:cNvSpPr txBox="1"/>
      </xdr:nvSpPr>
      <xdr:spPr>
        <a:xfrm>
          <a:off x="152660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14531</xdr:rowOff>
    </xdr:from>
    <xdr:ext cx="405111" cy="259045"/>
    <xdr:sp macro="" textlink="">
      <xdr:nvSpPr>
        <xdr:cNvPr id="488" name="n_2aveValue【一般廃棄物処理施設】&#10;有形固定資産減価償却率">
          <a:extLst>
            <a:ext uri="{FF2B5EF4-FFF2-40B4-BE49-F238E27FC236}">
              <a16:creationId xmlns:a16="http://schemas.microsoft.com/office/drawing/2014/main" id="{A477EE6F-9E60-4C76-B1BE-C5E1BD328C78}"/>
            </a:ext>
          </a:extLst>
        </xdr:cNvPr>
        <xdr:cNvSpPr txBox="1"/>
      </xdr:nvSpPr>
      <xdr:spPr>
        <a:xfrm>
          <a:off x="14389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165480</xdr:rowOff>
    </xdr:from>
    <xdr:ext cx="405111" cy="259045"/>
    <xdr:sp macro="" textlink="">
      <xdr:nvSpPr>
        <xdr:cNvPr id="489" name="n_3aveValue【一般廃棄物処理施設】&#10;有形固定資産減価償却率">
          <a:extLst>
            <a:ext uri="{FF2B5EF4-FFF2-40B4-BE49-F238E27FC236}">
              <a16:creationId xmlns:a16="http://schemas.microsoft.com/office/drawing/2014/main" id="{628CCD15-3D62-444A-8171-F5CCD270C073}"/>
            </a:ext>
          </a:extLst>
        </xdr:cNvPr>
        <xdr:cNvSpPr txBox="1"/>
      </xdr:nvSpPr>
      <xdr:spPr>
        <a:xfrm>
          <a:off x="13500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74947</xdr:rowOff>
    </xdr:from>
    <xdr:ext cx="405111" cy="259045"/>
    <xdr:sp macro="" textlink="">
      <xdr:nvSpPr>
        <xdr:cNvPr id="490" name="n_4aveValue【一般廃棄物処理施設】&#10;有形固定資産減価償却率">
          <a:extLst>
            <a:ext uri="{FF2B5EF4-FFF2-40B4-BE49-F238E27FC236}">
              <a16:creationId xmlns:a16="http://schemas.microsoft.com/office/drawing/2014/main" id="{43337B8F-ACAD-4067-BDE8-6A4545CE9134}"/>
            </a:ext>
          </a:extLst>
        </xdr:cNvPr>
        <xdr:cNvSpPr txBox="1"/>
      </xdr:nvSpPr>
      <xdr:spPr>
        <a:xfrm>
          <a:off x="126117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56078</xdr:rowOff>
    </xdr:from>
    <xdr:ext cx="405111" cy="259045"/>
    <xdr:sp macro="" textlink="">
      <xdr:nvSpPr>
        <xdr:cNvPr id="491" name="n_1mainValue【一般廃棄物処理施設】&#10;有形固定資産減価償却率">
          <a:extLst>
            <a:ext uri="{FF2B5EF4-FFF2-40B4-BE49-F238E27FC236}">
              <a16:creationId xmlns:a16="http://schemas.microsoft.com/office/drawing/2014/main" id="{6D0F0949-D17E-439E-9A3B-4F6510324083}"/>
            </a:ext>
          </a:extLst>
        </xdr:cNvPr>
        <xdr:cNvSpPr txBox="1"/>
      </xdr:nvSpPr>
      <xdr:spPr>
        <a:xfrm>
          <a:off x="15266044" y="691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56078</xdr:rowOff>
    </xdr:from>
    <xdr:ext cx="405111" cy="259045"/>
    <xdr:sp macro="" textlink="">
      <xdr:nvSpPr>
        <xdr:cNvPr id="492" name="n_2mainValue【一般廃棄物処理施設】&#10;有形固定資産減価償却率">
          <a:extLst>
            <a:ext uri="{FF2B5EF4-FFF2-40B4-BE49-F238E27FC236}">
              <a16:creationId xmlns:a16="http://schemas.microsoft.com/office/drawing/2014/main" id="{1D18A615-5610-426D-B3E9-D7737ABC5B64}"/>
            </a:ext>
          </a:extLst>
        </xdr:cNvPr>
        <xdr:cNvSpPr txBox="1"/>
      </xdr:nvSpPr>
      <xdr:spPr>
        <a:xfrm>
          <a:off x="14389744" y="691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70049</xdr:rowOff>
    </xdr:from>
    <xdr:ext cx="405111" cy="259045"/>
    <xdr:sp macro="" textlink="">
      <xdr:nvSpPr>
        <xdr:cNvPr id="493" name="n_3mainValue【一般廃棄物処理施設】&#10;有形固定資産減価償却率">
          <a:extLst>
            <a:ext uri="{FF2B5EF4-FFF2-40B4-BE49-F238E27FC236}">
              <a16:creationId xmlns:a16="http://schemas.microsoft.com/office/drawing/2014/main" id="{06A16107-6748-4DDC-B9C9-D408D844D237}"/>
            </a:ext>
          </a:extLst>
        </xdr:cNvPr>
        <xdr:cNvSpPr txBox="1"/>
      </xdr:nvSpPr>
      <xdr:spPr>
        <a:xfrm>
          <a:off x="13500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4" name="正方形/長方形 493">
          <a:extLst>
            <a:ext uri="{FF2B5EF4-FFF2-40B4-BE49-F238E27FC236}">
              <a16:creationId xmlns:a16="http://schemas.microsoft.com/office/drawing/2014/main" id="{8758658D-11C4-4EFA-8862-C2F6A01C096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5" name="正方形/長方形 494">
          <a:extLst>
            <a:ext uri="{FF2B5EF4-FFF2-40B4-BE49-F238E27FC236}">
              <a16:creationId xmlns:a16="http://schemas.microsoft.com/office/drawing/2014/main" id="{82BB846C-9335-4930-91FF-D1E454000C8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6" name="正方形/長方形 495">
          <a:extLst>
            <a:ext uri="{FF2B5EF4-FFF2-40B4-BE49-F238E27FC236}">
              <a16:creationId xmlns:a16="http://schemas.microsoft.com/office/drawing/2014/main" id="{769272A8-5544-4C31-91F2-B75B4C2D757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7" name="正方形/長方形 496">
          <a:extLst>
            <a:ext uri="{FF2B5EF4-FFF2-40B4-BE49-F238E27FC236}">
              <a16:creationId xmlns:a16="http://schemas.microsoft.com/office/drawing/2014/main" id="{17580BC8-AF0F-44ED-9F45-BBDBE25A751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8" name="正方形/長方形 497">
          <a:extLst>
            <a:ext uri="{FF2B5EF4-FFF2-40B4-BE49-F238E27FC236}">
              <a16:creationId xmlns:a16="http://schemas.microsoft.com/office/drawing/2014/main" id="{982B7656-61F3-450A-9098-F69649B582A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9" name="正方形/長方形 498">
          <a:extLst>
            <a:ext uri="{FF2B5EF4-FFF2-40B4-BE49-F238E27FC236}">
              <a16:creationId xmlns:a16="http://schemas.microsoft.com/office/drawing/2014/main" id="{369CAA80-1D32-48E9-AA29-8D11226B23E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0" name="正方形/長方形 499">
          <a:extLst>
            <a:ext uri="{FF2B5EF4-FFF2-40B4-BE49-F238E27FC236}">
              <a16:creationId xmlns:a16="http://schemas.microsoft.com/office/drawing/2014/main" id="{72BB4001-8777-4492-A6CD-A8BB2C5D4E7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1" name="正方形/長方形 500">
          <a:extLst>
            <a:ext uri="{FF2B5EF4-FFF2-40B4-BE49-F238E27FC236}">
              <a16:creationId xmlns:a16="http://schemas.microsoft.com/office/drawing/2014/main" id="{2932C943-7546-41D3-B8D4-58E6B27FA97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2" name="テキスト ボックス 501">
          <a:extLst>
            <a:ext uri="{FF2B5EF4-FFF2-40B4-BE49-F238E27FC236}">
              <a16:creationId xmlns:a16="http://schemas.microsoft.com/office/drawing/2014/main" id="{8FB9197E-D0BC-43CD-8071-8580459EA3A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3" name="直線コネクタ 502">
          <a:extLst>
            <a:ext uri="{FF2B5EF4-FFF2-40B4-BE49-F238E27FC236}">
              <a16:creationId xmlns:a16="http://schemas.microsoft.com/office/drawing/2014/main" id="{611B2462-8EE9-4798-9F13-4F015493312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04" name="直線コネクタ 503">
          <a:extLst>
            <a:ext uri="{FF2B5EF4-FFF2-40B4-BE49-F238E27FC236}">
              <a16:creationId xmlns:a16="http://schemas.microsoft.com/office/drawing/2014/main" id="{427D2B91-DC3D-4B12-979C-37BF730B2036}"/>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05" name="テキスト ボックス 504">
          <a:extLst>
            <a:ext uri="{FF2B5EF4-FFF2-40B4-BE49-F238E27FC236}">
              <a16:creationId xmlns:a16="http://schemas.microsoft.com/office/drawing/2014/main" id="{11F0BD55-3926-4FE1-A292-2F9B143E6BC2}"/>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06" name="直線コネクタ 505">
          <a:extLst>
            <a:ext uri="{FF2B5EF4-FFF2-40B4-BE49-F238E27FC236}">
              <a16:creationId xmlns:a16="http://schemas.microsoft.com/office/drawing/2014/main" id="{AFC69004-CCE3-4B7A-87C8-5A902CD0806B}"/>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07" name="テキスト ボックス 506">
          <a:extLst>
            <a:ext uri="{FF2B5EF4-FFF2-40B4-BE49-F238E27FC236}">
              <a16:creationId xmlns:a16="http://schemas.microsoft.com/office/drawing/2014/main" id="{5CCA7450-3C48-4ABB-AB8C-99E4C92E59B4}"/>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08" name="直線コネクタ 507">
          <a:extLst>
            <a:ext uri="{FF2B5EF4-FFF2-40B4-BE49-F238E27FC236}">
              <a16:creationId xmlns:a16="http://schemas.microsoft.com/office/drawing/2014/main" id="{1A6FA1B0-CAC2-417E-A3E4-A1C96B77DB6F}"/>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09" name="テキスト ボックス 508">
          <a:extLst>
            <a:ext uri="{FF2B5EF4-FFF2-40B4-BE49-F238E27FC236}">
              <a16:creationId xmlns:a16="http://schemas.microsoft.com/office/drawing/2014/main" id="{AFEDF641-B8B8-47FC-BA8B-46DEA8502A5D}"/>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0" name="直線コネクタ 509">
          <a:extLst>
            <a:ext uri="{FF2B5EF4-FFF2-40B4-BE49-F238E27FC236}">
              <a16:creationId xmlns:a16="http://schemas.microsoft.com/office/drawing/2014/main" id="{1CA3D76F-7BEA-43EA-80E9-65FA2F4255D5}"/>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11" name="テキスト ボックス 510">
          <a:extLst>
            <a:ext uri="{FF2B5EF4-FFF2-40B4-BE49-F238E27FC236}">
              <a16:creationId xmlns:a16="http://schemas.microsoft.com/office/drawing/2014/main" id="{4A2527AE-F3E4-41D6-B94F-D02437C2C3FA}"/>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12" name="直線コネクタ 511">
          <a:extLst>
            <a:ext uri="{FF2B5EF4-FFF2-40B4-BE49-F238E27FC236}">
              <a16:creationId xmlns:a16="http://schemas.microsoft.com/office/drawing/2014/main" id="{31190872-5697-4ADA-9E5F-17914003804E}"/>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13" name="テキスト ボックス 512">
          <a:extLst>
            <a:ext uri="{FF2B5EF4-FFF2-40B4-BE49-F238E27FC236}">
              <a16:creationId xmlns:a16="http://schemas.microsoft.com/office/drawing/2014/main" id="{CED9C50D-1734-4E02-A56A-1E2E1E6B63E7}"/>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4" name="直線コネクタ 513">
          <a:extLst>
            <a:ext uri="{FF2B5EF4-FFF2-40B4-BE49-F238E27FC236}">
              <a16:creationId xmlns:a16="http://schemas.microsoft.com/office/drawing/2014/main" id="{48BD1348-9E73-44D3-BA01-14FD72A10AD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15" name="テキスト ボックス 514">
          <a:extLst>
            <a:ext uri="{FF2B5EF4-FFF2-40B4-BE49-F238E27FC236}">
              <a16:creationId xmlns:a16="http://schemas.microsoft.com/office/drawing/2014/main" id="{E0E342A1-5560-44A9-A4B5-5F8EDFC4BCA4}"/>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6" name="【一般廃棄物処理施設】&#10;一人当たり有形固定資産（償却資産）額グラフ枠">
          <a:extLst>
            <a:ext uri="{FF2B5EF4-FFF2-40B4-BE49-F238E27FC236}">
              <a16:creationId xmlns:a16="http://schemas.microsoft.com/office/drawing/2014/main" id="{59FF3A54-28DB-4A6A-9BA1-48CC203E7A3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113858</xdr:rowOff>
    </xdr:from>
    <xdr:to>
      <xdr:col>116</xdr:col>
      <xdr:colOff>62864</xdr:colOff>
      <xdr:row>42</xdr:row>
      <xdr:rowOff>37498</xdr:rowOff>
    </xdr:to>
    <xdr:cxnSp macro="">
      <xdr:nvCxnSpPr>
        <xdr:cNvPr id="517" name="直線コネクタ 516">
          <a:extLst>
            <a:ext uri="{FF2B5EF4-FFF2-40B4-BE49-F238E27FC236}">
              <a16:creationId xmlns:a16="http://schemas.microsoft.com/office/drawing/2014/main" id="{69AAFA2E-FB9B-434E-ABB1-67E7915DE688}"/>
            </a:ext>
          </a:extLst>
        </xdr:cNvPr>
        <xdr:cNvCxnSpPr/>
      </xdr:nvCxnSpPr>
      <xdr:spPr>
        <a:xfrm flipV="1">
          <a:off x="22160864" y="5771708"/>
          <a:ext cx="0" cy="146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518" name="【一般廃棄物処理施設】&#10;一人当たり有形固定資産（償却資産）額最小値テキスト">
          <a:extLst>
            <a:ext uri="{FF2B5EF4-FFF2-40B4-BE49-F238E27FC236}">
              <a16:creationId xmlns:a16="http://schemas.microsoft.com/office/drawing/2014/main" id="{1BAEDD3E-1EA2-41DE-992C-465735E29EF1}"/>
            </a:ext>
          </a:extLst>
        </xdr:cNvPr>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19" name="直線コネクタ 518">
          <a:extLst>
            <a:ext uri="{FF2B5EF4-FFF2-40B4-BE49-F238E27FC236}">
              <a16:creationId xmlns:a16="http://schemas.microsoft.com/office/drawing/2014/main" id="{1D08E65F-22DD-4193-B0E3-EB31EB497AE9}"/>
            </a:ext>
          </a:extLst>
        </xdr:cNvPr>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60535</xdr:rowOff>
    </xdr:from>
    <xdr:ext cx="599010" cy="259045"/>
    <xdr:sp macro="" textlink="">
      <xdr:nvSpPr>
        <xdr:cNvPr id="520" name="【一般廃棄物処理施設】&#10;一人当たり有形固定資産（償却資産）額最大値テキスト">
          <a:extLst>
            <a:ext uri="{FF2B5EF4-FFF2-40B4-BE49-F238E27FC236}">
              <a16:creationId xmlns:a16="http://schemas.microsoft.com/office/drawing/2014/main" id="{52200C57-57B9-4E13-916E-DD23AB404E32}"/>
            </a:ext>
          </a:extLst>
        </xdr:cNvPr>
        <xdr:cNvSpPr txBox="1"/>
      </xdr:nvSpPr>
      <xdr:spPr>
        <a:xfrm>
          <a:off x="22199600" y="554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113858</xdr:rowOff>
    </xdr:from>
    <xdr:to>
      <xdr:col>116</xdr:col>
      <xdr:colOff>152400</xdr:colOff>
      <xdr:row>33</xdr:row>
      <xdr:rowOff>113858</xdr:rowOff>
    </xdr:to>
    <xdr:cxnSp macro="">
      <xdr:nvCxnSpPr>
        <xdr:cNvPr id="521" name="直線コネクタ 520">
          <a:extLst>
            <a:ext uri="{FF2B5EF4-FFF2-40B4-BE49-F238E27FC236}">
              <a16:creationId xmlns:a16="http://schemas.microsoft.com/office/drawing/2014/main" id="{B382CBC8-1E20-451A-A2D4-172D2464984C}"/>
            </a:ext>
          </a:extLst>
        </xdr:cNvPr>
        <xdr:cNvCxnSpPr/>
      </xdr:nvCxnSpPr>
      <xdr:spPr>
        <a:xfrm>
          <a:off x="22072600" y="577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106034</xdr:rowOff>
    </xdr:from>
    <xdr:ext cx="534377" cy="259045"/>
    <xdr:sp macro="" textlink="">
      <xdr:nvSpPr>
        <xdr:cNvPr id="522" name="【一般廃棄物処理施設】&#10;一人当たり有形固定資産（償却資産）額平均値テキスト">
          <a:extLst>
            <a:ext uri="{FF2B5EF4-FFF2-40B4-BE49-F238E27FC236}">
              <a16:creationId xmlns:a16="http://schemas.microsoft.com/office/drawing/2014/main" id="{5C200974-510F-4CAC-82D1-463BC128D22E}"/>
            </a:ext>
          </a:extLst>
        </xdr:cNvPr>
        <xdr:cNvSpPr txBox="1"/>
      </xdr:nvSpPr>
      <xdr:spPr>
        <a:xfrm>
          <a:off x="22199600" y="6621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127607</xdr:rowOff>
    </xdr:from>
    <xdr:to>
      <xdr:col>116</xdr:col>
      <xdr:colOff>114300</xdr:colOff>
      <xdr:row>39</xdr:row>
      <xdr:rowOff>57757</xdr:rowOff>
    </xdr:to>
    <xdr:sp macro="" textlink="">
      <xdr:nvSpPr>
        <xdr:cNvPr id="523" name="フローチャート: 判断 522">
          <a:extLst>
            <a:ext uri="{FF2B5EF4-FFF2-40B4-BE49-F238E27FC236}">
              <a16:creationId xmlns:a16="http://schemas.microsoft.com/office/drawing/2014/main" id="{68D15DB3-4847-499A-A834-AD5EE5B2038B}"/>
            </a:ext>
          </a:extLst>
        </xdr:cNvPr>
        <xdr:cNvSpPr/>
      </xdr:nvSpPr>
      <xdr:spPr>
        <a:xfrm>
          <a:off x="22110700" y="664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148616</xdr:rowOff>
    </xdr:from>
    <xdr:to>
      <xdr:col>112</xdr:col>
      <xdr:colOff>38100</xdr:colOff>
      <xdr:row>39</xdr:row>
      <xdr:rowOff>78766</xdr:rowOff>
    </xdr:to>
    <xdr:sp macro="" textlink="">
      <xdr:nvSpPr>
        <xdr:cNvPr id="524" name="フローチャート: 判断 523">
          <a:extLst>
            <a:ext uri="{FF2B5EF4-FFF2-40B4-BE49-F238E27FC236}">
              <a16:creationId xmlns:a16="http://schemas.microsoft.com/office/drawing/2014/main" id="{5B131B52-B826-4D73-9957-0CEE3051338A}"/>
            </a:ext>
          </a:extLst>
        </xdr:cNvPr>
        <xdr:cNvSpPr/>
      </xdr:nvSpPr>
      <xdr:spPr>
        <a:xfrm>
          <a:off x="21272500" y="666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163292</xdr:rowOff>
    </xdr:from>
    <xdr:to>
      <xdr:col>107</xdr:col>
      <xdr:colOff>101600</xdr:colOff>
      <xdr:row>39</xdr:row>
      <xdr:rowOff>93442</xdr:rowOff>
    </xdr:to>
    <xdr:sp macro="" textlink="">
      <xdr:nvSpPr>
        <xdr:cNvPr id="525" name="フローチャート: 判断 524">
          <a:extLst>
            <a:ext uri="{FF2B5EF4-FFF2-40B4-BE49-F238E27FC236}">
              <a16:creationId xmlns:a16="http://schemas.microsoft.com/office/drawing/2014/main" id="{5AD2741C-9649-47FC-B521-8E48718F6548}"/>
            </a:ext>
          </a:extLst>
        </xdr:cNvPr>
        <xdr:cNvSpPr/>
      </xdr:nvSpPr>
      <xdr:spPr>
        <a:xfrm>
          <a:off x="20383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171285</xdr:rowOff>
    </xdr:from>
    <xdr:to>
      <xdr:col>102</xdr:col>
      <xdr:colOff>165100</xdr:colOff>
      <xdr:row>39</xdr:row>
      <xdr:rowOff>101435</xdr:rowOff>
    </xdr:to>
    <xdr:sp macro="" textlink="">
      <xdr:nvSpPr>
        <xdr:cNvPr id="526" name="フローチャート: 判断 525">
          <a:extLst>
            <a:ext uri="{FF2B5EF4-FFF2-40B4-BE49-F238E27FC236}">
              <a16:creationId xmlns:a16="http://schemas.microsoft.com/office/drawing/2014/main" id="{A3FD55C3-0334-4E35-BB11-CE70C0F4EF0E}"/>
            </a:ext>
          </a:extLst>
        </xdr:cNvPr>
        <xdr:cNvSpPr/>
      </xdr:nvSpPr>
      <xdr:spPr>
        <a:xfrm>
          <a:off x="19494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47856</xdr:rowOff>
    </xdr:from>
    <xdr:to>
      <xdr:col>98</xdr:col>
      <xdr:colOff>38100</xdr:colOff>
      <xdr:row>39</xdr:row>
      <xdr:rowOff>149456</xdr:rowOff>
    </xdr:to>
    <xdr:sp macro="" textlink="">
      <xdr:nvSpPr>
        <xdr:cNvPr id="527" name="フローチャート: 判断 526">
          <a:extLst>
            <a:ext uri="{FF2B5EF4-FFF2-40B4-BE49-F238E27FC236}">
              <a16:creationId xmlns:a16="http://schemas.microsoft.com/office/drawing/2014/main" id="{D7F15C89-3C77-4A8C-8A95-1A2E9023CC08}"/>
            </a:ext>
          </a:extLst>
        </xdr:cNvPr>
        <xdr:cNvSpPr/>
      </xdr:nvSpPr>
      <xdr:spPr>
        <a:xfrm>
          <a:off x="18605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266AE176-1B3C-43DA-B3EB-1728B30EE52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58B7DE00-2D21-4B2C-B3AF-AE690702167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33AD3B05-DF95-44A4-BE3F-24ECD970147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D80A18D7-DCB3-429C-8C5F-7A5036D7304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D54B2D82-93FA-4B43-8539-E83E86598CC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110294</xdr:rowOff>
    </xdr:from>
    <xdr:to>
      <xdr:col>112</xdr:col>
      <xdr:colOff>38100</xdr:colOff>
      <xdr:row>40</xdr:row>
      <xdr:rowOff>40444</xdr:rowOff>
    </xdr:to>
    <xdr:sp macro="" textlink="">
      <xdr:nvSpPr>
        <xdr:cNvPr id="533" name="楕円 532">
          <a:extLst>
            <a:ext uri="{FF2B5EF4-FFF2-40B4-BE49-F238E27FC236}">
              <a16:creationId xmlns:a16="http://schemas.microsoft.com/office/drawing/2014/main" id="{9096FFA2-4A3E-482D-8AF2-3761AC3EF227}"/>
            </a:ext>
          </a:extLst>
        </xdr:cNvPr>
        <xdr:cNvSpPr/>
      </xdr:nvSpPr>
      <xdr:spPr>
        <a:xfrm>
          <a:off x="21272500" y="679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121008</xdr:rowOff>
    </xdr:from>
    <xdr:to>
      <xdr:col>107</xdr:col>
      <xdr:colOff>101600</xdr:colOff>
      <xdr:row>40</xdr:row>
      <xdr:rowOff>51158</xdr:rowOff>
    </xdr:to>
    <xdr:sp macro="" textlink="">
      <xdr:nvSpPr>
        <xdr:cNvPr id="534" name="楕円 533">
          <a:extLst>
            <a:ext uri="{FF2B5EF4-FFF2-40B4-BE49-F238E27FC236}">
              <a16:creationId xmlns:a16="http://schemas.microsoft.com/office/drawing/2014/main" id="{5D9D1062-87CE-4D09-A63C-67F3AF8457A2}"/>
            </a:ext>
          </a:extLst>
        </xdr:cNvPr>
        <xdr:cNvSpPr/>
      </xdr:nvSpPr>
      <xdr:spPr>
        <a:xfrm>
          <a:off x="20383500" y="680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161094</xdr:rowOff>
    </xdr:from>
    <xdr:to>
      <xdr:col>111</xdr:col>
      <xdr:colOff>177800</xdr:colOff>
      <xdr:row>40</xdr:row>
      <xdr:rowOff>358</xdr:rowOff>
    </xdr:to>
    <xdr:cxnSp macro="">
      <xdr:nvCxnSpPr>
        <xdr:cNvPr id="535" name="直線コネクタ 534">
          <a:extLst>
            <a:ext uri="{FF2B5EF4-FFF2-40B4-BE49-F238E27FC236}">
              <a16:creationId xmlns:a16="http://schemas.microsoft.com/office/drawing/2014/main" id="{B9743F8B-FEFE-42EF-89E4-16C90232F119}"/>
            </a:ext>
          </a:extLst>
        </xdr:cNvPr>
        <xdr:cNvCxnSpPr/>
      </xdr:nvCxnSpPr>
      <xdr:spPr>
        <a:xfrm flipV="1">
          <a:off x="20434300" y="6847644"/>
          <a:ext cx="889000" cy="1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158087</xdr:rowOff>
    </xdr:from>
    <xdr:to>
      <xdr:col>102</xdr:col>
      <xdr:colOff>165100</xdr:colOff>
      <xdr:row>42</xdr:row>
      <xdr:rowOff>88237</xdr:rowOff>
    </xdr:to>
    <xdr:sp macro="" textlink="">
      <xdr:nvSpPr>
        <xdr:cNvPr id="536" name="楕円 535">
          <a:extLst>
            <a:ext uri="{FF2B5EF4-FFF2-40B4-BE49-F238E27FC236}">
              <a16:creationId xmlns:a16="http://schemas.microsoft.com/office/drawing/2014/main" id="{21295339-3318-452A-AA82-B39CD64F13BE}"/>
            </a:ext>
          </a:extLst>
        </xdr:cNvPr>
        <xdr:cNvSpPr/>
      </xdr:nvSpPr>
      <xdr:spPr>
        <a:xfrm>
          <a:off x="19494500" y="718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358</xdr:rowOff>
    </xdr:from>
    <xdr:to>
      <xdr:col>107</xdr:col>
      <xdr:colOff>50800</xdr:colOff>
      <xdr:row>42</xdr:row>
      <xdr:rowOff>37437</xdr:rowOff>
    </xdr:to>
    <xdr:cxnSp macro="">
      <xdr:nvCxnSpPr>
        <xdr:cNvPr id="537" name="直線コネクタ 536">
          <a:extLst>
            <a:ext uri="{FF2B5EF4-FFF2-40B4-BE49-F238E27FC236}">
              <a16:creationId xmlns:a16="http://schemas.microsoft.com/office/drawing/2014/main" id="{2224DC6E-8BA1-417B-964D-17B4FE4A2E79}"/>
            </a:ext>
          </a:extLst>
        </xdr:cNvPr>
        <xdr:cNvCxnSpPr/>
      </xdr:nvCxnSpPr>
      <xdr:spPr>
        <a:xfrm flipV="1">
          <a:off x="19545300" y="6858358"/>
          <a:ext cx="889000" cy="37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95292</xdr:rowOff>
    </xdr:from>
    <xdr:ext cx="534377" cy="259045"/>
    <xdr:sp macro="" textlink="">
      <xdr:nvSpPr>
        <xdr:cNvPr id="538" name="n_1aveValue【一般廃棄物処理施設】&#10;一人当たり有形固定資産（償却資産）額">
          <a:extLst>
            <a:ext uri="{FF2B5EF4-FFF2-40B4-BE49-F238E27FC236}">
              <a16:creationId xmlns:a16="http://schemas.microsoft.com/office/drawing/2014/main" id="{E600E708-BCDF-4791-A1A7-2F07C2096A54}"/>
            </a:ext>
          </a:extLst>
        </xdr:cNvPr>
        <xdr:cNvSpPr txBox="1"/>
      </xdr:nvSpPr>
      <xdr:spPr>
        <a:xfrm>
          <a:off x="21043411" y="643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109969</xdr:rowOff>
    </xdr:from>
    <xdr:ext cx="534377" cy="259045"/>
    <xdr:sp macro="" textlink="">
      <xdr:nvSpPr>
        <xdr:cNvPr id="539" name="n_2aveValue【一般廃棄物処理施設】&#10;一人当たり有形固定資産（償却資産）額">
          <a:extLst>
            <a:ext uri="{FF2B5EF4-FFF2-40B4-BE49-F238E27FC236}">
              <a16:creationId xmlns:a16="http://schemas.microsoft.com/office/drawing/2014/main" id="{DFD7B850-69A0-4485-B410-C86EAF0E1D7F}"/>
            </a:ext>
          </a:extLst>
        </xdr:cNvPr>
        <xdr:cNvSpPr txBox="1"/>
      </xdr:nvSpPr>
      <xdr:spPr>
        <a:xfrm>
          <a:off x="20167111" y="645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117962</xdr:rowOff>
    </xdr:from>
    <xdr:ext cx="534377" cy="259045"/>
    <xdr:sp macro="" textlink="">
      <xdr:nvSpPr>
        <xdr:cNvPr id="540" name="n_3aveValue【一般廃棄物処理施設】&#10;一人当たり有形固定資産（償却資産）額">
          <a:extLst>
            <a:ext uri="{FF2B5EF4-FFF2-40B4-BE49-F238E27FC236}">
              <a16:creationId xmlns:a16="http://schemas.microsoft.com/office/drawing/2014/main" id="{6FF28CFA-3C43-4DD4-92CB-85C7FF61F124}"/>
            </a:ext>
          </a:extLst>
        </xdr:cNvPr>
        <xdr:cNvSpPr txBox="1"/>
      </xdr:nvSpPr>
      <xdr:spPr>
        <a:xfrm>
          <a:off x="192781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165983</xdr:rowOff>
    </xdr:from>
    <xdr:ext cx="534377" cy="259045"/>
    <xdr:sp macro="" textlink="">
      <xdr:nvSpPr>
        <xdr:cNvPr id="541" name="n_4aveValue【一般廃棄物処理施設】&#10;一人当たり有形固定資産（償却資産）額">
          <a:extLst>
            <a:ext uri="{FF2B5EF4-FFF2-40B4-BE49-F238E27FC236}">
              <a16:creationId xmlns:a16="http://schemas.microsoft.com/office/drawing/2014/main" id="{920DB06C-FE34-49BF-9C5D-1862A99A5982}"/>
            </a:ext>
          </a:extLst>
        </xdr:cNvPr>
        <xdr:cNvSpPr txBox="1"/>
      </xdr:nvSpPr>
      <xdr:spPr>
        <a:xfrm>
          <a:off x="18389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31571</xdr:rowOff>
    </xdr:from>
    <xdr:ext cx="534377" cy="259045"/>
    <xdr:sp macro="" textlink="">
      <xdr:nvSpPr>
        <xdr:cNvPr id="542" name="n_1mainValue【一般廃棄物処理施設】&#10;一人当たり有形固定資産（償却資産）額">
          <a:extLst>
            <a:ext uri="{FF2B5EF4-FFF2-40B4-BE49-F238E27FC236}">
              <a16:creationId xmlns:a16="http://schemas.microsoft.com/office/drawing/2014/main" id="{58746943-A225-4693-A99F-90C9A2FB47F3}"/>
            </a:ext>
          </a:extLst>
        </xdr:cNvPr>
        <xdr:cNvSpPr txBox="1"/>
      </xdr:nvSpPr>
      <xdr:spPr>
        <a:xfrm>
          <a:off x="21043411" y="688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42285</xdr:rowOff>
    </xdr:from>
    <xdr:ext cx="534377" cy="259045"/>
    <xdr:sp macro="" textlink="">
      <xdr:nvSpPr>
        <xdr:cNvPr id="543" name="n_2mainValue【一般廃棄物処理施設】&#10;一人当たり有形固定資産（償却資産）額">
          <a:extLst>
            <a:ext uri="{FF2B5EF4-FFF2-40B4-BE49-F238E27FC236}">
              <a16:creationId xmlns:a16="http://schemas.microsoft.com/office/drawing/2014/main" id="{D07EFA7B-1CE0-4127-B4B9-A2BF364108BC}"/>
            </a:ext>
          </a:extLst>
        </xdr:cNvPr>
        <xdr:cNvSpPr txBox="1"/>
      </xdr:nvSpPr>
      <xdr:spPr>
        <a:xfrm>
          <a:off x="20167111" y="690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147833</xdr:colOff>
      <xdr:row>42</xdr:row>
      <xdr:rowOff>79364</xdr:rowOff>
    </xdr:from>
    <xdr:ext cx="313932" cy="259045"/>
    <xdr:sp macro="" textlink="">
      <xdr:nvSpPr>
        <xdr:cNvPr id="544" name="n_3mainValue【一般廃棄物処理施設】&#10;一人当たり有形固定資産（償却資産）額">
          <a:extLst>
            <a:ext uri="{FF2B5EF4-FFF2-40B4-BE49-F238E27FC236}">
              <a16:creationId xmlns:a16="http://schemas.microsoft.com/office/drawing/2014/main" id="{4EC7EF45-ABCB-4A06-8458-03A5AC1463E6}"/>
            </a:ext>
          </a:extLst>
        </xdr:cNvPr>
        <xdr:cNvSpPr txBox="1"/>
      </xdr:nvSpPr>
      <xdr:spPr>
        <a:xfrm>
          <a:off x="19388333" y="72802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5" name="正方形/長方形 544">
          <a:extLst>
            <a:ext uri="{FF2B5EF4-FFF2-40B4-BE49-F238E27FC236}">
              <a16:creationId xmlns:a16="http://schemas.microsoft.com/office/drawing/2014/main" id="{269AEC88-58B7-40EB-B2FE-2527CC22896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6" name="正方形/長方形 545">
          <a:extLst>
            <a:ext uri="{FF2B5EF4-FFF2-40B4-BE49-F238E27FC236}">
              <a16:creationId xmlns:a16="http://schemas.microsoft.com/office/drawing/2014/main" id="{C58ABB3C-9D3F-4EAD-81E5-2DC4CBCA1FA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7" name="正方形/長方形 546">
          <a:extLst>
            <a:ext uri="{FF2B5EF4-FFF2-40B4-BE49-F238E27FC236}">
              <a16:creationId xmlns:a16="http://schemas.microsoft.com/office/drawing/2014/main" id="{C0AB22BE-D6DD-4EB4-BE8F-865CF84E379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8" name="正方形/長方形 547">
          <a:extLst>
            <a:ext uri="{FF2B5EF4-FFF2-40B4-BE49-F238E27FC236}">
              <a16:creationId xmlns:a16="http://schemas.microsoft.com/office/drawing/2014/main" id="{0E6D64B1-9A5A-4E9D-A9AF-CE40BFB77F9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9" name="正方形/長方形 548">
          <a:extLst>
            <a:ext uri="{FF2B5EF4-FFF2-40B4-BE49-F238E27FC236}">
              <a16:creationId xmlns:a16="http://schemas.microsoft.com/office/drawing/2014/main" id="{490920FE-BA26-44FA-92CC-45B67459859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0" name="正方形/長方形 549">
          <a:extLst>
            <a:ext uri="{FF2B5EF4-FFF2-40B4-BE49-F238E27FC236}">
              <a16:creationId xmlns:a16="http://schemas.microsoft.com/office/drawing/2014/main" id="{397BF487-F0A1-4288-8202-A83D5F9EDE0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1" name="正方形/長方形 550">
          <a:extLst>
            <a:ext uri="{FF2B5EF4-FFF2-40B4-BE49-F238E27FC236}">
              <a16:creationId xmlns:a16="http://schemas.microsoft.com/office/drawing/2014/main" id="{7051FFC7-05FA-41AF-B355-3D2779CBD0B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2" name="正方形/長方形 551">
          <a:extLst>
            <a:ext uri="{FF2B5EF4-FFF2-40B4-BE49-F238E27FC236}">
              <a16:creationId xmlns:a16="http://schemas.microsoft.com/office/drawing/2014/main" id="{CDA4FAB7-E5F5-4E6B-B388-F074575DE9A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3" name="テキスト ボックス 552">
          <a:extLst>
            <a:ext uri="{FF2B5EF4-FFF2-40B4-BE49-F238E27FC236}">
              <a16:creationId xmlns:a16="http://schemas.microsoft.com/office/drawing/2014/main" id="{DCA14A0D-52D3-4FB7-AB4D-B53651E58A6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4" name="直線コネクタ 553">
          <a:extLst>
            <a:ext uri="{FF2B5EF4-FFF2-40B4-BE49-F238E27FC236}">
              <a16:creationId xmlns:a16="http://schemas.microsoft.com/office/drawing/2014/main" id="{14B18EB2-4641-4C10-BF93-BFD83F4CED6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55" name="テキスト ボックス 554">
          <a:extLst>
            <a:ext uri="{FF2B5EF4-FFF2-40B4-BE49-F238E27FC236}">
              <a16:creationId xmlns:a16="http://schemas.microsoft.com/office/drawing/2014/main" id="{8E4EF442-AB0F-40C3-A5DC-10133C3F59F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56" name="直線コネクタ 555">
          <a:extLst>
            <a:ext uri="{FF2B5EF4-FFF2-40B4-BE49-F238E27FC236}">
              <a16:creationId xmlns:a16="http://schemas.microsoft.com/office/drawing/2014/main" id="{02503EFB-7185-4993-ADEE-20117886D7F1}"/>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57" name="テキスト ボックス 556">
          <a:extLst>
            <a:ext uri="{FF2B5EF4-FFF2-40B4-BE49-F238E27FC236}">
              <a16:creationId xmlns:a16="http://schemas.microsoft.com/office/drawing/2014/main" id="{AD417072-6FC3-4A53-BE9C-5C69E3B48B9B}"/>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58" name="直線コネクタ 557">
          <a:extLst>
            <a:ext uri="{FF2B5EF4-FFF2-40B4-BE49-F238E27FC236}">
              <a16:creationId xmlns:a16="http://schemas.microsoft.com/office/drawing/2014/main" id="{B68D9A1D-320F-4541-BA1C-49E713C81066}"/>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59" name="テキスト ボックス 558">
          <a:extLst>
            <a:ext uri="{FF2B5EF4-FFF2-40B4-BE49-F238E27FC236}">
              <a16:creationId xmlns:a16="http://schemas.microsoft.com/office/drawing/2014/main" id="{C8D25EE1-456F-41C0-B253-A298B76F25AF}"/>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0" name="直線コネクタ 559">
          <a:extLst>
            <a:ext uri="{FF2B5EF4-FFF2-40B4-BE49-F238E27FC236}">
              <a16:creationId xmlns:a16="http://schemas.microsoft.com/office/drawing/2014/main" id="{233389B8-5BE9-4D3E-AD92-740DA53521E3}"/>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1" name="テキスト ボックス 560">
          <a:extLst>
            <a:ext uri="{FF2B5EF4-FFF2-40B4-BE49-F238E27FC236}">
              <a16:creationId xmlns:a16="http://schemas.microsoft.com/office/drawing/2014/main" id="{9C45669B-15C4-41C7-BDC8-E57396EC312E}"/>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2" name="直線コネクタ 561">
          <a:extLst>
            <a:ext uri="{FF2B5EF4-FFF2-40B4-BE49-F238E27FC236}">
              <a16:creationId xmlns:a16="http://schemas.microsoft.com/office/drawing/2014/main" id="{E9682174-967A-4361-8644-FFB2E1AD528F}"/>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3" name="テキスト ボックス 562">
          <a:extLst>
            <a:ext uri="{FF2B5EF4-FFF2-40B4-BE49-F238E27FC236}">
              <a16:creationId xmlns:a16="http://schemas.microsoft.com/office/drawing/2014/main" id="{E99A8694-8A6B-4028-A672-0462C6B7C41C}"/>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64" name="直線コネクタ 563">
          <a:extLst>
            <a:ext uri="{FF2B5EF4-FFF2-40B4-BE49-F238E27FC236}">
              <a16:creationId xmlns:a16="http://schemas.microsoft.com/office/drawing/2014/main" id="{4F603E23-1101-4BBC-A986-50095AC76AF1}"/>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65" name="テキスト ボックス 564">
          <a:extLst>
            <a:ext uri="{FF2B5EF4-FFF2-40B4-BE49-F238E27FC236}">
              <a16:creationId xmlns:a16="http://schemas.microsoft.com/office/drawing/2014/main" id="{C82B987F-DF5F-4DB5-BC53-449EA74708BC}"/>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66" name="直線コネクタ 565">
          <a:extLst>
            <a:ext uri="{FF2B5EF4-FFF2-40B4-BE49-F238E27FC236}">
              <a16:creationId xmlns:a16="http://schemas.microsoft.com/office/drawing/2014/main" id="{9C2EB765-09A0-4630-92BB-BDA5C6F1B384}"/>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67" name="テキスト ボックス 566">
          <a:extLst>
            <a:ext uri="{FF2B5EF4-FFF2-40B4-BE49-F238E27FC236}">
              <a16:creationId xmlns:a16="http://schemas.microsoft.com/office/drawing/2014/main" id="{32EC32A4-3F2A-4357-A0CF-9D4009730267}"/>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8" name="直線コネクタ 567">
          <a:extLst>
            <a:ext uri="{FF2B5EF4-FFF2-40B4-BE49-F238E27FC236}">
              <a16:creationId xmlns:a16="http://schemas.microsoft.com/office/drawing/2014/main" id="{0556DDAC-C7F6-410C-996A-B34A46F8E88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9" name="【保健センター・保健所】&#10;有形固定資産減価償却率グラフ枠">
          <a:extLst>
            <a:ext uri="{FF2B5EF4-FFF2-40B4-BE49-F238E27FC236}">
              <a16:creationId xmlns:a16="http://schemas.microsoft.com/office/drawing/2014/main" id="{F970C287-DDD8-49E0-86DB-75CBEE8DC51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73478</xdr:rowOff>
    </xdr:from>
    <xdr:to>
      <xdr:col>85</xdr:col>
      <xdr:colOff>126364</xdr:colOff>
      <xdr:row>64</xdr:row>
      <xdr:rowOff>99604</xdr:rowOff>
    </xdr:to>
    <xdr:cxnSp macro="">
      <xdr:nvCxnSpPr>
        <xdr:cNvPr id="570" name="直線コネクタ 569">
          <a:extLst>
            <a:ext uri="{FF2B5EF4-FFF2-40B4-BE49-F238E27FC236}">
              <a16:creationId xmlns:a16="http://schemas.microsoft.com/office/drawing/2014/main" id="{3367C5F2-49D7-4125-BB24-A61C30BB465C}"/>
            </a:ext>
          </a:extLst>
        </xdr:cNvPr>
        <xdr:cNvCxnSpPr/>
      </xdr:nvCxnSpPr>
      <xdr:spPr>
        <a:xfrm flipV="1">
          <a:off x="16318864" y="9674678"/>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103431</xdr:rowOff>
    </xdr:from>
    <xdr:ext cx="405111" cy="259045"/>
    <xdr:sp macro="" textlink="">
      <xdr:nvSpPr>
        <xdr:cNvPr id="571" name="【保健センター・保健所】&#10;有形固定資産減価償却率最小値テキスト">
          <a:extLst>
            <a:ext uri="{FF2B5EF4-FFF2-40B4-BE49-F238E27FC236}">
              <a16:creationId xmlns:a16="http://schemas.microsoft.com/office/drawing/2014/main" id="{994D400A-8077-4B05-93E3-9EBD8C5795B6}"/>
            </a:ext>
          </a:extLst>
        </xdr:cNvPr>
        <xdr:cNvSpPr txBox="1"/>
      </xdr:nvSpPr>
      <xdr:spPr>
        <a:xfrm>
          <a:off x="16357600" y="1107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99604</xdr:rowOff>
    </xdr:from>
    <xdr:to>
      <xdr:col>86</xdr:col>
      <xdr:colOff>25400</xdr:colOff>
      <xdr:row>64</xdr:row>
      <xdr:rowOff>99604</xdr:rowOff>
    </xdr:to>
    <xdr:cxnSp macro="">
      <xdr:nvCxnSpPr>
        <xdr:cNvPr id="572" name="直線コネクタ 571">
          <a:extLst>
            <a:ext uri="{FF2B5EF4-FFF2-40B4-BE49-F238E27FC236}">
              <a16:creationId xmlns:a16="http://schemas.microsoft.com/office/drawing/2014/main" id="{2BB4A198-8177-4BAD-B4A6-244887238BB8}"/>
            </a:ext>
          </a:extLst>
        </xdr:cNvPr>
        <xdr:cNvCxnSpPr/>
      </xdr:nvCxnSpPr>
      <xdr:spPr>
        <a:xfrm>
          <a:off x="16230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20155</xdr:rowOff>
    </xdr:from>
    <xdr:ext cx="405111" cy="259045"/>
    <xdr:sp macro="" textlink="">
      <xdr:nvSpPr>
        <xdr:cNvPr id="573" name="【保健センター・保健所】&#10;有形固定資産減価償却率最大値テキスト">
          <a:extLst>
            <a:ext uri="{FF2B5EF4-FFF2-40B4-BE49-F238E27FC236}">
              <a16:creationId xmlns:a16="http://schemas.microsoft.com/office/drawing/2014/main" id="{188D4128-8232-43A9-ABD6-1D79DC7A2942}"/>
            </a:ext>
          </a:extLst>
        </xdr:cNvPr>
        <xdr:cNvSpPr txBox="1"/>
      </xdr:nvSpPr>
      <xdr:spPr>
        <a:xfrm>
          <a:off x="16357600" y="944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73478</xdr:rowOff>
    </xdr:from>
    <xdr:to>
      <xdr:col>86</xdr:col>
      <xdr:colOff>25400</xdr:colOff>
      <xdr:row>56</xdr:row>
      <xdr:rowOff>73478</xdr:rowOff>
    </xdr:to>
    <xdr:cxnSp macro="">
      <xdr:nvCxnSpPr>
        <xdr:cNvPr id="574" name="直線コネクタ 573">
          <a:extLst>
            <a:ext uri="{FF2B5EF4-FFF2-40B4-BE49-F238E27FC236}">
              <a16:creationId xmlns:a16="http://schemas.microsoft.com/office/drawing/2014/main" id="{588CDC97-65C7-4CE7-8638-E35AB10154AF}"/>
            </a:ext>
          </a:extLst>
        </xdr:cNvPr>
        <xdr:cNvCxnSpPr/>
      </xdr:nvCxnSpPr>
      <xdr:spPr>
        <a:xfrm>
          <a:off x="16230600" y="967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117039</xdr:rowOff>
    </xdr:from>
    <xdr:ext cx="405111" cy="259045"/>
    <xdr:sp macro="" textlink="">
      <xdr:nvSpPr>
        <xdr:cNvPr id="575" name="【保健センター・保健所】&#10;有形固定資産減価償却率平均値テキスト">
          <a:extLst>
            <a:ext uri="{FF2B5EF4-FFF2-40B4-BE49-F238E27FC236}">
              <a16:creationId xmlns:a16="http://schemas.microsoft.com/office/drawing/2014/main" id="{8BB5B0A6-A178-40A9-A268-64999A3697FE}"/>
            </a:ext>
          </a:extLst>
        </xdr:cNvPr>
        <xdr:cNvSpPr txBox="1"/>
      </xdr:nvSpPr>
      <xdr:spPr>
        <a:xfrm>
          <a:off x="16357600" y="10061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576" name="フローチャート: 判断 575">
          <a:extLst>
            <a:ext uri="{FF2B5EF4-FFF2-40B4-BE49-F238E27FC236}">
              <a16:creationId xmlns:a16="http://schemas.microsoft.com/office/drawing/2014/main" id="{CDDC6D01-A2B6-4996-900B-DA82498AD9B5}"/>
            </a:ext>
          </a:extLst>
        </xdr:cNvPr>
        <xdr:cNvSpPr/>
      </xdr:nvSpPr>
      <xdr:spPr>
        <a:xfrm>
          <a:off x="162687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127181</xdr:rowOff>
    </xdr:from>
    <xdr:to>
      <xdr:col>81</xdr:col>
      <xdr:colOff>101600</xdr:colOff>
      <xdr:row>59</xdr:row>
      <xdr:rowOff>57331</xdr:rowOff>
    </xdr:to>
    <xdr:sp macro="" textlink="">
      <xdr:nvSpPr>
        <xdr:cNvPr id="577" name="フローチャート: 判断 576">
          <a:extLst>
            <a:ext uri="{FF2B5EF4-FFF2-40B4-BE49-F238E27FC236}">
              <a16:creationId xmlns:a16="http://schemas.microsoft.com/office/drawing/2014/main" id="{458029F4-092C-46C7-8320-8329B2D693EC}"/>
            </a:ext>
          </a:extLst>
        </xdr:cNvPr>
        <xdr:cNvSpPr/>
      </xdr:nvSpPr>
      <xdr:spPr>
        <a:xfrm>
          <a:off x="15430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578" name="フローチャート: 判断 577">
          <a:extLst>
            <a:ext uri="{FF2B5EF4-FFF2-40B4-BE49-F238E27FC236}">
              <a16:creationId xmlns:a16="http://schemas.microsoft.com/office/drawing/2014/main" id="{945F1D6C-2A1B-43B1-A261-8F1226411DD6}"/>
            </a:ext>
          </a:extLst>
        </xdr:cNvPr>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101056</xdr:rowOff>
    </xdr:from>
    <xdr:to>
      <xdr:col>72</xdr:col>
      <xdr:colOff>38100</xdr:colOff>
      <xdr:row>59</xdr:row>
      <xdr:rowOff>31206</xdr:rowOff>
    </xdr:to>
    <xdr:sp macro="" textlink="">
      <xdr:nvSpPr>
        <xdr:cNvPr id="579" name="フローチャート: 判断 578">
          <a:extLst>
            <a:ext uri="{FF2B5EF4-FFF2-40B4-BE49-F238E27FC236}">
              <a16:creationId xmlns:a16="http://schemas.microsoft.com/office/drawing/2014/main" id="{7334C9DD-FC1A-4424-9056-5ADB21B59563}"/>
            </a:ext>
          </a:extLst>
        </xdr:cNvPr>
        <xdr:cNvSpPr/>
      </xdr:nvSpPr>
      <xdr:spPr>
        <a:xfrm>
          <a:off x="13652500" y="100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6350</xdr:rowOff>
    </xdr:from>
    <xdr:to>
      <xdr:col>67</xdr:col>
      <xdr:colOff>101600</xdr:colOff>
      <xdr:row>59</xdr:row>
      <xdr:rowOff>107950</xdr:rowOff>
    </xdr:to>
    <xdr:sp macro="" textlink="">
      <xdr:nvSpPr>
        <xdr:cNvPr id="580" name="フローチャート: 判断 579">
          <a:extLst>
            <a:ext uri="{FF2B5EF4-FFF2-40B4-BE49-F238E27FC236}">
              <a16:creationId xmlns:a16="http://schemas.microsoft.com/office/drawing/2014/main" id="{C980641D-8CAF-43CB-89C1-8D6B247B73EF}"/>
            </a:ext>
          </a:extLst>
        </xdr:cNvPr>
        <xdr:cNvSpPr/>
      </xdr:nvSpPr>
      <xdr:spPr>
        <a:xfrm>
          <a:off x="12763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954BF467-DF32-4AFB-9729-798325BF3D0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2A0D1A87-F125-4213-AEAC-45C5C9464D4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F880DE79-3A6F-4DB8-A7C7-23EE0E9374E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id="{74B5C8F6-DC1A-41F5-AE87-3FD615F9F3D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id="{2B7AAD0B-8FEB-47AF-A254-D5EE41B7E73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107587</xdr:rowOff>
    </xdr:from>
    <xdr:to>
      <xdr:col>81</xdr:col>
      <xdr:colOff>101600</xdr:colOff>
      <xdr:row>62</xdr:row>
      <xdr:rowOff>37737</xdr:rowOff>
    </xdr:to>
    <xdr:sp macro="" textlink="">
      <xdr:nvSpPr>
        <xdr:cNvPr id="586" name="楕円 585">
          <a:extLst>
            <a:ext uri="{FF2B5EF4-FFF2-40B4-BE49-F238E27FC236}">
              <a16:creationId xmlns:a16="http://schemas.microsoft.com/office/drawing/2014/main" id="{8B460A7C-DCBB-4C86-B46D-8D759C792B5E}"/>
            </a:ext>
          </a:extLst>
        </xdr:cNvPr>
        <xdr:cNvSpPr/>
      </xdr:nvSpPr>
      <xdr:spPr>
        <a:xfrm>
          <a:off x="15430500" y="105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42273</xdr:rowOff>
    </xdr:from>
    <xdr:to>
      <xdr:col>76</xdr:col>
      <xdr:colOff>165100</xdr:colOff>
      <xdr:row>61</xdr:row>
      <xdr:rowOff>143873</xdr:rowOff>
    </xdr:to>
    <xdr:sp macro="" textlink="">
      <xdr:nvSpPr>
        <xdr:cNvPr id="587" name="楕円 586">
          <a:extLst>
            <a:ext uri="{FF2B5EF4-FFF2-40B4-BE49-F238E27FC236}">
              <a16:creationId xmlns:a16="http://schemas.microsoft.com/office/drawing/2014/main" id="{A9AC0C04-FBFA-4999-ACDC-B0E0F441CDC8}"/>
            </a:ext>
          </a:extLst>
        </xdr:cNvPr>
        <xdr:cNvSpPr/>
      </xdr:nvSpPr>
      <xdr:spPr>
        <a:xfrm>
          <a:off x="14541500" y="105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93073</xdr:rowOff>
    </xdr:from>
    <xdr:to>
      <xdr:col>81</xdr:col>
      <xdr:colOff>50800</xdr:colOff>
      <xdr:row>61</xdr:row>
      <xdr:rowOff>158387</xdr:rowOff>
    </xdr:to>
    <xdr:cxnSp macro="">
      <xdr:nvCxnSpPr>
        <xdr:cNvPr id="588" name="直線コネクタ 587">
          <a:extLst>
            <a:ext uri="{FF2B5EF4-FFF2-40B4-BE49-F238E27FC236}">
              <a16:creationId xmlns:a16="http://schemas.microsoft.com/office/drawing/2014/main" id="{B9C72383-EEDE-4B93-877C-E70C02BFB071}"/>
            </a:ext>
          </a:extLst>
        </xdr:cNvPr>
        <xdr:cNvCxnSpPr/>
      </xdr:nvCxnSpPr>
      <xdr:spPr>
        <a:xfrm>
          <a:off x="14592300" y="1055152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42273</xdr:rowOff>
    </xdr:from>
    <xdr:to>
      <xdr:col>72</xdr:col>
      <xdr:colOff>38100</xdr:colOff>
      <xdr:row>61</xdr:row>
      <xdr:rowOff>143873</xdr:rowOff>
    </xdr:to>
    <xdr:sp macro="" textlink="">
      <xdr:nvSpPr>
        <xdr:cNvPr id="589" name="楕円 588">
          <a:extLst>
            <a:ext uri="{FF2B5EF4-FFF2-40B4-BE49-F238E27FC236}">
              <a16:creationId xmlns:a16="http://schemas.microsoft.com/office/drawing/2014/main" id="{90A5E07C-2216-498C-9C12-F148F1EFAA94}"/>
            </a:ext>
          </a:extLst>
        </xdr:cNvPr>
        <xdr:cNvSpPr/>
      </xdr:nvSpPr>
      <xdr:spPr>
        <a:xfrm>
          <a:off x="13652500" y="105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93073</xdr:rowOff>
    </xdr:from>
    <xdr:to>
      <xdr:col>76</xdr:col>
      <xdr:colOff>114300</xdr:colOff>
      <xdr:row>61</xdr:row>
      <xdr:rowOff>93073</xdr:rowOff>
    </xdr:to>
    <xdr:cxnSp macro="">
      <xdr:nvCxnSpPr>
        <xdr:cNvPr id="590" name="直線コネクタ 589">
          <a:extLst>
            <a:ext uri="{FF2B5EF4-FFF2-40B4-BE49-F238E27FC236}">
              <a16:creationId xmlns:a16="http://schemas.microsoft.com/office/drawing/2014/main" id="{B221F2A5-5EE1-4886-B084-3A00F161C696}"/>
            </a:ext>
          </a:extLst>
        </xdr:cNvPr>
        <xdr:cNvCxnSpPr/>
      </xdr:nvCxnSpPr>
      <xdr:spPr>
        <a:xfrm>
          <a:off x="13703300" y="105515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73858</xdr:rowOff>
    </xdr:from>
    <xdr:ext cx="405111" cy="259045"/>
    <xdr:sp macro="" textlink="">
      <xdr:nvSpPr>
        <xdr:cNvPr id="591" name="n_1aveValue【保健センター・保健所】&#10;有形固定資産減価償却率">
          <a:extLst>
            <a:ext uri="{FF2B5EF4-FFF2-40B4-BE49-F238E27FC236}">
              <a16:creationId xmlns:a16="http://schemas.microsoft.com/office/drawing/2014/main" id="{98B87591-13EE-452C-A137-EBC45384F68B}"/>
            </a:ext>
          </a:extLst>
        </xdr:cNvPr>
        <xdr:cNvSpPr txBox="1"/>
      </xdr:nvSpPr>
      <xdr:spPr>
        <a:xfrm>
          <a:off x="152660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592" name="n_2aveValue【保健センター・保健所】&#10;有形固定資産減価償却率">
          <a:extLst>
            <a:ext uri="{FF2B5EF4-FFF2-40B4-BE49-F238E27FC236}">
              <a16:creationId xmlns:a16="http://schemas.microsoft.com/office/drawing/2014/main" id="{DBEEA3FC-D527-4FB9-8C3C-76B36B9FE5D0}"/>
            </a:ext>
          </a:extLst>
        </xdr:cNvPr>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47733</xdr:rowOff>
    </xdr:from>
    <xdr:ext cx="405111" cy="259045"/>
    <xdr:sp macro="" textlink="">
      <xdr:nvSpPr>
        <xdr:cNvPr id="593" name="n_3aveValue【保健センター・保健所】&#10;有形固定資産減価償却率">
          <a:extLst>
            <a:ext uri="{FF2B5EF4-FFF2-40B4-BE49-F238E27FC236}">
              <a16:creationId xmlns:a16="http://schemas.microsoft.com/office/drawing/2014/main" id="{4C7A7B52-DF52-4905-844F-F324672F390D}"/>
            </a:ext>
          </a:extLst>
        </xdr:cNvPr>
        <xdr:cNvSpPr txBox="1"/>
      </xdr:nvSpPr>
      <xdr:spPr>
        <a:xfrm>
          <a:off x="135007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124477</xdr:rowOff>
    </xdr:from>
    <xdr:ext cx="405111" cy="259045"/>
    <xdr:sp macro="" textlink="">
      <xdr:nvSpPr>
        <xdr:cNvPr id="594" name="n_4aveValue【保健センター・保健所】&#10;有形固定資産減価償却率">
          <a:extLst>
            <a:ext uri="{FF2B5EF4-FFF2-40B4-BE49-F238E27FC236}">
              <a16:creationId xmlns:a16="http://schemas.microsoft.com/office/drawing/2014/main" id="{3BD25BAF-0820-4504-A2C4-8AB06398833A}"/>
            </a:ext>
          </a:extLst>
        </xdr:cNvPr>
        <xdr:cNvSpPr txBox="1"/>
      </xdr:nvSpPr>
      <xdr:spPr>
        <a:xfrm>
          <a:off x="12611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28864</xdr:rowOff>
    </xdr:from>
    <xdr:ext cx="405111" cy="259045"/>
    <xdr:sp macro="" textlink="">
      <xdr:nvSpPr>
        <xdr:cNvPr id="595" name="n_1mainValue【保健センター・保健所】&#10;有形固定資産減価償却率">
          <a:extLst>
            <a:ext uri="{FF2B5EF4-FFF2-40B4-BE49-F238E27FC236}">
              <a16:creationId xmlns:a16="http://schemas.microsoft.com/office/drawing/2014/main" id="{718F93D5-66EF-48B0-8718-F7434384EB88}"/>
            </a:ext>
          </a:extLst>
        </xdr:cNvPr>
        <xdr:cNvSpPr txBox="1"/>
      </xdr:nvSpPr>
      <xdr:spPr>
        <a:xfrm>
          <a:off x="15266044" y="1065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135000</xdr:rowOff>
    </xdr:from>
    <xdr:ext cx="405111" cy="259045"/>
    <xdr:sp macro="" textlink="">
      <xdr:nvSpPr>
        <xdr:cNvPr id="596" name="n_2mainValue【保健センター・保健所】&#10;有形固定資産減価償却率">
          <a:extLst>
            <a:ext uri="{FF2B5EF4-FFF2-40B4-BE49-F238E27FC236}">
              <a16:creationId xmlns:a16="http://schemas.microsoft.com/office/drawing/2014/main" id="{AC44D86E-4ACD-4B52-BBA9-C333E1D8E42D}"/>
            </a:ext>
          </a:extLst>
        </xdr:cNvPr>
        <xdr:cNvSpPr txBox="1"/>
      </xdr:nvSpPr>
      <xdr:spPr>
        <a:xfrm>
          <a:off x="14389744" y="1059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135000</xdr:rowOff>
    </xdr:from>
    <xdr:ext cx="405111" cy="259045"/>
    <xdr:sp macro="" textlink="">
      <xdr:nvSpPr>
        <xdr:cNvPr id="597" name="n_3mainValue【保健センター・保健所】&#10;有形固定資産減価償却率">
          <a:extLst>
            <a:ext uri="{FF2B5EF4-FFF2-40B4-BE49-F238E27FC236}">
              <a16:creationId xmlns:a16="http://schemas.microsoft.com/office/drawing/2014/main" id="{AA093B35-1301-4D26-98DE-EBBBB9234F66}"/>
            </a:ext>
          </a:extLst>
        </xdr:cNvPr>
        <xdr:cNvSpPr txBox="1"/>
      </xdr:nvSpPr>
      <xdr:spPr>
        <a:xfrm>
          <a:off x="13500744" y="1059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8" name="正方形/長方形 597">
          <a:extLst>
            <a:ext uri="{FF2B5EF4-FFF2-40B4-BE49-F238E27FC236}">
              <a16:creationId xmlns:a16="http://schemas.microsoft.com/office/drawing/2014/main" id="{D9C7718A-2A8C-4A6F-9A13-1164A17ECC3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9" name="正方形/長方形 598">
          <a:extLst>
            <a:ext uri="{FF2B5EF4-FFF2-40B4-BE49-F238E27FC236}">
              <a16:creationId xmlns:a16="http://schemas.microsoft.com/office/drawing/2014/main" id="{284355C5-4123-486A-AB32-C7EBBE1082C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0" name="正方形/長方形 599">
          <a:extLst>
            <a:ext uri="{FF2B5EF4-FFF2-40B4-BE49-F238E27FC236}">
              <a16:creationId xmlns:a16="http://schemas.microsoft.com/office/drawing/2014/main" id="{8323A3B8-41F8-4200-B5ED-726FEAC0940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1" name="正方形/長方形 600">
          <a:extLst>
            <a:ext uri="{FF2B5EF4-FFF2-40B4-BE49-F238E27FC236}">
              <a16:creationId xmlns:a16="http://schemas.microsoft.com/office/drawing/2014/main" id="{1F046B0B-1BC4-452D-8068-9D3027B5C3D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2" name="正方形/長方形 601">
          <a:extLst>
            <a:ext uri="{FF2B5EF4-FFF2-40B4-BE49-F238E27FC236}">
              <a16:creationId xmlns:a16="http://schemas.microsoft.com/office/drawing/2014/main" id="{2D3FD4E2-50A3-42EB-8C2D-F89AD4E4BDA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3" name="正方形/長方形 602">
          <a:extLst>
            <a:ext uri="{FF2B5EF4-FFF2-40B4-BE49-F238E27FC236}">
              <a16:creationId xmlns:a16="http://schemas.microsoft.com/office/drawing/2014/main" id="{46963FEA-04AC-4B95-BCD4-1CACEC53256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4" name="正方形/長方形 603">
          <a:extLst>
            <a:ext uri="{FF2B5EF4-FFF2-40B4-BE49-F238E27FC236}">
              <a16:creationId xmlns:a16="http://schemas.microsoft.com/office/drawing/2014/main" id="{885DEDB7-AF70-491D-A337-625BA746562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5" name="正方形/長方形 604">
          <a:extLst>
            <a:ext uri="{FF2B5EF4-FFF2-40B4-BE49-F238E27FC236}">
              <a16:creationId xmlns:a16="http://schemas.microsoft.com/office/drawing/2014/main" id="{8A789487-F20D-4CE8-8452-3E037032D94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6" name="テキスト ボックス 605">
          <a:extLst>
            <a:ext uri="{FF2B5EF4-FFF2-40B4-BE49-F238E27FC236}">
              <a16:creationId xmlns:a16="http://schemas.microsoft.com/office/drawing/2014/main" id="{C51BAA54-58CA-4DCC-8F14-083D71C1548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7" name="直線コネクタ 606">
          <a:extLst>
            <a:ext uri="{FF2B5EF4-FFF2-40B4-BE49-F238E27FC236}">
              <a16:creationId xmlns:a16="http://schemas.microsoft.com/office/drawing/2014/main" id="{1CF17AA5-510C-465B-927C-2C81912A882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608" name="直線コネクタ 607">
          <a:extLst>
            <a:ext uri="{FF2B5EF4-FFF2-40B4-BE49-F238E27FC236}">
              <a16:creationId xmlns:a16="http://schemas.microsoft.com/office/drawing/2014/main" id="{7FF4056D-6959-49C8-B7AE-8E6009F0C037}"/>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09" name="テキスト ボックス 608">
          <a:extLst>
            <a:ext uri="{FF2B5EF4-FFF2-40B4-BE49-F238E27FC236}">
              <a16:creationId xmlns:a16="http://schemas.microsoft.com/office/drawing/2014/main" id="{C7793440-A8FA-45BE-80EF-0683D4FC9E63}"/>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0" name="直線コネクタ 609">
          <a:extLst>
            <a:ext uri="{FF2B5EF4-FFF2-40B4-BE49-F238E27FC236}">
              <a16:creationId xmlns:a16="http://schemas.microsoft.com/office/drawing/2014/main" id="{41ECE2B5-AAEE-49F4-862B-AFEA9C0D069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11" name="テキスト ボックス 610">
          <a:extLst>
            <a:ext uri="{FF2B5EF4-FFF2-40B4-BE49-F238E27FC236}">
              <a16:creationId xmlns:a16="http://schemas.microsoft.com/office/drawing/2014/main" id="{D4C5AB79-400A-4476-BB37-F25FFEC0AF89}"/>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12" name="直線コネクタ 611">
          <a:extLst>
            <a:ext uri="{FF2B5EF4-FFF2-40B4-BE49-F238E27FC236}">
              <a16:creationId xmlns:a16="http://schemas.microsoft.com/office/drawing/2014/main" id="{A0D3082C-409B-41CB-86C9-8BC5129A6725}"/>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13" name="テキスト ボックス 612">
          <a:extLst>
            <a:ext uri="{FF2B5EF4-FFF2-40B4-BE49-F238E27FC236}">
              <a16:creationId xmlns:a16="http://schemas.microsoft.com/office/drawing/2014/main" id="{6B05CF68-88A4-44FF-82DE-E12D37DDBE40}"/>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4" name="直線コネクタ 613">
          <a:extLst>
            <a:ext uri="{FF2B5EF4-FFF2-40B4-BE49-F238E27FC236}">
              <a16:creationId xmlns:a16="http://schemas.microsoft.com/office/drawing/2014/main" id="{F4F1CCC4-A067-4789-A5B4-9990B235E83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15" name="テキスト ボックス 614">
          <a:extLst>
            <a:ext uri="{FF2B5EF4-FFF2-40B4-BE49-F238E27FC236}">
              <a16:creationId xmlns:a16="http://schemas.microsoft.com/office/drawing/2014/main" id="{C2EEA9AF-6A0D-4F5D-8B55-42665359620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6" name="【保健センター・保健所】&#10;一人当たり面積グラフ枠">
          <a:extLst>
            <a:ext uri="{FF2B5EF4-FFF2-40B4-BE49-F238E27FC236}">
              <a16:creationId xmlns:a16="http://schemas.microsoft.com/office/drawing/2014/main" id="{F2703257-0BCA-4E78-92AE-CC4135FBF72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63</xdr:row>
      <xdr:rowOff>17145</xdr:rowOff>
    </xdr:to>
    <xdr:cxnSp macro="">
      <xdr:nvCxnSpPr>
        <xdr:cNvPr id="617" name="直線コネクタ 616">
          <a:extLst>
            <a:ext uri="{FF2B5EF4-FFF2-40B4-BE49-F238E27FC236}">
              <a16:creationId xmlns:a16="http://schemas.microsoft.com/office/drawing/2014/main" id="{CD0323BF-FBF1-4EFE-9BBC-6D61A23F0BE4}"/>
            </a:ext>
          </a:extLst>
        </xdr:cNvPr>
        <xdr:cNvCxnSpPr/>
      </xdr:nvCxnSpPr>
      <xdr:spPr>
        <a:xfrm flipV="1">
          <a:off x="22160864" y="96126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20972</xdr:rowOff>
    </xdr:from>
    <xdr:ext cx="469744" cy="259045"/>
    <xdr:sp macro="" textlink="">
      <xdr:nvSpPr>
        <xdr:cNvPr id="618" name="【保健センター・保健所】&#10;一人当たり面積最小値テキスト">
          <a:extLst>
            <a:ext uri="{FF2B5EF4-FFF2-40B4-BE49-F238E27FC236}">
              <a16:creationId xmlns:a16="http://schemas.microsoft.com/office/drawing/2014/main" id="{7E388889-01EF-4112-BCEA-4CCFFCCF441F}"/>
            </a:ext>
          </a:extLst>
        </xdr:cNvPr>
        <xdr:cNvSpPr txBox="1"/>
      </xdr:nvSpPr>
      <xdr:spPr>
        <a:xfrm>
          <a:off x="22199600"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17145</xdr:rowOff>
    </xdr:from>
    <xdr:to>
      <xdr:col>116</xdr:col>
      <xdr:colOff>152400</xdr:colOff>
      <xdr:row>63</xdr:row>
      <xdr:rowOff>17145</xdr:rowOff>
    </xdr:to>
    <xdr:cxnSp macro="">
      <xdr:nvCxnSpPr>
        <xdr:cNvPr id="619" name="直線コネクタ 618">
          <a:extLst>
            <a:ext uri="{FF2B5EF4-FFF2-40B4-BE49-F238E27FC236}">
              <a16:creationId xmlns:a16="http://schemas.microsoft.com/office/drawing/2014/main" id="{6D774A03-2310-4DE0-AE7B-C9A81DDD05FC}"/>
            </a:ext>
          </a:extLst>
        </xdr:cNvPr>
        <xdr:cNvCxnSpPr/>
      </xdr:nvCxnSpPr>
      <xdr:spPr>
        <a:xfrm>
          <a:off x="22072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20" name="【保健センター・保健所】&#10;一人当たり面積最大値テキスト">
          <a:extLst>
            <a:ext uri="{FF2B5EF4-FFF2-40B4-BE49-F238E27FC236}">
              <a16:creationId xmlns:a16="http://schemas.microsoft.com/office/drawing/2014/main" id="{4334D88D-B3AB-456D-924D-9D118D1B7466}"/>
            </a:ext>
          </a:extLst>
        </xdr:cNvPr>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21" name="直線コネクタ 620">
          <a:extLst>
            <a:ext uri="{FF2B5EF4-FFF2-40B4-BE49-F238E27FC236}">
              <a16:creationId xmlns:a16="http://schemas.microsoft.com/office/drawing/2014/main" id="{11ACCBB0-C310-40AE-8B03-B4A402871C8E}"/>
            </a:ext>
          </a:extLst>
        </xdr:cNvPr>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139082</xdr:rowOff>
    </xdr:from>
    <xdr:ext cx="469744" cy="259045"/>
    <xdr:sp macro="" textlink="">
      <xdr:nvSpPr>
        <xdr:cNvPr id="622" name="【保健センター・保健所】&#10;一人当たり面積平均値テキスト">
          <a:extLst>
            <a:ext uri="{FF2B5EF4-FFF2-40B4-BE49-F238E27FC236}">
              <a16:creationId xmlns:a16="http://schemas.microsoft.com/office/drawing/2014/main" id="{768336CD-22EA-40B4-A76E-98E8E986AADA}"/>
            </a:ext>
          </a:extLst>
        </xdr:cNvPr>
        <xdr:cNvSpPr txBox="1"/>
      </xdr:nvSpPr>
      <xdr:spPr>
        <a:xfrm>
          <a:off x="22199600" y="105975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160655</xdr:rowOff>
    </xdr:from>
    <xdr:to>
      <xdr:col>116</xdr:col>
      <xdr:colOff>114300</xdr:colOff>
      <xdr:row>62</xdr:row>
      <xdr:rowOff>90805</xdr:rowOff>
    </xdr:to>
    <xdr:sp macro="" textlink="">
      <xdr:nvSpPr>
        <xdr:cNvPr id="623" name="フローチャート: 判断 622">
          <a:extLst>
            <a:ext uri="{FF2B5EF4-FFF2-40B4-BE49-F238E27FC236}">
              <a16:creationId xmlns:a16="http://schemas.microsoft.com/office/drawing/2014/main" id="{B18D4272-7514-4BD1-B4F2-7295C98F904A}"/>
            </a:ext>
          </a:extLst>
        </xdr:cNvPr>
        <xdr:cNvSpPr/>
      </xdr:nvSpPr>
      <xdr:spPr>
        <a:xfrm>
          <a:off x="22110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149225</xdr:rowOff>
    </xdr:from>
    <xdr:to>
      <xdr:col>112</xdr:col>
      <xdr:colOff>38100</xdr:colOff>
      <xdr:row>62</xdr:row>
      <xdr:rowOff>79375</xdr:rowOff>
    </xdr:to>
    <xdr:sp macro="" textlink="">
      <xdr:nvSpPr>
        <xdr:cNvPr id="624" name="フローチャート: 判断 623">
          <a:extLst>
            <a:ext uri="{FF2B5EF4-FFF2-40B4-BE49-F238E27FC236}">
              <a16:creationId xmlns:a16="http://schemas.microsoft.com/office/drawing/2014/main" id="{42AF5950-0724-4450-8B62-68865BF2326D}"/>
            </a:ext>
          </a:extLst>
        </xdr:cNvPr>
        <xdr:cNvSpPr/>
      </xdr:nvSpPr>
      <xdr:spPr>
        <a:xfrm>
          <a:off x="21272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625" name="フローチャート: 判断 624">
          <a:extLst>
            <a:ext uri="{FF2B5EF4-FFF2-40B4-BE49-F238E27FC236}">
              <a16:creationId xmlns:a16="http://schemas.microsoft.com/office/drawing/2014/main" id="{83A5364A-84B6-401E-BF15-EFBADDEC4DE3}"/>
            </a:ext>
          </a:extLst>
        </xdr:cNvPr>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626" name="フローチャート: 判断 625">
          <a:extLst>
            <a:ext uri="{FF2B5EF4-FFF2-40B4-BE49-F238E27FC236}">
              <a16:creationId xmlns:a16="http://schemas.microsoft.com/office/drawing/2014/main" id="{4274F388-4794-4765-B0C8-BD554077C61D}"/>
            </a:ext>
          </a:extLst>
        </xdr:cNvPr>
        <xdr:cNvSpPr/>
      </xdr:nvSpPr>
      <xdr:spPr>
        <a:xfrm>
          <a:off x="19494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154940</xdr:rowOff>
    </xdr:from>
    <xdr:to>
      <xdr:col>98</xdr:col>
      <xdr:colOff>38100</xdr:colOff>
      <xdr:row>62</xdr:row>
      <xdr:rowOff>85090</xdr:rowOff>
    </xdr:to>
    <xdr:sp macro="" textlink="">
      <xdr:nvSpPr>
        <xdr:cNvPr id="627" name="フローチャート: 判断 626">
          <a:extLst>
            <a:ext uri="{FF2B5EF4-FFF2-40B4-BE49-F238E27FC236}">
              <a16:creationId xmlns:a16="http://schemas.microsoft.com/office/drawing/2014/main" id="{1B225293-FD3D-49AF-A528-2BC0BDA2F339}"/>
            </a:ext>
          </a:extLst>
        </xdr:cNvPr>
        <xdr:cNvSpPr/>
      </xdr:nvSpPr>
      <xdr:spPr>
        <a:xfrm>
          <a:off x="18605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28" name="テキスト ボックス 627">
          <a:extLst>
            <a:ext uri="{FF2B5EF4-FFF2-40B4-BE49-F238E27FC236}">
              <a16:creationId xmlns:a16="http://schemas.microsoft.com/office/drawing/2014/main" id="{E5DAC6A7-C9BD-4BF4-AE82-710B6FB1FEC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9" name="テキスト ボックス 628">
          <a:extLst>
            <a:ext uri="{FF2B5EF4-FFF2-40B4-BE49-F238E27FC236}">
              <a16:creationId xmlns:a16="http://schemas.microsoft.com/office/drawing/2014/main" id="{3974A082-80FE-4002-BB96-3032418A5F4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0" name="テキスト ボックス 629">
          <a:extLst>
            <a:ext uri="{FF2B5EF4-FFF2-40B4-BE49-F238E27FC236}">
              <a16:creationId xmlns:a16="http://schemas.microsoft.com/office/drawing/2014/main" id="{AC0149C8-6CDB-4713-8D2C-7EF0216F278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1" name="テキスト ボックス 630">
          <a:extLst>
            <a:ext uri="{FF2B5EF4-FFF2-40B4-BE49-F238E27FC236}">
              <a16:creationId xmlns:a16="http://schemas.microsoft.com/office/drawing/2014/main" id="{065A22FC-091D-4AA9-9BC8-8DAD00D49DD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2" name="テキスト ボックス 631">
          <a:extLst>
            <a:ext uri="{FF2B5EF4-FFF2-40B4-BE49-F238E27FC236}">
              <a16:creationId xmlns:a16="http://schemas.microsoft.com/office/drawing/2014/main" id="{AC3ED139-A0F7-4DE9-A6A2-B7B66DD9D75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103505</xdr:rowOff>
    </xdr:from>
    <xdr:to>
      <xdr:col>112</xdr:col>
      <xdr:colOff>38100</xdr:colOff>
      <xdr:row>63</xdr:row>
      <xdr:rowOff>33655</xdr:rowOff>
    </xdr:to>
    <xdr:sp macro="" textlink="">
      <xdr:nvSpPr>
        <xdr:cNvPr id="633" name="楕円 632">
          <a:extLst>
            <a:ext uri="{FF2B5EF4-FFF2-40B4-BE49-F238E27FC236}">
              <a16:creationId xmlns:a16="http://schemas.microsoft.com/office/drawing/2014/main" id="{AA869C44-7A50-476A-9310-B259B8BED348}"/>
            </a:ext>
          </a:extLst>
        </xdr:cNvPr>
        <xdr:cNvSpPr/>
      </xdr:nvSpPr>
      <xdr:spPr>
        <a:xfrm>
          <a:off x="21272500" y="107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23495</xdr:rowOff>
    </xdr:from>
    <xdr:to>
      <xdr:col>107</xdr:col>
      <xdr:colOff>101600</xdr:colOff>
      <xdr:row>62</xdr:row>
      <xdr:rowOff>125095</xdr:rowOff>
    </xdr:to>
    <xdr:sp macro="" textlink="">
      <xdr:nvSpPr>
        <xdr:cNvPr id="634" name="楕円 633">
          <a:extLst>
            <a:ext uri="{FF2B5EF4-FFF2-40B4-BE49-F238E27FC236}">
              <a16:creationId xmlns:a16="http://schemas.microsoft.com/office/drawing/2014/main" id="{44687380-B64A-42F3-89A1-6E71C692B608}"/>
            </a:ext>
          </a:extLst>
        </xdr:cNvPr>
        <xdr:cNvSpPr/>
      </xdr:nvSpPr>
      <xdr:spPr>
        <a:xfrm>
          <a:off x="20383500" y="1065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74295</xdr:rowOff>
    </xdr:from>
    <xdr:to>
      <xdr:col>111</xdr:col>
      <xdr:colOff>177800</xdr:colOff>
      <xdr:row>62</xdr:row>
      <xdr:rowOff>154305</xdr:rowOff>
    </xdr:to>
    <xdr:cxnSp macro="">
      <xdr:nvCxnSpPr>
        <xdr:cNvPr id="635" name="直線コネクタ 634">
          <a:extLst>
            <a:ext uri="{FF2B5EF4-FFF2-40B4-BE49-F238E27FC236}">
              <a16:creationId xmlns:a16="http://schemas.microsoft.com/office/drawing/2014/main" id="{C01C1E59-05B0-4695-BAD8-D4782C6F4003}"/>
            </a:ext>
          </a:extLst>
        </xdr:cNvPr>
        <xdr:cNvCxnSpPr/>
      </xdr:nvCxnSpPr>
      <xdr:spPr>
        <a:xfrm>
          <a:off x="20434300" y="1070419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97790</xdr:rowOff>
    </xdr:from>
    <xdr:to>
      <xdr:col>102</xdr:col>
      <xdr:colOff>165100</xdr:colOff>
      <xdr:row>63</xdr:row>
      <xdr:rowOff>27940</xdr:rowOff>
    </xdr:to>
    <xdr:sp macro="" textlink="">
      <xdr:nvSpPr>
        <xdr:cNvPr id="636" name="楕円 635">
          <a:extLst>
            <a:ext uri="{FF2B5EF4-FFF2-40B4-BE49-F238E27FC236}">
              <a16:creationId xmlns:a16="http://schemas.microsoft.com/office/drawing/2014/main" id="{C2C51D36-7097-4B16-BC66-9B1A07ED1612}"/>
            </a:ext>
          </a:extLst>
        </xdr:cNvPr>
        <xdr:cNvSpPr/>
      </xdr:nvSpPr>
      <xdr:spPr>
        <a:xfrm>
          <a:off x="19494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74295</xdr:rowOff>
    </xdr:from>
    <xdr:to>
      <xdr:col>107</xdr:col>
      <xdr:colOff>50800</xdr:colOff>
      <xdr:row>62</xdr:row>
      <xdr:rowOff>148590</xdr:rowOff>
    </xdr:to>
    <xdr:cxnSp macro="">
      <xdr:nvCxnSpPr>
        <xdr:cNvPr id="637" name="直線コネクタ 636">
          <a:extLst>
            <a:ext uri="{FF2B5EF4-FFF2-40B4-BE49-F238E27FC236}">
              <a16:creationId xmlns:a16="http://schemas.microsoft.com/office/drawing/2014/main" id="{E785BA46-4F0D-45C1-963A-7D49B7E2BFBE}"/>
            </a:ext>
          </a:extLst>
        </xdr:cNvPr>
        <xdr:cNvCxnSpPr/>
      </xdr:nvCxnSpPr>
      <xdr:spPr>
        <a:xfrm flipV="1">
          <a:off x="19545300" y="1070419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95902</xdr:rowOff>
    </xdr:from>
    <xdr:ext cx="469744" cy="259045"/>
    <xdr:sp macro="" textlink="">
      <xdr:nvSpPr>
        <xdr:cNvPr id="638" name="n_1aveValue【保健センター・保健所】&#10;一人当たり面積">
          <a:extLst>
            <a:ext uri="{FF2B5EF4-FFF2-40B4-BE49-F238E27FC236}">
              <a16:creationId xmlns:a16="http://schemas.microsoft.com/office/drawing/2014/main" id="{3C32A2AD-5909-42A9-87B0-A8CE79966447}"/>
            </a:ext>
          </a:extLst>
        </xdr:cNvPr>
        <xdr:cNvSpPr txBox="1"/>
      </xdr:nvSpPr>
      <xdr:spPr>
        <a:xfrm>
          <a:off x="21075727" y="1038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90187</xdr:rowOff>
    </xdr:from>
    <xdr:ext cx="469744" cy="259045"/>
    <xdr:sp macro="" textlink="">
      <xdr:nvSpPr>
        <xdr:cNvPr id="639" name="n_2aveValue【保健センター・保健所】&#10;一人当たり面積">
          <a:extLst>
            <a:ext uri="{FF2B5EF4-FFF2-40B4-BE49-F238E27FC236}">
              <a16:creationId xmlns:a16="http://schemas.microsoft.com/office/drawing/2014/main" id="{F7A2F239-3BE6-4DEE-9FA0-DAB006AFF0AB}"/>
            </a:ext>
          </a:extLst>
        </xdr:cNvPr>
        <xdr:cNvSpPr txBox="1"/>
      </xdr:nvSpPr>
      <xdr:spPr>
        <a:xfrm>
          <a:off x="20199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90187</xdr:rowOff>
    </xdr:from>
    <xdr:ext cx="469744" cy="259045"/>
    <xdr:sp macro="" textlink="">
      <xdr:nvSpPr>
        <xdr:cNvPr id="640" name="n_3aveValue【保健センター・保健所】&#10;一人当たり面積">
          <a:extLst>
            <a:ext uri="{FF2B5EF4-FFF2-40B4-BE49-F238E27FC236}">
              <a16:creationId xmlns:a16="http://schemas.microsoft.com/office/drawing/2014/main" id="{B265563D-A8DC-463C-9B44-69567993611A}"/>
            </a:ext>
          </a:extLst>
        </xdr:cNvPr>
        <xdr:cNvSpPr txBox="1"/>
      </xdr:nvSpPr>
      <xdr:spPr>
        <a:xfrm>
          <a:off x="19310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101617</xdr:rowOff>
    </xdr:from>
    <xdr:ext cx="469744" cy="259045"/>
    <xdr:sp macro="" textlink="">
      <xdr:nvSpPr>
        <xdr:cNvPr id="641" name="n_4aveValue【保健センター・保健所】&#10;一人当たり面積">
          <a:extLst>
            <a:ext uri="{FF2B5EF4-FFF2-40B4-BE49-F238E27FC236}">
              <a16:creationId xmlns:a16="http://schemas.microsoft.com/office/drawing/2014/main" id="{EB16F674-BEBC-4065-BA46-3AC0ED6E2AFB}"/>
            </a:ext>
          </a:extLst>
        </xdr:cNvPr>
        <xdr:cNvSpPr txBox="1"/>
      </xdr:nvSpPr>
      <xdr:spPr>
        <a:xfrm>
          <a:off x="184214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24782</xdr:rowOff>
    </xdr:from>
    <xdr:ext cx="469744" cy="259045"/>
    <xdr:sp macro="" textlink="">
      <xdr:nvSpPr>
        <xdr:cNvPr id="642" name="n_1mainValue【保健センター・保健所】&#10;一人当たり面積">
          <a:extLst>
            <a:ext uri="{FF2B5EF4-FFF2-40B4-BE49-F238E27FC236}">
              <a16:creationId xmlns:a16="http://schemas.microsoft.com/office/drawing/2014/main" id="{FFF42CD5-2522-4799-8377-AC6E058D3190}"/>
            </a:ext>
          </a:extLst>
        </xdr:cNvPr>
        <xdr:cNvSpPr txBox="1"/>
      </xdr:nvSpPr>
      <xdr:spPr>
        <a:xfrm>
          <a:off x="21075727" y="1082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116222</xdr:rowOff>
    </xdr:from>
    <xdr:ext cx="469744" cy="259045"/>
    <xdr:sp macro="" textlink="">
      <xdr:nvSpPr>
        <xdr:cNvPr id="643" name="n_2mainValue【保健センター・保健所】&#10;一人当たり面積">
          <a:extLst>
            <a:ext uri="{FF2B5EF4-FFF2-40B4-BE49-F238E27FC236}">
              <a16:creationId xmlns:a16="http://schemas.microsoft.com/office/drawing/2014/main" id="{B98066DB-8248-4613-BF14-7A781612E406}"/>
            </a:ext>
          </a:extLst>
        </xdr:cNvPr>
        <xdr:cNvSpPr txBox="1"/>
      </xdr:nvSpPr>
      <xdr:spPr>
        <a:xfrm>
          <a:off x="20199427" y="1074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19067</xdr:rowOff>
    </xdr:from>
    <xdr:ext cx="469744" cy="259045"/>
    <xdr:sp macro="" textlink="">
      <xdr:nvSpPr>
        <xdr:cNvPr id="644" name="n_3mainValue【保健センター・保健所】&#10;一人当たり面積">
          <a:extLst>
            <a:ext uri="{FF2B5EF4-FFF2-40B4-BE49-F238E27FC236}">
              <a16:creationId xmlns:a16="http://schemas.microsoft.com/office/drawing/2014/main" id="{99E02249-E61D-4E02-8549-ADAFBBE125DD}"/>
            </a:ext>
          </a:extLst>
        </xdr:cNvPr>
        <xdr:cNvSpPr txBox="1"/>
      </xdr:nvSpPr>
      <xdr:spPr>
        <a:xfrm>
          <a:off x="193104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5" name="正方形/長方形 644">
          <a:extLst>
            <a:ext uri="{FF2B5EF4-FFF2-40B4-BE49-F238E27FC236}">
              <a16:creationId xmlns:a16="http://schemas.microsoft.com/office/drawing/2014/main" id="{03E6A9C3-F577-4138-9A3C-507A042AA8B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46" name="正方形/長方形 645">
          <a:extLst>
            <a:ext uri="{FF2B5EF4-FFF2-40B4-BE49-F238E27FC236}">
              <a16:creationId xmlns:a16="http://schemas.microsoft.com/office/drawing/2014/main" id="{7BE64014-01F3-48BD-AE2A-33A24BFF2CE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47" name="正方形/長方形 646">
          <a:extLst>
            <a:ext uri="{FF2B5EF4-FFF2-40B4-BE49-F238E27FC236}">
              <a16:creationId xmlns:a16="http://schemas.microsoft.com/office/drawing/2014/main" id="{8D2023C3-BA71-45F0-807F-04F7C460DC8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48" name="正方形/長方形 647">
          <a:extLst>
            <a:ext uri="{FF2B5EF4-FFF2-40B4-BE49-F238E27FC236}">
              <a16:creationId xmlns:a16="http://schemas.microsoft.com/office/drawing/2014/main" id="{26F7050A-8A32-40FE-AE79-E5C9D8E4D55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49" name="正方形/長方形 648">
          <a:extLst>
            <a:ext uri="{FF2B5EF4-FFF2-40B4-BE49-F238E27FC236}">
              <a16:creationId xmlns:a16="http://schemas.microsoft.com/office/drawing/2014/main" id="{446576A6-97C9-48F8-B48C-055A05FB457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0" name="正方形/長方形 649">
          <a:extLst>
            <a:ext uri="{FF2B5EF4-FFF2-40B4-BE49-F238E27FC236}">
              <a16:creationId xmlns:a16="http://schemas.microsoft.com/office/drawing/2014/main" id="{33B87A62-C624-4588-B2AA-3CEB0C24688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1" name="正方形/長方形 650">
          <a:extLst>
            <a:ext uri="{FF2B5EF4-FFF2-40B4-BE49-F238E27FC236}">
              <a16:creationId xmlns:a16="http://schemas.microsoft.com/office/drawing/2014/main" id="{04AD0120-1B56-4A87-BDB3-C747CBA1F7A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2" name="正方形/長方形 651">
          <a:extLst>
            <a:ext uri="{FF2B5EF4-FFF2-40B4-BE49-F238E27FC236}">
              <a16:creationId xmlns:a16="http://schemas.microsoft.com/office/drawing/2014/main" id="{175C6989-ADC7-4900-8B0D-14D388F094D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53" name="テキスト ボックス 652">
          <a:extLst>
            <a:ext uri="{FF2B5EF4-FFF2-40B4-BE49-F238E27FC236}">
              <a16:creationId xmlns:a16="http://schemas.microsoft.com/office/drawing/2014/main" id="{E5CD878A-E914-494A-9A86-2A834A99C40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54" name="直線コネクタ 653">
          <a:extLst>
            <a:ext uri="{FF2B5EF4-FFF2-40B4-BE49-F238E27FC236}">
              <a16:creationId xmlns:a16="http://schemas.microsoft.com/office/drawing/2014/main" id="{C802A7D6-41E5-41CA-B250-F975ABA7F07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55" name="テキスト ボックス 654">
          <a:extLst>
            <a:ext uri="{FF2B5EF4-FFF2-40B4-BE49-F238E27FC236}">
              <a16:creationId xmlns:a16="http://schemas.microsoft.com/office/drawing/2014/main" id="{C574CD2D-B12C-4BB3-9739-5CF06989418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56" name="直線コネクタ 655">
          <a:extLst>
            <a:ext uri="{FF2B5EF4-FFF2-40B4-BE49-F238E27FC236}">
              <a16:creationId xmlns:a16="http://schemas.microsoft.com/office/drawing/2014/main" id="{4B76B283-9FDE-435B-ADB8-FDECDDDDE344}"/>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57" name="テキスト ボックス 656">
          <a:extLst>
            <a:ext uri="{FF2B5EF4-FFF2-40B4-BE49-F238E27FC236}">
              <a16:creationId xmlns:a16="http://schemas.microsoft.com/office/drawing/2014/main" id="{C708CDFD-B2F8-4A04-8980-3566EBAE3147}"/>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58" name="直線コネクタ 657">
          <a:extLst>
            <a:ext uri="{FF2B5EF4-FFF2-40B4-BE49-F238E27FC236}">
              <a16:creationId xmlns:a16="http://schemas.microsoft.com/office/drawing/2014/main" id="{7EA1AE4B-09E5-44D6-904F-81FD9A9194FD}"/>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59" name="テキスト ボックス 658">
          <a:extLst>
            <a:ext uri="{FF2B5EF4-FFF2-40B4-BE49-F238E27FC236}">
              <a16:creationId xmlns:a16="http://schemas.microsoft.com/office/drawing/2014/main" id="{9849E9C9-3CD0-4D5F-A230-357B433FEBEC}"/>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60" name="直線コネクタ 659">
          <a:extLst>
            <a:ext uri="{FF2B5EF4-FFF2-40B4-BE49-F238E27FC236}">
              <a16:creationId xmlns:a16="http://schemas.microsoft.com/office/drawing/2014/main" id="{9EBF1800-4924-4E8F-BCB8-9170959FF6A7}"/>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61" name="テキスト ボックス 660">
          <a:extLst>
            <a:ext uri="{FF2B5EF4-FFF2-40B4-BE49-F238E27FC236}">
              <a16:creationId xmlns:a16="http://schemas.microsoft.com/office/drawing/2014/main" id="{C3B8264E-22A0-48A9-A415-338E28C4152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62" name="直線コネクタ 661">
          <a:extLst>
            <a:ext uri="{FF2B5EF4-FFF2-40B4-BE49-F238E27FC236}">
              <a16:creationId xmlns:a16="http://schemas.microsoft.com/office/drawing/2014/main" id="{2077C902-3E2A-44D5-AF51-C70734279CA1}"/>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63" name="テキスト ボックス 662">
          <a:extLst>
            <a:ext uri="{FF2B5EF4-FFF2-40B4-BE49-F238E27FC236}">
              <a16:creationId xmlns:a16="http://schemas.microsoft.com/office/drawing/2014/main" id="{FF3776BC-DFA3-4053-8787-0EFE42E91A99}"/>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64" name="直線コネクタ 663">
          <a:extLst>
            <a:ext uri="{FF2B5EF4-FFF2-40B4-BE49-F238E27FC236}">
              <a16:creationId xmlns:a16="http://schemas.microsoft.com/office/drawing/2014/main" id="{099CC2EA-95C3-484C-9348-AA0390BF18A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65" name="テキスト ボックス 664">
          <a:extLst>
            <a:ext uri="{FF2B5EF4-FFF2-40B4-BE49-F238E27FC236}">
              <a16:creationId xmlns:a16="http://schemas.microsoft.com/office/drawing/2014/main" id="{7C2A9C9B-6C9F-4A17-9E49-E4EDDCA9BF63}"/>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66" name="直線コネクタ 665">
          <a:extLst>
            <a:ext uri="{FF2B5EF4-FFF2-40B4-BE49-F238E27FC236}">
              <a16:creationId xmlns:a16="http://schemas.microsoft.com/office/drawing/2014/main" id="{25FC7B35-9382-4B54-97FF-D0FF671F914E}"/>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67" name="テキスト ボックス 666">
          <a:extLst>
            <a:ext uri="{FF2B5EF4-FFF2-40B4-BE49-F238E27FC236}">
              <a16:creationId xmlns:a16="http://schemas.microsoft.com/office/drawing/2014/main" id="{1BDA94D4-EE72-4582-89BB-CA5FC2421C6B}"/>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68" name="直線コネクタ 667">
          <a:extLst>
            <a:ext uri="{FF2B5EF4-FFF2-40B4-BE49-F238E27FC236}">
              <a16:creationId xmlns:a16="http://schemas.microsoft.com/office/drawing/2014/main" id="{32487A58-2421-4940-BFC6-A98F773C20D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9" name="【消防施設】&#10;有形固定資産減価償却率グラフ枠">
          <a:extLst>
            <a:ext uri="{FF2B5EF4-FFF2-40B4-BE49-F238E27FC236}">
              <a16:creationId xmlns:a16="http://schemas.microsoft.com/office/drawing/2014/main" id="{5EFBC02C-DDED-493B-9399-F1D89549AEA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74023</xdr:rowOff>
    </xdr:to>
    <xdr:cxnSp macro="">
      <xdr:nvCxnSpPr>
        <xdr:cNvPr id="670" name="直線コネクタ 669">
          <a:extLst>
            <a:ext uri="{FF2B5EF4-FFF2-40B4-BE49-F238E27FC236}">
              <a16:creationId xmlns:a16="http://schemas.microsoft.com/office/drawing/2014/main" id="{7314F497-A464-486E-BAC9-2DF4578E0F0B}"/>
            </a:ext>
          </a:extLst>
        </xdr:cNvPr>
        <xdr:cNvCxnSpPr/>
      </xdr:nvCxnSpPr>
      <xdr:spPr>
        <a:xfrm flipV="1">
          <a:off x="16318864" y="13465084"/>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77850</xdr:rowOff>
    </xdr:from>
    <xdr:ext cx="405111" cy="259045"/>
    <xdr:sp macro="" textlink="">
      <xdr:nvSpPr>
        <xdr:cNvPr id="671" name="【消防施設】&#10;有形固定資産減価償却率最小値テキスト">
          <a:extLst>
            <a:ext uri="{FF2B5EF4-FFF2-40B4-BE49-F238E27FC236}">
              <a16:creationId xmlns:a16="http://schemas.microsoft.com/office/drawing/2014/main" id="{9EFE1823-31D2-466A-B995-D18F1A4AFCD9}"/>
            </a:ext>
          </a:extLst>
        </xdr:cNvPr>
        <xdr:cNvSpPr txBox="1"/>
      </xdr:nvSpPr>
      <xdr:spPr>
        <a:xfrm>
          <a:off x="16357600" y="1482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74023</xdr:rowOff>
    </xdr:from>
    <xdr:to>
      <xdr:col>86</xdr:col>
      <xdr:colOff>25400</xdr:colOff>
      <xdr:row>86</xdr:row>
      <xdr:rowOff>74023</xdr:rowOff>
    </xdr:to>
    <xdr:cxnSp macro="">
      <xdr:nvCxnSpPr>
        <xdr:cNvPr id="672" name="直線コネクタ 671">
          <a:extLst>
            <a:ext uri="{FF2B5EF4-FFF2-40B4-BE49-F238E27FC236}">
              <a16:creationId xmlns:a16="http://schemas.microsoft.com/office/drawing/2014/main" id="{8A54E606-2A5F-4A9C-BB7A-A8E7C1DD0718}"/>
            </a:ext>
          </a:extLst>
        </xdr:cNvPr>
        <xdr:cNvCxnSpPr/>
      </xdr:nvCxnSpPr>
      <xdr:spPr>
        <a:xfrm>
          <a:off x="16230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673" name="【消防施設】&#10;有形固定資産減価償却率最大値テキスト">
          <a:extLst>
            <a:ext uri="{FF2B5EF4-FFF2-40B4-BE49-F238E27FC236}">
              <a16:creationId xmlns:a16="http://schemas.microsoft.com/office/drawing/2014/main" id="{8AB29BEC-C385-412F-B5E3-074557E91780}"/>
            </a:ext>
          </a:extLst>
        </xdr:cNvPr>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674" name="直線コネクタ 673">
          <a:extLst>
            <a:ext uri="{FF2B5EF4-FFF2-40B4-BE49-F238E27FC236}">
              <a16:creationId xmlns:a16="http://schemas.microsoft.com/office/drawing/2014/main" id="{301478BD-280E-47AC-9FE3-A9664B19005A}"/>
            </a:ext>
          </a:extLst>
        </xdr:cNvPr>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78395</xdr:rowOff>
    </xdr:from>
    <xdr:ext cx="405111" cy="259045"/>
    <xdr:sp macro="" textlink="">
      <xdr:nvSpPr>
        <xdr:cNvPr id="675" name="【消防施設】&#10;有形固定資産減価償却率平均値テキスト">
          <a:extLst>
            <a:ext uri="{FF2B5EF4-FFF2-40B4-BE49-F238E27FC236}">
              <a16:creationId xmlns:a16="http://schemas.microsoft.com/office/drawing/2014/main" id="{F38530BF-E171-4F03-A337-2D0A076CF4BA}"/>
            </a:ext>
          </a:extLst>
        </xdr:cNvPr>
        <xdr:cNvSpPr txBox="1"/>
      </xdr:nvSpPr>
      <xdr:spPr>
        <a:xfrm>
          <a:off x="16357600" y="143087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99968</xdr:rowOff>
    </xdr:from>
    <xdr:to>
      <xdr:col>85</xdr:col>
      <xdr:colOff>177800</xdr:colOff>
      <xdr:row>84</xdr:row>
      <xdr:rowOff>30118</xdr:rowOff>
    </xdr:to>
    <xdr:sp macro="" textlink="">
      <xdr:nvSpPr>
        <xdr:cNvPr id="676" name="フローチャート: 判断 675">
          <a:extLst>
            <a:ext uri="{FF2B5EF4-FFF2-40B4-BE49-F238E27FC236}">
              <a16:creationId xmlns:a16="http://schemas.microsoft.com/office/drawing/2014/main" id="{37134795-8330-4698-80EF-10036A07EEB6}"/>
            </a:ext>
          </a:extLst>
        </xdr:cNvPr>
        <xdr:cNvSpPr/>
      </xdr:nvSpPr>
      <xdr:spPr>
        <a:xfrm>
          <a:off x="162687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67311</xdr:rowOff>
    </xdr:from>
    <xdr:to>
      <xdr:col>81</xdr:col>
      <xdr:colOff>101600</xdr:colOff>
      <xdr:row>83</xdr:row>
      <xdr:rowOff>168911</xdr:rowOff>
    </xdr:to>
    <xdr:sp macro="" textlink="">
      <xdr:nvSpPr>
        <xdr:cNvPr id="677" name="フローチャート: 判断 676">
          <a:extLst>
            <a:ext uri="{FF2B5EF4-FFF2-40B4-BE49-F238E27FC236}">
              <a16:creationId xmlns:a16="http://schemas.microsoft.com/office/drawing/2014/main" id="{3C513892-EB9B-4FF0-917A-B50A72191856}"/>
            </a:ext>
          </a:extLst>
        </xdr:cNvPr>
        <xdr:cNvSpPr/>
      </xdr:nvSpPr>
      <xdr:spPr>
        <a:xfrm>
          <a:off x="1543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57513</xdr:rowOff>
    </xdr:from>
    <xdr:to>
      <xdr:col>76</xdr:col>
      <xdr:colOff>165100</xdr:colOff>
      <xdr:row>83</xdr:row>
      <xdr:rowOff>159113</xdr:rowOff>
    </xdr:to>
    <xdr:sp macro="" textlink="">
      <xdr:nvSpPr>
        <xdr:cNvPr id="678" name="フローチャート: 判断 677">
          <a:extLst>
            <a:ext uri="{FF2B5EF4-FFF2-40B4-BE49-F238E27FC236}">
              <a16:creationId xmlns:a16="http://schemas.microsoft.com/office/drawing/2014/main" id="{15D40C2C-CCFA-478F-AAD8-E24DFD6ADA05}"/>
            </a:ext>
          </a:extLst>
        </xdr:cNvPr>
        <xdr:cNvSpPr/>
      </xdr:nvSpPr>
      <xdr:spPr>
        <a:xfrm>
          <a:off x="1454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55880</xdr:rowOff>
    </xdr:from>
    <xdr:to>
      <xdr:col>72</xdr:col>
      <xdr:colOff>38100</xdr:colOff>
      <xdr:row>83</xdr:row>
      <xdr:rowOff>157480</xdr:rowOff>
    </xdr:to>
    <xdr:sp macro="" textlink="">
      <xdr:nvSpPr>
        <xdr:cNvPr id="679" name="フローチャート: 判断 678">
          <a:extLst>
            <a:ext uri="{FF2B5EF4-FFF2-40B4-BE49-F238E27FC236}">
              <a16:creationId xmlns:a16="http://schemas.microsoft.com/office/drawing/2014/main" id="{4830EF47-B4DD-4CD5-B9E2-EADEFF98D276}"/>
            </a:ext>
          </a:extLst>
        </xdr:cNvPr>
        <xdr:cNvSpPr/>
      </xdr:nvSpPr>
      <xdr:spPr>
        <a:xfrm>
          <a:off x="13652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680" name="フローチャート: 判断 679">
          <a:extLst>
            <a:ext uri="{FF2B5EF4-FFF2-40B4-BE49-F238E27FC236}">
              <a16:creationId xmlns:a16="http://schemas.microsoft.com/office/drawing/2014/main" id="{14ACF2B2-2D74-4010-B670-7B2196612B42}"/>
            </a:ext>
          </a:extLst>
        </xdr:cNvPr>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1" name="テキスト ボックス 680">
          <a:extLst>
            <a:ext uri="{FF2B5EF4-FFF2-40B4-BE49-F238E27FC236}">
              <a16:creationId xmlns:a16="http://schemas.microsoft.com/office/drawing/2014/main" id="{3B584496-DFEC-42D3-9471-2AD87CD4045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id="{8923210D-8495-419C-9835-DCE6DF16B97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B96A5EC1-4578-46E5-98A0-6D1D0F5BB89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F6C4B590-2DB8-472B-9440-56BFE756EE7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AC998705-ED7F-431D-9C27-FCC8370D91F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82006</xdr:rowOff>
    </xdr:from>
    <xdr:to>
      <xdr:col>81</xdr:col>
      <xdr:colOff>101600</xdr:colOff>
      <xdr:row>82</xdr:row>
      <xdr:rowOff>12156</xdr:rowOff>
    </xdr:to>
    <xdr:sp macro="" textlink="">
      <xdr:nvSpPr>
        <xdr:cNvPr id="686" name="楕円 685">
          <a:extLst>
            <a:ext uri="{FF2B5EF4-FFF2-40B4-BE49-F238E27FC236}">
              <a16:creationId xmlns:a16="http://schemas.microsoft.com/office/drawing/2014/main" id="{67E7CAEB-2043-4D06-BC3F-1C61D8533935}"/>
            </a:ext>
          </a:extLst>
        </xdr:cNvPr>
        <xdr:cNvSpPr/>
      </xdr:nvSpPr>
      <xdr:spPr>
        <a:xfrm>
          <a:off x="15430500" y="1396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59145</xdr:rowOff>
    </xdr:from>
    <xdr:to>
      <xdr:col>76</xdr:col>
      <xdr:colOff>165100</xdr:colOff>
      <xdr:row>81</xdr:row>
      <xdr:rowOff>160745</xdr:rowOff>
    </xdr:to>
    <xdr:sp macro="" textlink="">
      <xdr:nvSpPr>
        <xdr:cNvPr id="687" name="楕円 686">
          <a:extLst>
            <a:ext uri="{FF2B5EF4-FFF2-40B4-BE49-F238E27FC236}">
              <a16:creationId xmlns:a16="http://schemas.microsoft.com/office/drawing/2014/main" id="{22439B43-FF87-4366-BADF-A4C0E136556C}"/>
            </a:ext>
          </a:extLst>
        </xdr:cNvPr>
        <xdr:cNvSpPr/>
      </xdr:nvSpPr>
      <xdr:spPr>
        <a:xfrm>
          <a:off x="14541500" y="1394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109945</xdr:rowOff>
    </xdr:from>
    <xdr:to>
      <xdr:col>81</xdr:col>
      <xdr:colOff>50800</xdr:colOff>
      <xdr:row>81</xdr:row>
      <xdr:rowOff>132806</xdr:rowOff>
    </xdr:to>
    <xdr:cxnSp macro="">
      <xdr:nvCxnSpPr>
        <xdr:cNvPr id="688" name="直線コネクタ 687">
          <a:extLst>
            <a:ext uri="{FF2B5EF4-FFF2-40B4-BE49-F238E27FC236}">
              <a16:creationId xmlns:a16="http://schemas.microsoft.com/office/drawing/2014/main" id="{17620F87-B523-4BD8-9576-1C7448BA3CC9}"/>
            </a:ext>
          </a:extLst>
        </xdr:cNvPr>
        <xdr:cNvCxnSpPr/>
      </xdr:nvCxnSpPr>
      <xdr:spPr>
        <a:xfrm>
          <a:off x="14592300" y="1399739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160038</xdr:rowOff>
    </xdr:from>
    <xdr:ext cx="405111" cy="259045"/>
    <xdr:sp macro="" textlink="">
      <xdr:nvSpPr>
        <xdr:cNvPr id="689" name="n_1aveValue【消防施設】&#10;有形固定資産減価償却率">
          <a:extLst>
            <a:ext uri="{FF2B5EF4-FFF2-40B4-BE49-F238E27FC236}">
              <a16:creationId xmlns:a16="http://schemas.microsoft.com/office/drawing/2014/main" id="{05A2491F-99FF-47D2-BB52-663768560E83}"/>
            </a:ext>
          </a:extLst>
        </xdr:cNvPr>
        <xdr:cNvSpPr txBox="1"/>
      </xdr:nvSpPr>
      <xdr:spPr>
        <a:xfrm>
          <a:off x="152660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150240</xdr:rowOff>
    </xdr:from>
    <xdr:ext cx="405111" cy="259045"/>
    <xdr:sp macro="" textlink="">
      <xdr:nvSpPr>
        <xdr:cNvPr id="690" name="n_2aveValue【消防施設】&#10;有形固定資産減価償却率">
          <a:extLst>
            <a:ext uri="{FF2B5EF4-FFF2-40B4-BE49-F238E27FC236}">
              <a16:creationId xmlns:a16="http://schemas.microsoft.com/office/drawing/2014/main" id="{C218C9D1-A6C5-4BDA-88C0-2665CE1A37DE}"/>
            </a:ext>
          </a:extLst>
        </xdr:cNvPr>
        <xdr:cNvSpPr txBox="1"/>
      </xdr:nvSpPr>
      <xdr:spPr>
        <a:xfrm>
          <a:off x="14389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2557</xdr:rowOff>
    </xdr:from>
    <xdr:ext cx="405111" cy="259045"/>
    <xdr:sp macro="" textlink="">
      <xdr:nvSpPr>
        <xdr:cNvPr id="691" name="n_3aveValue【消防施設】&#10;有形固定資産減価償却率">
          <a:extLst>
            <a:ext uri="{FF2B5EF4-FFF2-40B4-BE49-F238E27FC236}">
              <a16:creationId xmlns:a16="http://schemas.microsoft.com/office/drawing/2014/main" id="{3933AA3C-F7F6-41DC-BEA3-6F4B989DC837}"/>
            </a:ext>
          </a:extLst>
        </xdr:cNvPr>
        <xdr:cNvSpPr txBox="1"/>
      </xdr:nvSpPr>
      <xdr:spPr>
        <a:xfrm>
          <a:off x="13500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692" name="n_4aveValue【消防施設】&#10;有形固定資産減価償却率">
          <a:extLst>
            <a:ext uri="{FF2B5EF4-FFF2-40B4-BE49-F238E27FC236}">
              <a16:creationId xmlns:a16="http://schemas.microsoft.com/office/drawing/2014/main" id="{4DA714EA-69D0-4AAB-9D04-4E8889E01507}"/>
            </a:ext>
          </a:extLst>
        </xdr:cNvPr>
        <xdr:cNvSpPr txBox="1"/>
      </xdr:nvSpPr>
      <xdr:spPr>
        <a:xfrm>
          <a:off x="12611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28683</xdr:rowOff>
    </xdr:from>
    <xdr:ext cx="405111" cy="259045"/>
    <xdr:sp macro="" textlink="">
      <xdr:nvSpPr>
        <xdr:cNvPr id="693" name="n_1mainValue【消防施設】&#10;有形固定資産減価償却率">
          <a:extLst>
            <a:ext uri="{FF2B5EF4-FFF2-40B4-BE49-F238E27FC236}">
              <a16:creationId xmlns:a16="http://schemas.microsoft.com/office/drawing/2014/main" id="{16149780-D4ED-44FE-9141-ACC651ACA622}"/>
            </a:ext>
          </a:extLst>
        </xdr:cNvPr>
        <xdr:cNvSpPr txBox="1"/>
      </xdr:nvSpPr>
      <xdr:spPr>
        <a:xfrm>
          <a:off x="152660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5822</xdr:rowOff>
    </xdr:from>
    <xdr:ext cx="405111" cy="259045"/>
    <xdr:sp macro="" textlink="">
      <xdr:nvSpPr>
        <xdr:cNvPr id="694" name="n_2mainValue【消防施設】&#10;有形固定資産減価償却率">
          <a:extLst>
            <a:ext uri="{FF2B5EF4-FFF2-40B4-BE49-F238E27FC236}">
              <a16:creationId xmlns:a16="http://schemas.microsoft.com/office/drawing/2014/main" id="{CD7F8B0B-B04C-463F-9FBA-67FBC9602548}"/>
            </a:ext>
          </a:extLst>
        </xdr:cNvPr>
        <xdr:cNvSpPr txBox="1"/>
      </xdr:nvSpPr>
      <xdr:spPr>
        <a:xfrm>
          <a:off x="14389744" y="137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5" name="正方形/長方形 694">
          <a:extLst>
            <a:ext uri="{FF2B5EF4-FFF2-40B4-BE49-F238E27FC236}">
              <a16:creationId xmlns:a16="http://schemas.microsoft.com/office/drawing/2014/main" id="{326E1B9F-EC8E-4CE0-9175-DB51CFA9569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6" name="正方形/長方形 695">
          <a:extLst>
            <a:ext uri="{FF2B5EF4-FFF2-40B4-BE49-F238E27FC236}">
              <a16:creationId xmlns:a16="http://schemas.microsoft.com/office/drawing/2014/main" id="{1C0DB9CF-B637-4F7F-AA74-09E32AD57AE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7" name="正方形/長方形 696">
          <a:extLst>
            <a:ext uri="{FF2B5EF4-FFF2-40B4-BE49-F238E27FC236}">
              <a16:creationId xmlns:a16="http://schemas.microsoft.com/office/drawing/2014/main" id="{CF7455F9-406E-408A-A592-5BF5D67FCDA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8" name="正方形/長方形 697">
          <a:extLst>
            <a:ext uri="{FF2B5EF4-FFF2-40B4-BE49-F238E27FC236}">
              <a16:creationId xmlns:a16="http://schemas.microsoft.com/office/drawing/2014/main" id="{00BDFD03-F924-4711-AF53-642BCB4BD70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9" name="正方形/長方形 698">
          <a:extLst>
            <a:ext uri="{FF2B5EF4-FFF2-40B4-BE49-F238E27FC236}">
              <a16:creationId xmlns:a16="http://schemas.microsoft.com/office/drawing/2014/main" id="{AC60B256-7387-4A93-A0AE-1CCD0E772C3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0" name="正方形/長方形 699">
          <a:extLst>
            <a:ext uri="{FF2B5EF4-FFF2-40B4-BE49-F238E27FC236}">
              <a16:creationId xmlns:a16="http://schemas.microsoft.com/office/drawing/2014/main" id="{1897EF38-CD78-42A4-B090-53B9AB113FD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1" name="正方形/長方形 700">
          <a:extLst>
            <a:ext uri="{FF2B5EF4-FFF2-40B4-BE49-F238E27FC236}">
              <a16:creationId xmlns:a16="http://schemas.microsoft.com/office/drawing/2014/main" id="{9943B902-72FC-4C2B-BFCA-E26336FF0C6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2" name="正方形/長方形 701">
          <a:extLst>
            <a:ext uri="{FF2B5EF4-FFF2-40B4-BE49-F238E27FC236}">
              <a16:creationId xmlns:a16="http://schemas.microsoft.com/office/drawing/2014/main" id="{5DBEF848-4497-41ED-B482-CAB0BCD27DE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3" name="テキスト ボックス 702">
          <a:extLst>
            <a:ext uri="{FF2B5EF4-FFF2-40B4-BE49-F238E27FC236}">
              <a16:creationId xmlns:a16="http://schemas.microsoft.com/office/drawing/2014/main" id="{2ABF3B75-CE11-4903-881D-B33CCE29EA2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4" name="直線コネクタ 703">
          <a:extLst>
            <a:ext uri="{FF2B5EF4-FFF2-40B4-BE49-F238E27FC236}">
              <a16:creationId xmlns:a16="http://schemas.microsoft.com/office/drawing/2014/main" id="{31BB2571-D66A-4CDF-855E-634905278E9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05" name="直線コネクタ 704">
          <a:extLst>
            <a:ext uri="{FF2B5EF4-FFF2-40B4-BE49-F238E27FC236}">
              <a16:creationId xmlns:a16="http://schemas.microsoft.com/office/drawing/2014/main" id="{9E672707-B2C2-4AED-88CF-61368D5BEFAE}"/>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06" name="テキスト ボックス 705">
          <a:extLst>
            <a:ext uri="{FF2B5EF4-FFF2-40B4-BE49-F238E27FC236}">
              <a16:creationId xmlns:a16="http://schemas.microsoft.com/office/drawing/2014/main" id="{97702F3A-DD46-492F-98F2-62AC7CD28C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7" name="直線コネクタ 706">
          <a:extLst>
            <a:ext uri="{FF2B5EF4-FFF2-40B4-BE49-F238E27FC236}">
              <a16:creationId xmlns:a16="http://schemas.microsoft.com/office/drawing/2014/main" id="{D92C5180-82DC-4461-8F89-2275EE22955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8" name="テキスト ボックス 707">
          <a:extLst>
            <a:ext uri="{FF2B5EF4-FFF2-40B4-BE49-F238E27FC236}">
              <a16:creationId xmlns:a16="http://schemas.microsoft.com/office/drawing/2014/main" id="{45CD4AC5-DA5D-4B71-901E-9BD796FE0CE7}"/>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9" name="直線コネクタ 708">
          <a:extLst>
            <a:ext uri="{FF2B5EF4-FFF2-40B4-BE49-F238E27FC236}">
              <a16:creationId xmlns:a16="http://schemas.microsoft.com/office/drawing/2014/main" id="{FA768AF6-27FC-4EDE-AE42-DE6B0A2D00E8}"/>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10" name="テキスト ボックス 709">
          <a:extLst>
            <a:ext uri="{FF2B5EF4-FFF2-40B4-BE49-F238E27FC236}">
              <a16:creationId xmlns:a16="http://schemas.microsoft.com/office/drawing/2014/main" id="{DBD62D29-6073-4E3E-BE2E-DEFF77504135}"/>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11" name="直線コネクタ 710">
          <a:extLst>
            <a:ext uri="{FF2B5EF4-FFF2-40B4-BE49-F238E27FC236}">
              <a16:creationId xmlns:a16="http://schemas.microsoft.com/office/drawing/2014/main" id="{BC9D9777-0372-4C04-86AE-82445E8C3C1E}"/>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12" name="テキスト ボックス 711">
          <a:extLst>
            <a:ext uri="{FF2B5EF4-FFF2-40B4-BE49-F238E27FC236}">
              <a16:creationId xmlns:a16="http://schemas.microsoft.com/office/drawing/2014/main" id="{E59145F8-C242-4812-BB6F-4E2C7AEBB7D6}"/>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3" name="直線コネクタ 712">
          <a:extLst>
            <a:ext uri="{FF2B5EF4-FFF2-40B4-BE49-F238E27FC236}">
              <a16:creationId xmlns:a16="http://schemas.microsoft.com/office/drawing/2014/main" id="{3038869C-2CFC-413D-9A37-67260C88E21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4" name="テキスト ボックス 713">
          <a:extLst>
            <a:ext uri="{FF2B5EF4-FFF2-40B4-BE49-F238E27FC236}">
              <a16:creationId xmlns:a16="http://schemas.microsoft.com/office/drawing/2014/main" id="{5709BCCD-D4FC-4EB4-90A7-33A218249D2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5" name="【消防施設】&#10;一人当たり面積グラフ枠">
          <a:extLst>
            <a:ext uri="{FF2B5EF4-FFF2-40B4-BE49-F238E27FC236}">
              <a16:creationId xmlns:a16="http://schemas.microsoft.com/office/drawing/2014/main" id="{A906C1DF-02CD-416D-B913-EABF2387060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131826</xdr:rowOff>
    </xdr:from>
    <xdr:to>
      <xdr:col>116</xdr:col>
      <xdr:colOff>62864</xdr:colOff>
      <xdr:row>86</xdr:row>
      <xdr:rowOff>24385</xdr:rowOff>
    </xdr:to>
    <xdr:cxnSp macro="">
      <xdr:nvCxnSpPr>
        <xdr:cNvPr id="716" name="直線コネクタ 715">
          <a:extLst>
            <a:ext uri="{FF2B5EF4-FFF2-40B4-BE49-F238E27FC236}">
              <a16:creationId xmlns:a16="http://schemas.microsoft.com/office/drawing/2014/main" id="{0345DA87-B815-4DED-948C-D54743F9C81A}"/>
            </a:ext>
          </a:extLst>
        </xdr:cNvPr>
        <xdr:cNvCxnSpPr/>
      </xdr:nvCxnSpPr>
      <xdr:spPr>
        <a:xfrm flipV="1">
          <a:off x="22160864" y="13676376"/>
          <a:ext cx="0" cy="109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17" name="【消防施設】&#10;一人当たり面積最小値テキスト">
          <a:extLst>
            <a:ext uri="{FF2B5EF4-FFF2-40B4-BE49-F238E27FC236}">
              <a16:creationId xmlns:a16="http://schemas.microsoft.com/office/drawing/2014/main" id="{485EBDFD-6802-42BA-882B-5A5082F65DF1}"/>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18" name="直線コネクタ 717">
          <a:extLst>
            <a:ext uri="{FF2B5EF4-FFF2-40B4-BE49-F238E27FC236}">
              <a16:creationId xmlns:a16="http://schemas.microsoft.com/office/drawing/2014/main" id="{50D3771D-5B13-4392-8A4D-9AD7AE4659A2}"/>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78503</xdr:rowOff>
    </xdr:from>
    <xdr:ext cx="469744" cy="259045"/>
    <xdr:sp macro="" textlink="">
      <xdr:nvSpPr>
        <xdr:cNvPr id="719" name="【消防施設】&#10;一人当たり面積最大値テキスト">
          <a:extLst>
            <a:ext uri="{FF2B5EF4-FFF2-40B4-BE49-F238E27FC236}">
              <a16:creationId xmlns:a16="http://schemas.microsoft.com/office/drawing/2014/main" id="{67EE069C-5817-4305-9329-9366D717B59B}"/>
            </a:ext>
          </a:extLst>
        </xdr:cNvPr>
        <xdr:cNvSpPr txBox="1"/>
      </xdr:nvSpPr>
      <xdr:spPr>
        <a:xfrm>
          <a:off x="221996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131826</xdr:rowOff>
    </xdr:from>
    <xdr:to>
      <xdr:col>116</xdr:col>
      <xdr:colOff>152400</xdr:colOff>
      <xdr:row>79</xdr:row>
      <xdr:rowOff>131826</xdr:rowOff>
    </xdr:to>
    <xdr:cxnSp macro="">
      <xdr:nvCxnSpPr>
        <xdr:cNvPr id="720" name="直線コネクタ 719">
          <a:extLst>
            <a:ext uri="{FF2B5EF4-FFF2-40B4-BE49-F238E27FC236}">
              <a16:creationId xmlns:a16="http://schemas.microsoft.com/office/drawing/2014/main" id="{0753F658-5DB7-47D5-A948-54475EAEA83E}"/>
            </a:ext>
          </a:extLst>
        </xdr:cNvPr>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25164</xdr:rowOff>
    </xdr:from>
    <xdr:ext cx="469744" cy="259045"/>
    <xdr:sp macro="" textlink="">
      <xdr:nvSpPr>
        <xdr:cNvPr id="721" name="【消防施設】&#10;一人当たり面積平均値テキスト">
          <a:extLst>
            <a:ext uri="{FF2B5EF4-FFF2-40B4-BE49-F238E27FC236}">
              <a16:creationId xmlns:a16="http://schemas.microsoft.com/office/drawing/2014/main" id="{42005E42-A33F-4E96-A66A-B7F531B6F87A}"/>
            </a:ext>
          </a:extLst>
        </xdr:cNvPr>
        <xdr:cNvSpPr txBox="1"/>
      </xdr:nvSpPr>
      <xdr:spPr>
        <a:xfrm>
          <a:off x="22199600" y="14426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722" name="フローチャート: 判断 721">
          <a:extLst>
            <a:ext uri="{FF2B5EF4-FFF2-40B4-BE49-F238E27FC236}">
              <a16:creationId xmlns:a16="http://schemas.microsoft.com/office/drawing/2014/main" id="{296BE0C3-9ECC-4FFE-A43F-3557BB7B1D6E}"/>
            </a:ext>
          </a:extLst>
        </xdr:cNvPr>
        <xdr:cNvSpPr/>
      </xdr:nvSpPr>
      <xdr:spPr>
        <a:xfrm>
          <a:off x="221107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46737</xdr:rowOff>
    </xdr:from>
    <xdr:to>
      <xdr:col>112</xdr:col>
      <xdr:colOff>38100</xdr:colOff>
      <xdr:row>84</xdr:row>
      <xdr:rowOff>148337</xdr:rowOff>
    </xdr:to>
    <xdr:sp macro="" textlink="">
      <xdr:nvSpPr>
        <xdr:cNvPr id="723" name="フローチャート: 判断 722">
          <a:extLst>
            <a:ext uri="{FF2B5EF4-FFF2-40B4-BE49-F238E27FC236}">
              <a16:creationId xmlns:a16="http://schemas.microsoft.com/office/drawing/2014/main" id="{7DCD08BE-EC7C-49A3-8131-13CDCA1AE53D}"/>
            </a:ext>
          </a:extLst>
        </xdr:cNvPr>
        <xdr:cNvSpPr/>
      </xdr:nvSpPr>
      <xdr:spPr>
        <a:xfrm>
          <a:off x="21272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65024</xdr:rowOff>
    </xdr:from>
    <xdr:to>
      <xdr:col>107</xdr:col>
      <xdr:colOff>101600</xdr:colOff>
      <xdr:row>84</xdr:row>
      <xdr:rowOff>166624</xdr:rowOff>
    </xdr:to>
    <xdr:sp macro="" textlink="">
      <xdr:nvSpPr>
        <xdr:cNvPr id="724" name="フローチャート: 判断 723">
          <a:extLst>
            <a:ext uri="{FF2B5EF4-FFF2-40B4-BE49-F238E27FC236}">
              <a16:creationId xmlns:a16="http://schemas.microsoft.com/office/drawing/2014/main" id="{8C0D0828-26C8-4B16-98E2-1407A0DC7DA8}"/>
            </a:ext>
          </a:extLst>
        </xdr:cNvPr>
        <xdr:cNvSpPr/>
      </xdr:nvSpPr>
      <xdr:spPr>
        <a:xfrm>
          <a:off x="20383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725" name="フローチャート: 判断 724">
          <a:extLst>
            <a:ext uri="{FF2B5EF4-FFF2-40B4-BE49-F238E27FC236}">
              <a16:creationId xmlns:a16="http://schemas.microsoft.com/office/drawing/2014/main" id="{4E56B82E-0A3D-4462-8CB2-2DC84383CE9B}"/>
            </a:ext>
          </a:extLst>
        </xdr:cNvPr>
        <xdr:cNvSpPr/>
      </xdr:nvSpPr>
      <xdr:spPr>
        <a:xfrm>
          <a:off x="19494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129032</xdr:rowOff>
    </xdr:from>
    <xdr:to>
      <xdr:col>98</xdr:col>
      <xdr:colOff>38100</xdr:colOff>
      <xdr:row>85</xdr:row>
      <xdr:rowOff>59182</xdr:rowOff>
    </xdr:to>
    <xdr:sp macro="" textlink="">
      <xdr:nvSpPr>
        <xdr:cNvPr id="726" name="フローチャート: 判断 725">
          <a:extLst>
            <a:ext uri="{FF2B5EF4-FFF2-40B4-BE49-F238E27FC236}">
              <a16:creationId xmlns:a16="http://schemas.microsoft.com/office/drawing/2014/main" id="{5126EE43-3F1A-40B4-9816-EFC7F0F79CD2}"/>
            </a:ext>
          </a:extLst>
        </xdr:cNvPr>
        <xdr:cNvSpPr/>
      </xdr:nvSpPr>
      <xdr:spPr>
        <a:xfrm>
          <a:off x="18605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7" name="テキスト ボックス 726">
          <a:extLst>
            <a:ext uri="{FF2B5EF4-FFF2-40B4-BE49-F238E27FC236}">
              <a16:creationId xmlns:a16="http://schemas.microsoft.com/office/drawing/2014/main" id="{FE590820-5818-42B6-BFE6-998275EBA4F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8" name="テキスト ボックス 727">
          <a:extLst>
            <a:ext uri="{FF2B5EF4-FFF2-40B4-BE49-F238E27FC236}">
              <a16:creationId xmlns:a16="http://schemas.microsoft.com/office/drawing/2014/main" id="{019F0B56-B180-4162-9904-DC6D5FD6714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9" name="テキスト ボックス 728">
          <a:extLst>
            <a:ext uri="{FF2B5EF4-FFF2-40B4-BE49-F238E27FC236}">
              <a16:creationId xmlns:a16="http://schemas.microsoft.com/office/drawing/2014/main" id="{A172F5A8-F880-45D2-B4EF-0AB678C1ACA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0" name="テキスト ボックス 729">
          <a:extLst>
            <a:ext uri="{FF2B5EF4-FFF2-40B4-BE49-F238E27FC236}">
              <a16:creationId xmlns:a16="http://schemas.microsoft.com/office/drawing/2014/main" id="{06AD3EF1-AD68-4766-868C-B6823576E66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1" name="テキスト ボックス 730">
          <a:extLst>
            <a:ext uri="{FF2B5EF4-FFF2-40B4-BE49-F238E27FC236}">
              <a16:creationId xmlns:a16="http://schemas.microsoft.com/office/drawing/2014/main" id="{40B0E1DA-30BE-46F2-95F6-829979BCC27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732" name="楕円 731">
          <a:extLst>
            <a:ext uri="{FF2B5EF4-FFF2-40B4-BE49-F238E27FC236}">
              <a16:creationId xmlns:a16="http://schemas.microsoft.com/office/drawing/2014/main" id="{06564BDB-091D-4054-8FCF-5EFD8BE9E022}"/>
            </a:ext>
          </a:extLst>
        </xdr:cNvPr>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74168</xdr:rowOff>
    </xdr:from>
    <xdr:to>
      <xdr:col>107</xdr:col>
      <xdr:colOff>101600</xdr:colOff>
      <xdr:row>85</xdr:row>
      <xdr:rowOff>4318</xdr:rowOff>
    </xdr:to>
    <xdr:sp macro="" textlink="">
      <xdr:nvSpPr>
        <xdr:cNvPr id="733" name="楕円 732">
          <a:extLst>
            <a:ext uri="{FF2B5EF4-FFF2-40B4-BE49-F238E27FC236}">
              <a16:creationId xmlns:a16="http://schemas.microsoft.com/office/drawing/2014/main" id="{8AF3FFF5-98B9-4E43-B2E8-97B5C0160892}"/>
            </a:ext>
          </a:extLst>
        </xdr:cNvPr>
        <xdr:cNvSpPr/>
      </xdr:nvSpPr>
      <xdr:spPr>
        <a:xfrm>
          <a:off x="20383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124968</xdr:rowOff>
    </xdr:from>
    <xdr:to>
      <xdr:col>111</xdr:col>
      <xdr:colOff>177800</xdr:colOff>
      <xdr:row>84</xdr:row>
      <xdr:rowOff>152400</xdr:rowOff>
    </xdr:to>
    <xdr:cxnSp macro="">
      <xdr:nvCxnSpPr>
        <xdr:cNvPr id="734" name="直線コネクタ 733">
          <a:extLst>
            <a:ext uri="{FF2B5EF4-FFF2-40B4-BE49-F238E27FC236}">
              <a16:creationId xmlns:a16="http://schemas.microsoft.com/office/drawing/2014/main" id="{AA93444C-086B-4C22-94A8-1B8B11D280EB}"/>
            </a:ext>
          </a:extLst>
        </xdr:cNvPr>
        <xdr:cNvCxnSpPr/>
      </xdr:nvCxnSpPr>
      <xdr:spPr>
        <a:xfrm>
          <a:off x="20434300" y="145267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164864</xdr:rowOff>
    </xdr:from>
    <xdr:ext cx="469744" cy="259045"/>
    <xdr:sp macro="" textlink="">
      <xdr:nvSpPr>
        <xdr:cNvPr id="735" name="n_1aveValue【消防施設】&#10;一人当たり面積">
          <a:extLst>
            <a:ext uri="{FF2B5EF4-FFF2-40B4-BE49-F238E27FC236}">
              <a16:creationId xmlns:a16="http://schemas.microsoft.com/office/drawing/2014/main" id="{4F09F4FC-A9DA-4D20-BDF9-AC49D8FEDE82}"/>
            </a:ext>
          </a:extLst>
        </xdr:cNvPr>
        <xdr:cNvSpPr txBox="1"/>
      </xdr:nvSpPr>
      <xdr:spPr>
        <a:xfrm>
          <a:off x="210757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11701</xdr:rowOff>
    </xdr:from>
    <xdr:ext cx="469744" cy="259045"/>
    <xdr:sp macro="" textlink="">
      <xdr:nvSpPr>
        <xdr:cNvPr id="736" name="n_2aveValue【消防施設】&#10;一人当たり面積">
          <a:extLst>
            <a:ext uri="{FF2B5EF4-FFF2-40B4-BE49-F238E27FC236}">
              <a16:creationId xmlns:a16="http://schemas.microsoft.com/office/drawing/2014/main" id="{C9678D81-98C1-4282-9892-2E9F2FF69DE7}"/>
            </a:ext>
          </a:extLst>
        </xdr:cNvPr>
        <xdr:cNvSpPr txBox="1"/>
      </xdr:nvSpPr>
      <xdr:spPr>
        <a:xfrm>
          <a:off x="20199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7129</xdr:rowOff>
    </xdr:from>
    <xdr:ext cx="469744" cy="259045"/>
    <xdr:sp macro="" textlink="">
      <xdr:nvSpPr>
        <xdr:cNvPr id="737" name="n_3aveValue【消防施設】&#10;一人当たり面積">
          <a:extLst>
            <a:ext uri="{FF2B5EF4-FFF2-40B4-BE49-F238E27FC236}">
              <a16:creationId xmlns:a16="http://schemas.microsoft.com/office/drawing/2014/main" id="{35DCC5A1-E1EF-44B8-8954-EEF31A6F402A}"/>
            </a:ext>
          </a:extLst>
        </xdr:cNvPr>
        <xdr:cNvSpPr txBox="1"/>
      </xdr:nvSpPr>
      <xdr:spPr>
        <a:xfrm>
          <a:off x="19310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75709</xdr:rowOff>
    </xdr:from>
    <xdr:ext cx="469744" cy="259045"/>
    <xdr:sp macro="" textlink="">
      <xdr:nvSpPr>
        <xdr:cNvPr id="738" name="n_4aveValue【消防施設】&#10;一人当たり面積">
          <a:extLst>
            <a:ext uri="{FF2B5EF4-FFF2-40B4-BE49-F238E27FC236}">
              <a16:creationId xmlns:a16="http://schemas.microsoft.com/office/drawing/2014/main" id="{939A8362-006C-4F61-92FB-A1D2DFF8E6C4}"/>
            </a:ext>
          </a:extLst>
        </xdr:cNvPr>
        <xdr:cNvSpPr txBox="1"/>
      </xdr:nvSpPr>
      <xdr:spPr>
        <a:xfrm>
          <a:off x="18421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739" name="n_1mainValue【消防施設】&#10;一人当たり面積">
          <a:extLst>
            <a:ext uri="{FF2B5EF4-FFF2-40B4-BE49-F238E27FC236}">
              <a16:creationId xmlns:a16="http://schemas.microsoft.com/office/drawing/2014/main" id="{16185DB8-7BD9-431B-8151-E7F74FC9D35C}"/>
            </a:ext>
          </a:extLst>
        </xdr:cNvPr>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166895</xdr:rowOff>
    </xdr:from>
    <xdr:ext cx="469744" cy="259045"/>
    <xdr:sp macro="" textlink="">
      <xdr:nvSpPr>
        <xdr:cNvPr id="740" name="n_2mainValue【消防施設】&#10;一人当たり面積">
          <a:extLst>
            <a:ext uri="{FF2B5EF4-FFF2-40B4-BE49-F238E27FC236}">
              <a16:creationId xmlns:a16="http://schemas.microsoft.com/office/drawing/2014/main" id="{90059B4B-A016-4845-AD11-93652F1EE1FA}"/>
            </a:ext>
          </a:extLst>
        </xdr:cNvPr>
        <xdr:cNvSpPr txBox="1"/>
      </xdr:nvSpPr>
      <xdr:spPr>
        <a:xfrm>
          <a:off x="201994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a:extLst>
            <a:ext uri="{FF2B5EF4-FFF2-40B4-BE49-F238E27FC236}">
              <a16:creationId xmlns:a16="http://schemas.microsoft.com/office/drawing/2014/main" id="{9258E082-99C4-498C-B535-A7E6FA17B56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a:extLst>
            <a:ext uri="{FF2B5EF4-FFF2-40B4-BE49-F238E27FC236}">
              <a16:creationId xmlns:a16="http://schemas.microsoft.com/office/drawing/2014/main" id="{EA58B589-3007-49F2-A150-1BFBDB88AAC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a:extLst>
            <a:ext uri="{FF2B5EF4-FFF2-40B4-BE49-F238E27FC236}">
              <a16:creationId xmlns:a16="http://schemas.microsoft.com/office/drawing/2014/main" id="{C5F3F74E-19E4-405B-AF97-61468FA5933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a:extLst>
            <a:ext uri="{FF2B5EF4-FFF2-40B4-BE49-F238E27FC236}">
              <a16:creationId xmlns:a16="http://schemas.microsoft.com/office/drawing/2014/main" id="{A1B79B5C-A1E6-4F74-A1E9-D1DABFD08B8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a:extLst>
            <a:ext uri="{FF2B5EF4-FFF2-40B4-BE49-F238E27FC236}">
              <a16:creationId xmlns:a16="http://schemas.microsoft.com/office/drawing/2014/main" id="{5CDFC509-038D-4A60-B5F6-A83D67A0AAD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a:extLst>
            <a:ext uri="{FF2B5EF4-FFF2-40B4-BE49-F238E27FC236}">
              <a16:creationId xmlns:a16="http://schemas.microsoft.com/office/drawing/2014/main" id="{B94C096B-13A1-40C1-9631-2BBC572D96B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a:extLst>
            <a:ext uri="{FF2B5EF4-FFF2-40B4-BE49-F238E27FC236}">
              <a16:creationId xmlns:a16="http://schemas.microsoft.com/office/drawing/2014/main" id="{1FFA4910-37A3-4912-9197-7EE3DF18A31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a:extLst>
            <a:ext uri="{FF2B5EF4-FFF2-40B4-BE49-F238E27FC236}">
              <a16:creationId xmlns:a16="http://schemas.microsoft.com/office/drawing/2014/main" id="{9DA827F1-C8B7-423F-ADF7-FF047A48C86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a:extLst>
            <a:ext uri="{FF2B5EF4-FFF2-40B4-BE49-F238E27FC236}">
              <a16:creationId xmlns:a16="http://schemas.microsoft.com/office/drawing/2014/main" id="{BBF17E6F-7773-47BB-B9B3-65C917C51AC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a:extLst>
            <a:ext uri="{FF2B5EF4-FFF2-40B4-BE49-F238E27FC236}">
              <a16:creationId xmlns:a16="http://schemas.microsoft.com/office/drawing/2014/main" id="{EC81F928-6B2E-4DBD-AD30-BCC52A88CC0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a:extLst>
            <a:ext uri="{FF2B5EF4-FFF2-40B4-BE49-F238E27FC236}">
              <a16:creationId xmlns:a16="http://schemas.microsoft.com/office/drawing/2014/main" id="{C211AB24-C139-40F9-A677-42810D779BD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2" name="直線コネクタ 751">
          <a:extLst>
            <a:ext uri="{FF2B5EF4-FFF2-40B4-BE49-F238E27FC236}">
              <a16:creationId xmlns:a16="http://schemas.microsoft.com/office/drawing/2014/main" id="{9D8658A5-A900-43D9-BD82-6D979E3CF0B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3" name="テキスト ボックス 752">
          <a:extLst>
            <a:ext uri="{FF2B5EF4-FFF2-40B4-BE49-F238E27FC236}">
              <a16:creationId xmlns:a16="http://schemas.microsoft.com/office/drawing/2014/main" id="{2B8DD674-4805-472E-A1DD-20966D15E75F}"/>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4" name="直線コネクタ 753">
          <a:extLst>
            <a:ext uri="{FF2B5EF4-FFF2-40B4-BE49-F238E27FC236}">
              <a16:creationId xmlns:a16="http://schemas.microsoft.com/office/drawing/2014/main" id="{381E03C6-5749-473B-BFEA-466C1A768BD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5" name="テキスト ボックス 754">
          <a:extLst>
            <a:ext uri="{FF2B5EF4-FFF2-40B4-BE49-F238E27FC236}">
              <a16:creationId xmlns:a16="http://schemas.microsoft.com/office/drawing/2014/main" id="{696EA5F4-2749-4962-BBA1-B726E851531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6" name="直線コネクタ 755">
          <a:extLst>
            <a:ext uri="{FF2B5EF4-FFF2-40B4-BE49-F238E27FC236}">
              <a16:creationId xmlns:a16="http://schemas.microsoft.com/office/drawing/2014/main" id="{418159D8-5A53-4821-8A7E-0DDF44692FA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7" name="テキスト ボックス 756">
          <a:extLst>
            <a:ext uri="{FF2B5EF4-FFF2-40B4-BE49-F238E27FC236}">
              <a16:creationId xmlns:a16="http://schemas.microsoft.com/office/drawing/2014/main" id="{5C0ACFBF-8247-4ABB-8873-4A6DEEDF457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8" name="直線コネクタ 757">
          <a:extLst>
            <a:ext uri="{FF2B5EF4-FFF2-40B4-BE49-F238E27FC236}">
              <a16:creationId xmlns:a16="http://schemas.microsoft.com/office/drawing/2014/main" id="{A82ECF30-B8F8-4FF7-999F-6944779E3FD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9" name="テキスト ボックス 758">
          <a:extLst>
            <a:ext uri="{FF2B5EF4-FFF2-40B4-BE49-F238E27FC236}">
              <a16:creationId xmlns:a16="http://schemas.microsoft.com/office/drawing/2014/main" id="{F29A1842-9AAD-44E2-BECB-297856E8462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0" name="直線コネクタ 759">
          <a:extLst>
            <a:ext uri="{FF2B5EF4-FFF2-40B4-BE49-F238E27FC236}">
              <a16:creationId xmlns:a16="http://schemas.microsoft.com/office/drawing/2014/main" id="{765D9879-3C7E-4DB8-952E-9DD146F3D9E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1" name="テキスト ボックス 760">
          <a:extLst>
            <a:ext uri="{FF2B5EF4-FFF2-40B4-BE49-F238E27FC236}">
              <a16:creationId xmlns:a16="http://schemas.microsoft.com/office/drawing/2014/main" id="{1CF130B8-1955-422F-92D7-392D091F76F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2" name="直線コネクタ 761">
          <a:extLst>
            <a:ext uri="{FF2B5EF4-FFF2-40B4-BE49-F238E27FC236}">
              <a16:creationId xmlns:a16="http://schemas.microsoft.com/office/drawing/2014/main" id="{163942DD-1498-45DD-B638-4F23F186BCA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3" name="テキスト ボックス 762">
          <a:extLst>
            <a:ext uri="{FF2B5EF4-FFF2-40B4-BE49-F238E27FC236}">
              <a16:creationId xmlns:a16="http://schemas.microsoft.com/office/drawing/2014/main" id="{85F3D9C1-B3F0-4A2B-88AC-C0C6972AEFC6}"/>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a:extLst>
            <a:ext uri="{FF2B5EF4-FFF2-40B4-BE49-F238E27FC236}">
              <a16:creationId xmlns:a16="http://schemas.microsoft.com/office/drawing/2014/main" id="{2AB02010-B4EA-45D3-B8FD-60DE6369A14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5" name="【庁舎】&#10;有形固定資産減価償却率グラフ枠">
          <a:extLst>
            <a:ext uri="{FF2B5EF4-FFF2-40B4-BE49-F238E27FC236}">
              <a16:creationId xmlns:a16="http://schemas.microsoft.com/office/drawing/2014/main" id="{85910AD8-CD0C-464E-98BE-851DFB7B6AC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54973</xdr:rowOff>
    </xdr:from>
    <xdr:to>
      <xdr:col>85</xdr:col>
      <xdr:colOff>126364</xdr:colOff>
      <xdr:row>108</xdr:row>
      <xdr:rowOff>166007</xdr:rowOff>
    </xdr:to>
    <xdr:cxnSp macro="">
      <xdr:nvCxnSpPr>
        <xdr:cNvPr id="766" name="直線コネクタ 765">
          <a:extLst>
            <a:ext uri="{FF2B5EF4-FFF2-40B4-BE49-F238E27FC236}">
              <a16:creationId xmlns:a16="http://schemas.microsoft.com/office/drawing/2014/main" id="{8530506B-6E45-426D-BD95-9199AFEE83EA}"/>
            </a:ext>
          </a:extLst>
        </xdr:cNvPr>
        <xdr:cNvCxnSpPr/>
      </xdr:nvCxnSpPr>
      <xdr:spPr>
        <a:xfrm flipV="1">
          <a:off x="16318864" y="17199973"/>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169834</xdr:rowOff>
    </xdr:from>
    <xdr:ext cx="405111" cy="259045"/>
    <xdr:sp macro="" textlink="">
      <xdr:nvSpPr>
        <xdr:cNvPr id="767" name="【庁舎】&#10;有形固定資産減価償却率最小値テキスト">
          <a:extLst>
            <a:ext uri="{FF2B5EF4-FFF2-40B4-BE49-F238E27FC236}">
              <a16:creationId xmlns:a16="http://schemas.microsoft.com/office/drawing/2014/main" id="{3D378F7F-51D1-4973-8497-1F3C667FDD63}"/>
            </a:ext>
          </a:extLst>
        </xdr:cNvPr>
        <xdr:cNvSpPr txBox="1"/>
      </xdr:nvSpPr>
      <xdr:spPr>
        <a:xfrm>
          <a:off x="16357600" y="18686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166007</xdr:rowOff>
    </xdr:from>
    <xdr:to>
      <xdr:col>86</xdr:col>
      <xdr:colOff>25400</xdr:colOff>
      <xdr:row>108</xdr:row>
      <xdr:rowOff>166007</xdr:rowOff>
    </xdr:to>
    <xdr:cxnSp macro="">
      <xdr:nvCxnSpPr>
        <xdr:cNvPr id="768" name="直線コネクタ 767">
          <a:extLst>
            <a:ext uri="{FF2B5EF4-FFF2-40B4-BE49-F238E27FC236}">
              <a16:creationId xmlns:a16="http://schemas.microsoft.com/office/drawing/2014/main" id="{33828F9C-2BAE-4D72-A3B9-5B964A0E00BF}"/>
            </a:ext>
          </a:extLst>
        </xdr:cNvPr>
        <xdr:cNvCxnSpPr/>
      </xdr:nvCxnSpPr>
      <xdr:spPr>
        <a:xfrm>
          <a:off x="16230600" y="1868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1650</xdr:rowOff>
    </xdr:from>
    <xdr:ext cx="340478" cy="259045"/>
    <xdr:sp macro="" textlink="">
      <xdr:nvSpPr>
        <xdr:cNvPr id="769" name="【庁舎】&#10;有形固定資産減価償却率最大値テキスト">
          <a:extLst>
            <a:ext uri="{FF2B5EF4-FFF2-40B4-BE49-F238E27FC236}">
              <a16:creationId xmlns:a16="http://schemas.microsoft.com/office/drawing/2014/main" id="{8E9AC777-2665-4581-BA70-CF52C8A248AE}"/>
            </a:ext>
          </a:extLst>
        </xdr:cNvPr>
        <xdr:cNvSpPr txBox="1"/>
      </xdr:nvSpPr>
      <xdr:spPr>
        <a:xfrm>
          <a:off x="16357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54973</xdr:rowOff>
    </xdr:from>
    <xdr:to>
      <xdr:col>86</xdr:col>
      <xdr:colOff>25400</xdr:colOff>
      <xdr:row>100</xdr:row>
      <xdr:rowOff>54973</xdr:rowOff>
    </xdr:to>
    <xdr:cxnSp macro="">
      <xdr:nvCxnSpPr>
        <xdr:cNvPr id="770" name="直線コネクタ 769">
          <a:extLst>
            <a:ext uri="{FF2B5EF4-FFF2-40B4-BE49-F238E27FC236}">
              <a16:creationId xmlns:a16="http://schemas.microsoft.com/office/drawing/2014/main" id="{3A184739-AD34-4D11-BA3D-35C78028D824}"/>
            </a:ext>
          </a:extLst>
        </xdr:cNvPr>
        <xdr:cNvCxnSpPr/>
      </xdr:nvCxnSpPr>
      <xdr:spPr>
        <a:xfrm>
          <a:off x="16230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36484</xdr:rowOff>
    </xdr:from>
    <xdr:ext cx="405111" cy="259045"/>
    <xdr:sp macro="" textlink="">
      <xdr:nvSpPr>
        <xdr:cNvPr id="771" name="【庁舎】&#10;有形固定資産減価償却率平均値テキスト">
          <a:extLst>
            <a:ext uri="{FF2B5EF4-FFF2-40B4-BE49-F238E27FC236}">
              <a16:creationId xmlns:a16="http://schemas.microsoft.com/office/drawing/2014/main" id="{A3FD8E27-E897-4349-9ED3-CA68C964A600}"/>
            </a:ext>
          </a:extLst>
        </xdr:cNvPr>
        <xdr:cNvSpPr txBox="1"/>
      </xdr:nvSpPr>
      <xdr:spPr>
        <a:xfrm>
          <a:off x="16357600" y="1786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772" name="フローチャート: 判断 771">
          <a:extLst>
            <a:ext uri="{FF2B5EF4-FFF2-40B4-BE49-F238E27FC236}">
              <a16:creationId xmlns:a16="http://schemas.microsoft.com/office/drawing/2014/main" id="{03E90106-E2CB-4C7A-9A77-39733E0BB1D3}"/>
            </a:ext>
          </a:extLst>
        </xdr:cNvPr>
        <xdr:cNvSpPr/>
      </xdr:nvSpPr>
      <xdr:spPr>
        <a:xfrm>
          <a:off x="16268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773" name="フローチャート: 判断 772">
          <a:extLst>
            <a:ext uri="{FF2B5EF4-FFF2-40B4-BE49-F238E27FC236}">
              <a16:creationId xmlns:a16="http://schemas.microsoft.com/office/drawing/2014/main" id="{76F964D6-6B1B-4038-BE9B-5512BECE2B15}"/>
            </a:ext>
          </a:extLst>
        </xdr:cNvPr>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774" name="フローチャート: 判断 773">
          <a:extLst>
            <a:ext uri="{FF2B5EF4-FFF2-40B4-BE49-F238E27FC236}">
              <a16:creationId xmlns:a16="http://schemas.microsoft.com/office/drawing/2014/main" id="{75575076-81EC-4FA9-BEF8-F6B473F60DED}"/>
            </a:ext>
          </a:extLst>
        </xdr:cNvPr>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775" name="フローチャート: 判断 774">
          <a:extLst>
            <a:ext uri="{FF2B5EF4-FFF2-40B4-BE49-F238E27FC236}">
              <a16:creationId xmlns:a16="http://schemas.microsoft.com/office/drawing/2014/main" id="{CFF86E5F-7D81-44D1-8D0C-A63BE2C4585C}"/>
            </a:ext>
          </a:extLst>
        </xdr:cNvPr>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31931</xdr:rowOff>
    </xdr:from>
    <xdr:to>
      <xdr:col>67</xdr:col>
      <xdr:colOff>101600</xdr:colOff>
      <xdr:row>105</xdr:row>
      <xdr:rowOff>133531</xdr:rowOff>
    </xdr:to>
    <xdr:sp macro="" textlink="">
      <xdr:nvSpPr>
        <xdr:cNvPr id="776" name="フローチャート: 判断 775">
          <a:extLst>
            <a:ext uri="{FF2B5EF4-FFF2-40B4-BE49-F238E27FC236}">
              <a16:creationId xmlns:a16="http://schemas.microsoft.com/office/drawing/2014/main" id="{0E30E744-8402-4323-A355-98BF75203C31}"/>
            </a:ext>
          </a:extLst>
        </xdr:cNvPr>
        <xdr:cNvSpPr/>
      </xdr:nvSpPr>
      <xdr:spPr>
        <a:xfrm>
          <a:off x="12763500" y="1803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EF527306-8A66-4611-BC67-7821BF52231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7B9A6EB9-0DE0-41B1-9384-EFDFAD8D78B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D1CDB77-A88F-4A9E-A240-82A356E6F1D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88029996-D2CD-430F-B360-9515761A1D5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21FE427C-FAB7-4973-A3A6-594834E9911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113574</xdr:rowOff>
    </xdr:from>
    <xdr:to>
      <xdr:col>81</xdr:col>
      <xdr:colOff>101600</xdr:colOff>
      <xdr:row>107</xdr:row>
      <xdr:rowOff>43724</xdr:rowOff>
    </xdr:to>
    <xdr:sp macro="" textlink="">
      <xdr:nvSpPr>
        <xdr:cNvPr id="782" name="楕円 781">
          <a:extLst>
            <a:ext uri="{FF2B5EF4-FFF2-40B4-BE49-F238E27FC236}">
              <a16:creationId xmlns:a16="http://schemas.microsoft.com/office/drawing/2014/main" id="{C5609BBC-082D-42E9-B17C-4EB3512FB6D9}"/>
            </a:ext>
          </a:extLst>
        </xdr:cNvPr>
        <xdr:cNvSpPr/>
      </xdr:nvSpPr>
      <xdr:spPr>
        <a:xfrm>
          <a:off x="154305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43362</xdr:rowOff>
    </xdr:from>
    <xdr:to>
      <xdr:col>76</xdr:col>
      <xdr:colOff>165100</xdr:colOff>
      <xdr:row>106</xdr:row>
      <xdr:rowOff>144962</xdr:rowOff>
    </xdr:to>
    <xdr:sp macro="" textlink="">
      <xdr:nvSpPr>
        <xdr:cNvPr id="783" name="楕円 782">
          <a:extLst>
            <a:ext uri="{FF2B5EF4-FFF2-40B4-BE49-F238E27FC236}">
              <a16:creationId xmlns:a16="http://schemas.microsoft.com/office/drawing/2014/main" id="{BF80A476-9CED-4383-A4A3-25D100FD7CD5}"/>
            </a:ext>
          </a:extLst>
        </xdr:cNvPr>
        <xdr:cNvSpPr/>
      </xdr:nvSpPr>
      <xdr:spPr>
        <a:xfrm>
          <a:off x="14541500" y="1821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94162</xdr:rowOff>
    </xdr:from>
    <xdr:to>
      <xdr:col>81</xdr:col>
      <xdr:colOff>50800</xdr:colOff>
      <xdr:row>106</xdr:row>
      <xdr:rowOff>164374</xdr:rowOff>
    </xdr:to>
    <xdr:cxnSp macro="">
      <xdr:nvCxnSpPr>
        <xdr:cNvPr id="784" name="直線コネクタ 783">
          <a:extLst>
            <a:ext uri="{FF2B5EF4-FFF2-40B4-BE49-F238E27FC236}">
              <a16:creationId xmlns:a16="http://schemas.microsoft.com/office/drawing/2014/main" id="{FA7C3DB1-96F1-43B5-A429-69D30E1A68A8}"/>
            </a:ext>
          </a:extLst>
        </xdr:cNvPr>
        <xdr:cNvCxnSpPr/>
      </xdr:nvCxnSpPr>
      <xdr:spPr>
        <a:xfrm>
          <a:off x="14592300" y="18267862"/>
          <a:ext cx="8890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43362</xdr:rowOff>
    </xdr:from>
    <xdr:to>
      <xdr:col>72</xdr:col>
      <xdr:colOff>38100</xdr:colOff>
      <xdr:row>106</xdr:row>
      <xdr:rowOff>144962</xdr:rowOff>
    </xdr:to>
    <xdr:sp macro="" textlink="">
      <xdr:nvSpPr>
        <xdr:cNvPr id="785" name="楕円 784">
          <a:extLst>
            <a:ext uri="{FF2B5EF4-FFF2-40B4-BE49-F238E27FC236}">
              <a16:creationId xmlns:a16="http://schemas.microsoft.com/office/drawing/2014/main" id="{EC73B450-95CF-4DF0-94AE-B01243062183}"/>
            </a:ext>
          </a:extLst>
        </xdr:cNvPr>
        <xdr:cNvSpPr/>
      </xdr:nvSpPr>
      <xdr:spPr>
        <a:xfrm>
          <a:off x="13652500" y="1821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94162</xdr:rowOff>
    </xdr:from>
    <xdr:to>
      <xdr:col>76</xdr:col>
      <xdr:colOff>114300</xdr:colOff>
      <xdr:row>106</xdr:row>
      <xdr:rowOff>94162</xdr:rowOff>
    </xdr:to>
    <xdr:cxnSp macro="">
      <xdr:nvCxnSpPr>
        <xdr:cNvPr id="786" name="直線コネクタ 785">
          <a:extLst>
            <a:ext uri="{FF2B5EF4-FFF2-40B4-BE49-F238E27FC236}">
              <a16:creationId xmlns:a16="http://schemas.microsoft.com/office/drawing/2014/main" id="{F6355DA8-438D-4FFF-A5FC-FD4D59BBD2AB}"/>
            </a:ext>
          </a:extLst>
        </xdr:cNvPr>
        <xdr:cNvCxnSpPr/>
      </xdr:nvCxnSpPr>
      <xdr:spPr>
        <a:xfrm>
          <a:off x="13703300" y="182678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787" name="n_1aveValue【庁舎】&#10;有形固定資産減価償却率">
          <a:extLst>
            <a:ext uri="{FF2B5EF4-FFF2-40B4-BE49-F238E27FC236}">
              <a16:creationId xmlns:a16="http://schemas.microsoft.com/office/drawing/2014/main" id="{08461FBF-D714-477C-A7F1-E5BE4B6F8BAE}"/>
            </a:ext>
          </a:extLst>
        </xdr:cNvPr>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788" name="n_2aveValue【庁舎】&#10;有形固定資産減価償却率">
          <a:extLst>
            <a:ext uri="{FF2B5EF4-FFF2-40B4-BE49-F238E27FC236}">
              <a16:creationId xmlns:a16="http://schemas.microsoft.com/office/drawing/2014/main" id="{628E1FDB-9026-4262-A321-67D94956BCA0}"/>
            </a:ext>
          </a:extLst>
        </xdr:cNvPr>
        <xdr:cNvSpPr txBox="1"/>
      </xdr:nvSpPr>
      <xdr:spPr>
        <a:xfrm>
          <a:off x="14389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35758</xdr:rowOff>
    </xdr:from>
    <xdr:ext cx="405111" cy="259045"/>
    <xdr:sp macro="" textlink="">
      <xdr:nvSpPr>
        <xdr:cNvPr id="789" name="n_3aveValue【庁舎】&#10;有形固定資産減価償却率">
          <a:extLst>
            <a:ext uri="{FF2B5EF4-FFF2-40B4-BE49-F238E27FC236}">
              <a16:creationId xmlns:a16="http://schemas.microsoft.com/office/drawing/2014/main" id="{7470FD20-A11F-45BF-B9BD-EA3234FC64B3}"/>
            </a:ext>
          </a:extLst>
        </xdr:cNvPr>
        <xdr:cNvSpPr txBox="1"/>
      </xdr:nvSpPr>
      <xdr:spPr>
        <a:xfrm>
          <a:off x="13500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150058</xdr:rowOff>
    </xdr:from>
    <xdr:ext cx="405111" cy="259045"/>
    <xdr:sp macro="" textlink="">
      <xdr:nvSpPr>
        <xdr:cNvPr id="790" name="n_4aveValue【庁舎】&#10;有形固定資産減価償却率">
          <a:extLst>
            <a:ext uri="{FF2B5EF4-FFF2-40B4-BE49-F238E27FC236}">
              <a16:creationId xmlns:a16="http://schemas.microsoft.com/office/drawing/2014/main" id="{BDC6373F-8962-4080-8C1E-38208E1110D1}"/>
            </a:ext>
          </a:extLst>
        </xdr:cNvPr>
        <xdr:cNvSpPr txBox="1"/>
      </xdr:nvSpPr>
      <xdr:spPr>
        <a:xfrm>
          <a:off x="12611744" y="1780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34851</xdr:rowOff>
    </xdr:from>
    <xdr:ext cx="405111" cy="259045"/>
    <xdr:sp macro="" textlink="">
      <xdr:nvSpPr>
        <xdr:cNvPr id="791" name="n_1mainValue【庁舎】&#10;有形固定資産減価償却率">
          <a:extLst>
            <a:ext uri="{FF2B5EF4-FFF2-40B4-BE49-F238E27FC236}">
              <a16:creationId xmlns:a16="http://schemas.microsoft.com/office/drawing/2014/main" id="{045C8D49-FA27-45F8-93C8-F61ED987BDFC}"/>
            </a:ext>
          </a:extLst>
        </xdr:cNvPr>
        <xdr:cNvSpPr txBox="1"/>
      </xdr:nvSpPr>
      <xdr:spPr>
        <a:xfrm>
          <a:off x="15266044" y="1838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136089</xdr:rowOff>
    </xdr:from>
    <xdr:ext cx="405111" cy="259045"/>
    <xdr:sp macro="" textlink="">
      <xdr:nvSpPr>
        <xdr:cNvPr id="792" name="n_2mainValue【庁舎】&#10;有形固定資産減価償却率">
          <a:extLst>
            <a:ext uri="{FF2B5EF4-FFF2-40B4-BE49-F238E27FC236}">
              <a16:creationId xmlns:a16="http://schemas.microsoft.com/office/drawing/2014/main" id="{0C897CEA-E951-49A7-A14A-D71206AE921A}"/>
            </a:ext>
          </a:extLst>
        </xdr:cNvPr>
        <xdr:cNvSpPr txBox="1"/>
      </xdr:nvSpPr>
      <xdr:spPr>
        <a:xfrm>
          <a:off x="14389744" y="1830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136089</xdr:rowOff>
    </xdr:from>
    <xdr:ext cx="405111" cy="259045"/>
    <xdr:sp macro="" textlink="">
      <xdr:nvSpPr>
        <xdr:cNvPr id="793" name="n_3mainValue【庁舎】&#10;有形固定資産減価償却率">
          <a:extLst>
            <a:ext uri="{FF2B5EF4-FFF2-40B4-BE49-F238E27FC236}">
              <a16:creationId xmlns:a16="http://schemas.microsoft.com/office/drawing/2014/main" id="{DF2E9171-BFDA-49CA-8105-866CD74A1F65}"/>
            </a:ext>
          </a:extLst>
        </xdr:cNvPr>
        <xdr:cNvSpPr txBox="1"/>
      </xdr:nvSpPr>
      <xdr:spPr>
        <a:xfrm>
          <a:off x="13500744" y="1830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312FC165-E127-4D3D-96E6-B34CE5F0E4D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761A9D11-CE9C-4BAB-8F22-0F46B692358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666241AC-7F12-4F8A-9FDB-797A91DB7E7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63FC9050-0312-4381-8FC4-D807F5C913A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373D7EB3-1DC0-4313-94A0-0D7E4F41164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A92B0E19-6450-4E90-89D4-9E8B1F244FD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C6642708-412D-4D6E-BD5F-951557C0BD8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ACC48E4B-DCDE-4D03-99F7-AFB163736ED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50D1F252-B8F4-4767-B027-1856C86F1F6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570B8387-E595-4BB6-92CF-669568156B8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4" name="直線コネクタ 803">
          <a:extLst>
            <a:ext uri="{FF2B5EF4-FFF2-40B4-BE49-F238E27FC236}">
              <a16:creationId xmlns:a16="http://schemas.microsoft.com/office/drawing/2014/main" id="{96CAE66B-A6AD-42B9-B6D2-02FF8F60A9D3}"/>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5" name="テキスト ボックス 804">
          <a:extLst>
            <a:ext uri="{FF2B5EF4-FFF2-40B4-BE49-F238E27FC236}">
              <a16:creationId xmlns:a16="http://schemas.microsoft.com/office/drawing/2014/main" id="{B9A78073-8A61-44CF-955F-52464629AFD9}"/>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6" name="直線コネクタ 805">
          <a:extLst>
            <a:ext uri="{FF2B5EF4-FFF2-40B4-BE49-F238E27FC236}">
              <a16:creationId xmlns:a16="http://schemas.microsoft.com/office/drawing/2014/main" id="{9EE4F0B1-DEAC-4338-9A95-A3F46BBADF09}"/>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7" name="テキスト ボックス 806">
          <a:extLst>
            <a:ext uri="{FF2B5EF4-FFF2-40B4-BE49-F238E27FC236}">
              <a16:creationId xmlns:a16="http://schemas.microsoft.com/office/drawing/2014/main" id="{ACC4394A-CFAA-47C5-BFC3-EA76D9FF7C01}"/>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8" name="直線コネクタ 807">
          <a:extLst>
            <a:ext uri="{FF2B5EF4-FFF2-40B4-BE49-F238E27FC236}">
              <a16:creationId xmlns:a16="http://schemas.microsoft.com/office/drawing/2014/main" id="{52BEDC2C-9B5D-4C5A-89FF-714C2D0C2CEA}"/>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9" name="テキスト ボックス 808">
          <a:extLst>
            <a:ext uri="{FF2B5EF4-FFF2-40B4-BE49-F238E27FC236}">
              <a16:creationId xmlns:a16="http://schemas.microsoft.com/office/drawing/2014/main" id="{390CED02-0C6E-4124-BD68-4BBF13C9EDC9}"/>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0" name="直線コネクタ 809">
          <a:extLst>
            <a:ext uri="{FF2B5EF4-FFF2-40B4-BE49-F238E27FC236}">
              <a16:creationId xmlns:a16="http://schemas.microsoft.com/office/drawing/2014/main" id="{90E35FD8-D4BC-4775-9198-40649AAEE09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1" name="テキスト ボックス 810">
          <a:extLst>
            <a:ext uri="{FF2B5EF4-FFF2-40B4-BE49-F238E27FC236}">
              <a16:creationId xmlns:a16="http://schemas.microsoft.com/office/drawing/2014/main" id="{D7DD7665-B85F-4181-9F78-8F8C3271DA6F}"/>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2" name="直線コネクタ 811">
          <a:extLst>
            <a:ext uri="{FF2B5EF4-FFF2-40B4-BE49-F238E27FC236}">
              <a16:creationId xmlns:a16="http://schemas.microsoft.com/office/drawing/2014/main" id="{2C61EAF9-4174-46D8-8495-96682F9EA3ED}"/>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3" name="テキスト ボックス 812">
          <a:extLst>
            <a:ext uri="{FF2B5EF4-FFF2-40B4-BE49-F238E27FC236}">
              <a16:creationId xmlns:a16="http://schemas.microsoft.com/office/drawing/2014/main" id="{B28177D2-C8B4-4D96-922B-F6CFEA5AE827}"/>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4" name="直線コネクタ 813">
          <a:extLst>
            <a:ext uri="{FF2B5EF4-FFF2-40B4-BE49-F238E27FC236}">
              <a16:creationId xmlns:a16="http://schemas.microsoft.com/office/drawing/2014/main" id="{5115FB52-8CBA-4E1F-A9F9-1806D9415318}"/>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5" name="テキスト ボックス 814">
          <a:extLst>
            <a:ext uri="{FF2B5EF4-FFF2-40B4-BE49-F238E27FC236}">
              <a16:creationId xmlns:a16="http://schemas.microsoft.com/office/drawing/2014/main" id="{5F656E35-9808-475E-8C29-7E9666952F8A}"/>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a:extLst>
            <a:ext uri="{FF2B5EF4-FFF2-40B4-BE49-F238E27FC236}">
              <a16:creationId xmlns:a16="http://schemas.microsoft.com/office/drawing/2014/main" id="{C34A376E-7416-43C3-B08D-992A51E4880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a:extLst>
            <a:ext uri="{FF2B5EF4-FFF2-40B4-BE49-F238E27FC236}">
              <a16:creationId xmlns:a16="http://schemas.microsoft.com/office/drawing/2014/main" id="{92FAC71F-143E-46C7-B631-CB35EE1A67B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庁舎】&#10;一人当たり面積グラフ枠">
          <a:extLst>
            <a:ext uri="{FF2B5EF4-FFF2-40B4-BE49-F238E27FC236}">
              <a16:creationId xmlns:a16="http://schemas.microsoft.com/office/drawing/2014/main" id="{9AA068F5-FDBC-4D90-A8F9-16C808B1000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139881</xdr:rowOff>
    </xdr:to>
    <xdr:cxnSp macro="">
      <xdr:nvCxnSpPr>
        <xdr:cNvPr id="819" name="直線コネクタ 818">
          <a:extLst>
            <a:ext uri="{FF2B5EF4-FFF2-40B4-BE49-F238E27FC236}">
              <a16:creationId xmlns:a16="http://schemas.microsoft.com/office/drawing/2014/main" id="{3B132855-801A-4868-910F-0202B763415C}"/>
            </a:ext>
          </a:extLst>
        </xdr:cNvPr>
        <xdr:cNvCxnSpPr/>
      </xdr:nvCxnSpPr>
      <xdr:spPr>
        <a:xfrm flipV="1">
          <a:off x="22160864" y="17198339"/>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820" name="【庁舎】&#10;一人当たり面積最小値テキスト">
          <a:extLst>
            <a:ext uri="{FF2B5EF4-FFF2-40B4-BE49-F238E27FC236}">
              <a16:creationId xmlns:a16="http://schemas.microsoft.com/office/drawing/2014/main" id="{CDB5E7B4-3E45-471A-A00D-CE41C0EC19DC}"/>
            </a:ext>
          </a:extLst>
        </xdr:cNvPr>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821" name="直線コネクタ 820">
          <a:extLst>
            <a:ext uri="{FF2B5EF4-FFF2-40B4-BE49-F238E27FC236}">
              <a16:creationId xmlns:a16="http://schemas.microsoft.com/office/drawing/2014/main" id="{AA39AA8A-69D3-424E-9E41-036437F22C57}"/>
            </a:ext>
          </a:extLst>
        </xdr:cNvPr>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822" name="【庁舎】&#10;一人当たり面積最大値テキスト">
          <a:extLst>
            <a:ext uri="{FF2B5EF4-FFF2-40B4-BE49-F238E27FC236}">
              <a16:creationId xmlns:a16="http://schemas.microsoft.com/office/drawing/2014/main" id="{0DF3B3F5-FEC6-4A7F-A31C-20076EE93579}"/>
            </a:ext>
          </a:extLst>
        </xdr:cNvPr>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823" name="直線コネクタ 822">
          <a:extLst>
            <a:ext uri="{FF2B5EF4-FFF2-40B4-BE49-F238E27FC236}">
              <a16:creationId xmlns:a16="http://schemas.microsoft.com/office/drawing/2014/main" id="{50B5C30F-992B-4CE5-9B23-92FD73026690}"/>
            </a:ext>
          </a:extLst>
        </xdr:cNvPr>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64243</xdr:rowOff>
    </xdr:from>
    <xdr:ext cx="469744" cy="259045"/>
    <xdr:sp macro="" textlink="">
      <xdr:nvSpPr>
        <xdr:cNvPr id="824" name="【庁舎】&#10;一人当たり面積平均値テキスト">
          <a:extLst>
            <a:ext uri="{FF2B5EF4-FFF2-40B4-BE49-F238E27FC236}">
              <a16:creationId xmlns:a16="http://schemas.microsoft.com/office/drawing/2014/main" id="{CBC70877-F9A5-46BE-89BF-51CC8F011C9D}"/>
            </a:ext>
          </a:extLst>
        </xdr:cNvPr>
        <xdr:cNvSpPr txBox="1"/>
      </xdr:nvSpPr>
      <xdr:spPr>
        <a:xfrm>
          <a:off x="22199600" y="18066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825" name="フローチャート: 判断 824">
          <a:extLst>
            <a:ext uri="{FF2B5EF4-FFF2-40B4-BE49-F238E27FC236}">
              <a16:creationId xmlns:a16="http://schemas.microsoft.com/office/drawing/2014/main" id="{96D5B363-62A2-430A-983E-9A0172F7BCAA}"/>
            </a:ext>
          </a:extLst>
        </xdr:cNvPr>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89081</xdr:rowOff>
    </xdr:from>
    <xdr:to>
      <xdr:col>112</xdr:col>
      <xdr:colOff>38100</xdr:colOff>
      <xdr:row>106</xdr:row>
      <xdr:rowOff>19231</xdr:rowOff>
    </xdr:to>
    <xdr:sp macro="" textlink="">
      <xdr:nvSpPr>
        <xdr:cNvPr id="826" name="フローチャート: 判断 825">
          <a:extLst>
            <a:ext uri="{FF2B5EF4-FFF2-40B4-BE49-F238E27FC236}">
              <a16:creationId xmlns:a16="http://schemas.microsoft.com/office/drawing/2014/main" id="{3836210E-0473-44C4-BD5B-0EC3DC701A0B}"/>
            </a:ext>
          </a:extLst>
        </xdr:cNvPr>
        <xdr:cNvSpPr/>
      </xdr:nvSpPr>
      <xdr:spPr>
        <a:xfrm>
          <a:off x="21272500" y="180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827" name="フローチャート: 判断 826">
          <a:extLst>
            <a:ext uri="{FF2B5EF4-FFF2-40B4-BE49-F238E27FC236}">
              <a16:creationId xmlns:a16="http://schemas.microsoft.com/office/drawing/2014/main" id="{CA593446-F8CB-4E72-BA6F-36AD88D298F0}"/>
            </a:ext>
          </a:extLst>
        </xdr:cNvPr>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118473</xdr:rowOff>
    </xdr:from>
    <xdr:to>
      <xdr:col>102</xdr:col>
      <xdr:colOff>165100</xdr:colOff>
      <xdr:row>106</xdr:row>
      <xdr:rowOff>48623</xdr:rowOff>
    </xdr:to>
    <xdr:sp macro="" textlink="">
      <xdr:nvSpPr>
        <xdr:cNvPr id="828" name="フローチャート: 判断 827">
          <a:extLst>
            <a:ext uri="{FF2B5EF4-FFF2-40B4-BE49-F238E27FC236}">
              <a16:creationId xmlns:a16="http://schemas.microsoft.com/office/drawing/2014/main" id="{446E2C0E-BD78-43C4-BDC4-D14D361A4550}"/>
            </a:ext>
          </a:extLst>
        </xdr:cNvPr>
        <xdr:cNvSpPr/>
      </xdr:nvSpPr>
      <xdr:spPr>
        <a:xfrm>
          <a:off x="19494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829" name="フローチャート: 判断 828">
          <a:extLst>
            <a:ext uri="{FF2B5EF4-FFF2-40B4-BE49-F238E27FC236}">
              <a16:creationId xmlns:a16="http://schemas.microsoft.com/office/drawing/2014/main" id="{B76691F6-9CAA-43B3-A382-58E646EB61BA}"/>
            </a:ext>
          </a:extLst>
        </xdr:cNvPr>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42F2A3F1-6443-4452-B3EA-F11E093AB7D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C589126A-4846-4D9A-AB43-E0A8C451AA8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67012C67-03FF-40E4-A15D-C55AECA36DC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7CC17435-A1AE-4CBD-8261-613BAB4C6F1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9D6DFA4B-97DC-4311-9FE1-3E9FD53ED3A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27032</xdr:rowOff>
    </xdr:from>
    <xdr:to>
      <xdr:col>112</xdr:col>
      <xdr:colOff>38100</xdr:colOff>
      <xdr:row>107</xdr:row>
      <xdr:rowOff>128632</xdr:rowOff>
    </xdr:to>
    <xdr:sp macro="" textlink="">
      <xdr:nvSpPr>
        <xdr:cNvPr id="835" name="楕円 834">
          <a:extLst>
            <a:ext uri="{FF2B5EF4-FFF2-40B4-BE49-F238E27FC236}">
              <a16:creationId xmlns:a16="http://schemas.microsoft.com/office/drawing/2014/main" id="{A7B72C8F-9C64-43E0-95C8-C013C2455457}"/>
            </a:ext>
          </a:extLst>
        </xdr:cNvPr>
        <xdr:cNvSpPr/>
      </xdr:nvSpPr>
      <xdr:spPr>
        <a:xfrm>
          <a:off x="212725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69487</xdr:rowOff>
    </xdr:from>
    <xdr:to>
      <xdr:col>107</xdr:col>
      <xdr:colOff>101600</xdr:colOff>
      <xdr:row>107</xdr:row>
      <xdr:rowOff>171087</xdr:rowOff>
    </xdr:to>
    <xdr:sp macro="" textlink="">
      <xdr:nvSpPr>
        <xdr:cNvPr id="836" name="楕円 835">
          <a:extLst>
            <a:ext uri="{FF2B5EF4-FFF2-40B4-BE49-F238E27FC236}">
              <a16:creationId xmlns:a16="http://schemas.microsoft.com/office/drawing/2014/main" id="{44E570A2-A1D8-43B3-AE05-6D4A19C848C0}"/>
            </a:ext>
          </a:extLst>
        </xdr:cNvPr>
        <xdr:cNvSpPr/>
      </xdr:nvSpPr>
      <xdr:spPr>
        <a:xfrm>
          <a:off x="20383500" y="184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77832</xdr:rowOff>
    </xdr:from>
    <xdr:to>
      <xdr:col>111</xdr:col>
      <xdr:colOff>177800</xdr:colOff>
      <xdr:row>107</xdr:row>
      <xdr:rowOff>120287</xdr:rowOff>
    </xdr:to>
    <xdr:cxnSp macro="">
      <xdr:nvCxnSpPr>
        <xdr:cNvPr id="837" name="直線コネクタ 836">
          <a:extLst>
            <a:ext uri="{FF2B5EF4-FFF2-40B4-BE49-F238E27FC236}">
              <a16:creationId xmlns:a16="http://schemas.microsoft.com/office/drawing/2014/main" id="{E9EC833B-14B2-40B2-B098-8FF0394185C4}"/>
            </a:ext>
          </a:extLst>
        </xdr:cNvPr>
        <xdr:cNvCxnSpPr/>
      </xdr:nvCxnSpPr>
      <xdr:spPr>
        <a:xfrm flipV="1">
          <a:off x="20434300" y="18422982"/>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10705</xdr:rowOff>
    </xdr:from>
    <xdr:to>
      <xdr:col>102</xdr:col>
      <xdr:colOff>165100</xdr:colOff>
      <xdr:row>107</xdr:row>
      <xdr:rowOff>112305</xdr:rowOff>
    </xdr:to>
    <xdr:sp macro="" textlink="">
      <xdr:nvSpPr>
        <xdr:cNvPr id="838" name="楕円 837">
          <a:extLst>
            <a:ext uri="{FF2B5EF4-FFF2-40B4-BE49-F238E27FC236}">
              <a16:creationId xmlns:a16="http://schemas.microsoft.com/office/drawing/2014/main" id="{4BFBC8FC-7D7A-4DF6-ADC1-8D1E1061074C}"/>
            </a:ext>
          </a:extLst>
        </xdr:cNvPr>
        <xdr:cNvSpPr/>
      </xdr:nvSpPr>
      <xdr:spPr>
        <a:xfrm>
          <a:off x="194945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61505</xdr:rowOff>
    </xdr:from>
    <xdr:to>
      <xdr:col>107</xdr:col>
      <xdr:colOff>50800</xdr:colOff>
      <xdr:row>107</xdr:row>
      <xdr:rowOff>120287</xdr:rowOff>
    </xdr:to>
    <xdr:cxnSp macro="">
      <xdr:nvCxnSpPr>
        <xdr:cNvPr id="839" name="直線コネクタ 838">
          <a:extLst>
            <a:ext uri="{FF2B5EF4-FFF2-40B4-BE49-F238E27FC236}">
              <a16:creationId xmlns:a16="http://schemas.microsoft.com/office/drawing/2014/main" id="{CDF59376-AA9F-43B5-B74A-9B178DB180B3}"/>
            </a:ext>
          </a:extLst>
        </xdr:cNvPr>
        <xdr:cNvCxnSpPr/>
      </xdr:nvCxnSpPr>
      <xdr:spPr>
        <a:xfrm>
          <a:off x="19545300" y="18406655"/>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35758</xdr:rowOff>
    </xdr:from>
    <xdr:ext cx="469744" cy="259045"/>
    <xdr:sp macro="" textlink="">
      <xdr:nvSpPr>
        <xdr:cNvPr id="840" name="n_1aveValue【庁舎】&#10;一人当たり面積">
          <a:extLst>
            <a:ext uri="{FF2B5EF4-FFF2-40B4-BE49-F238E27FC236}">
              <a16:creationId xmlns:a16="http://schemas.microsoft.com/office/drawing/2014/main" id="{0845ADD7-9788-4FC0-A559-997B3D0AD723}"/>
            </a:ext>
          </a:extLst>
        </xdr:cNvPr>
        <xdr:cNvSpPr txBox="1"/>
      </xdr:nvSpPr>
      <xdr:spPr>
        <a:xfrm>
          <a:off x="21075727" y="1786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48821</xdr:rowOff>
    </xdr:from>
    <xdr:ext cx="469744" cy="259045"/>
    <xdr:sp macro="" textlink="">
      <xdr:nvSpPr>
        <xdr:cNvPr id="841" name="n_2aveValue【庁舎】&#10;一人当たり面積">
          <a:extLst>
            <a:ext uri="{FF2B5EF4-FFF2-40B4-BE49-F238E27FC236}">
              <a16:creationId xmlns:a16="http://schemas.microsoft.com/office/drawing/2014/main" id="{376F5C19-41B9-4423-B714-9A4E522632E2}"/>
            </a:ext>
          </a:extLst>
        </xdr:cNvPr>
        <xdr:cNvSpPr txBox="1"/>
      </xdr:nvSpPr>
      <xdr:spPr>
        <a:xfrm>
          <a:off x="201994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65150</xdr:rowOff>
    </xdr:from>
    <xdr:ext cx="469744" cy="259045"/>
    <xdr:sp macro="" textlink="">
      <xdr:nvSpPr>
        <xdr:cNvPr id="842" name="n_3aveValue【庁舎】&#10;一人当たり面積">
          <a:extLst>
            <a:ext uri="{FF2B5EF4-FFF2-40B4-BE49-F238E27FC236}">
              <a16:creationId xmlns:a16="http://schemas.microsoft.com/office/drawing/2014/main" id="{CE03D275-93A0-4A6A-85CE-CCA14F7F3D88}"/>
            </a:ext>
          </a:extLst>
        </xdr:cNvPr>
        <xdr:cNvSpPr txBox="1"/>
      </xdr:nvSpPr>
      <xdr:spPr>
        <a:xfrm>
          <a:off x="19310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843" name="n_4aveValue【庁舎】&#10;一人当たり面積">
          <a:extLst>
            <a:ext uri="{FF2B5EF4-FFF2-40B4-BE49-F238E27FC236}">
              <a16:creationId xmlns:a16="http://schemas.microsoft.com/office/drawing/2014/main" id="{420DFED5-2472-4299-892F-5A0C815A9C76}"/>
            </a:ext>
          </a:extLst>
        </xdr:cNvPr>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119759</xdr:rowOff>
    </xdr:from>
    <xdr:ext cx="469744" cy="259045"/>
    <xdr:sp macro="" textlink="">
      <xdr:nvSpPr>
        <xdr:cNvPr id="844" name="n_1mainValue【庁舎】&#10;一人当たり面積">
          <a:extLst>
            <a:ext uri="{FF2B5EF4-FFF2-40B4-BE49-F238E27FC236}">
              <a16:creationId xmlns:a16="http://schemas.microsoft.com/office/drawing/2014/main" id="{1212A17D-9618-46E5-A193-2BEDA3990ED7}"/>
            </a:ext>
          </a:extLst>
        </xdr:cNvPr>
        <xdr:cNvSpPr txBox="1"/>
      </xdr:nvSpPr>
      <xdr:spPr>
        <a:xfrm>
          <a:off x="21075727" y="1846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162214</xdr:rowOff>
    </xdr:from>
    <xdr:ext cx="469744" cy="259045"/>
    <xdr:sp macro="" textlink="">
      <xdr:nvSpPr>
        <xdr:cNvPr id="845" name="n_2mainValue【庁舎】&#10;一人当たり面積">
          <a:extLst>
            <a:ext uri="{FF2B5EF4-FFF2-40B4-BE49-F238E27FC236}">
              <a16:creationId xmlns:a16="http://schemas.microsoft.com/office/drawing/2014/main" id="{5A93610D-3926-48C8-86E9-C9A664E330B7}"/>
            </a:ext>
          </a:extLst>
        </xdr:cNvPr>
        <xdr:cNvSpPr txBox="1"/>
      </xdr:nvSpPr>
      <xdr:spPr>
        <a:xfrm>
          <a:off x="20199427" y="1850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103432</xdr:rowOff>
    </xdr:from>
    <xdr:ext cx="469744" cy="259045"/>
    <xdr:sp macro="" textlink="">
      <xdr:nvSpPr>
        <xdr:cNvPr id="846" name="n_3mainValue【庁舎】&#10;一人当たり面積">
          <a:extLst>
            <a:ext uri="{FF2B5EF4-FFF2-40B4-BE49-F238E27FC236}">
              <a16:creationId xmlns:a16="http://schemas.microsoft.com/office/drawing/2014/main" id="{25575C16-5545-43C7-898D-C797250AD278}"/>
            </a:ext>
          </a:extLst>
        </xdr:cNvPr>
        <xdr:cNvSpPr txBox="1"/>
      </xdr:nvSpPr>
      <xdr:spPr>
        <a:xfrm>
          <a:off x="193104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7" name="正方形/長方形 846">
          <a:extLst>
            <a:ext uri="{FF2B5EF4-FFF2-40B4-BE49-F238E27FC236}">
              <a16:creationId xmlns:a16="http://schemas.microsoft.com/office/drawing/2014/main" id="{B170178E-E799-462A-B369-6E6CD5A24C1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8" name="正方形/長方形 847">
          <a:extLst>
            <a:ext uri="{FF2B5EF4-FFF2-40B4-BE49-F238E27FC236}">
              <a16:creationId xmlns:a16="http://schemas.microsoft.com/office/drawing/2014/main" id="{546D1891-2DF9-457D-A5A3-5AD27A6380C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9" name="テキスト ボックス 848">
          <a:extLst>
            <a:ext uri="{FF2B5EF4-FFF2-40B4-BE49-F238E27FC236}">
              <a16:creationId xmlns:a16="http://schemas.microsoft.com/office/drawing/2014/main" id="{C7E8F893-51B1-4C6F-BD1A-BBDF7C1D051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図書館、保健所、市民会館、庁舎の減価償却率が特に高い。庁舎及び市民会館については平成３０年以降から建て替えに着手しており、他施設についても順次更新を検討している。更新や改修が進むにつれ、減価償却率は低下する見込み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京都府向日市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57,530
57,001
7.72
20,667,327
19,930,287
646,422
11,648,934
16,354,618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近年、ほぼ横ばい傾向にある。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年度は、市税などに起因する基準財政収入額の増</a:t>
          </a:r>
          <a:r>
            <a:rPr kumimoji="1" lang="ja-JP" altLang="en-US" sz="1100">
              <a:solidFill>
                <a:schemeClr val="dk1"/>
              </a:solidFill>
              <a:effectLst/>
              <a:latin typeface="+mn-lt"/>
              <a:ea typeface="+mn-ea"/>
              <a:cs typeface="+mn-cs"/>
            </a:rPr>
            <a:t>よりも</a:t>
          </a:r>
          <a:r>
            <a:rPr kumimoji="1" lang="ja-JP" altLang="ja-JP" sz="1100">
              <a:solidFill>
                <a:schemeClr val="dk1"/>
              </a:solidFill>
              <a:effectLst/>
              <a:latin typeface="+mn-lt"/>
              <a:ea typeface="+mn-ea"/>
              <a:cs typeface="+mn-cs"/>
            </a:rPr>
            <a:t>、社会福祉費や</a:t>
          </a:r>
          <a:r>
            <a:rPr kumimoji="1" lang="ja-JP" altLang="en-US" sz="1100">
              <a:solidFill>
                <a:schemeClr val="dk1"/>
              </a:solidFill>
              <a:effectLst/>
              <a:latin typeface="+mn-lt"/>
              <a:ea typeface="+mn-ea"/>
              <a:cs typeface="+mn-cs"/>
            </a:rPr>
            <a:t>生活保護</a:t>
          </a:r>
          <a:r>
            <a:rPr kumimoji="1" lang="ja-JP" altLang="ja-JP" sz="1100">
              <a:solidFill>
                <a:schemeClr val="dk1"/>
              </a:solidFill>
              <a:effectLst/>
              <a:latin typeface="+mn-lt"/>
              <a:ea typeface="+mn-ea"/>
              <a:cs typeface="+mn-cs"/>
            </a:rPr>
            <a:t>費などに起因する基準財政需要額の増</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大きかったため、指数が若干</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本市の税収構造は、法人市民税の割合が低く、個人住民税や固定資産税の割合が高いため、年度間での指数の大幅な増減は見込まれにくい。</a:t>
          </a:r>
          <a:endParaRPr lang="ja-JP" altLang="ja-JP" sz="1400">
            <a:effectLst/>
          </a:endParaRPr>
        </a:p>
        <a:p>
          <a:r>
            <a:rPr kumimoji="1" lang="ja-JP" altLang="ja-JP" sz="1100">
              <a:solidFill>
                <a:schemeClr val="dk1"/>
              </a:solidFill>
              <a:effectLst/>
              <a:latin typeface="+mn-lt"/>
              <a:ea typeface="+mn-ea"/>
              <a:cs typeface="+mn-cs"/>
            </a:rPr>
            <a:t>　引き続き、市税の徴収強化などにより安定した収入の確保に努める。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96308</xdr:rowOff>
    </xdr:from>
    <xdr:to>
      <xdr:col>23</xdr:col>
      <xdr:colOff>133350</xdr:colOff>
      <xdr:row>41</xdr:row>
      <xdr:rowOff>116417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257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96308</xdr:rowOff>
    </xdr:from>
    <xdr:to>
      <xdr:col>19</xdr:col>
      <xdr:colOff>133350</xdr:colOff>
      <xdr:row>41</xdr:row>
      <xdr:rowOff>116417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1257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116417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136525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1458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37694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06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45508</xdr:rowOff>
    </xdr:from>
    <xdr:to>
      <xdr:col>19</xdr:col>
      <xdr:colOff>184150</xdr:colOff>
      <xdr:row>41</xdr:row>
      <xdr:rowOff>147108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131885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65617</xdr:rowOff>
    </xdr:from>
    <xdr:to>
      <xdr:col>15</xdr:col>
      <xdr:colOff>133350</xdr:colOff>
      <xdr:row>41</xdr:row>
      <xdr:rowOff>167217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65617</xdr:rowOff>
    </xdr:from>
    <xdr:to>
      <xdr:col>11</xdr:col>
      <xdr:colOff>82550</xdr:colOff>
      <xdr:row>41</xdr:row>
      <xdr:rowOff>167217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26052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前年度から０．</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社会福祉に係る扶助費や特別会計などへの繰出金、公債費などの経常的経費が増加したものの、市税や普通交付税が増加したことに加え、令和元年度に限り幼児教育・保育の無償化に係る交付金が交付されたことから経常一般経費が増加した</a:t>
          </a:r>
          <a:r>
            <a:rPr kumimoji="1" lang="ja-JP" altLang="ja-JP" sz="1100">
              <a:solidFill>
                <a:schemeClr val="dk1"/>
              </a:solidFill>
              <a:effectLst/>
              <a:latin typeface="+mn-lt"/>
              <a:ea typeface="+mn-ea"/>
              <a:cs typeface="+mn-cs"/>
            </a:rPr>
            <a:t>ことが要因である。　</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しかし、</a:t>
          </a:r>
          <a:r>
            <a:rPr kumimoji="1" lang="ja-JP" altLang="ja-JP" sz="1100">
              <a:solidFill>
                <a:schemeClr val="dk1"/>
              </a:solidFill>
              <a:effectLst/>
              <a:latin typeface="+mn-lt"/>
              <a:ea typeface="+mn-ea"/>
              <a:cs typeface="+mn-cs"/>
            </a:rPr>
            <a:t>全国平均や類似団体平均を上回る高い水準で推移しており、依然として財政の弾力性は乏しい</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引き続き、市税などの一般財源の確保、経常的支出の見直しなどを図り、指標の改善に努める。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2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2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56388</xdr:rowOff>
    </xdr:from>
    <xdr:to>
      <xdr:col>23</xdr:col>
      <xdr:colOff>133350</xdr:colOff>
      <xdr:row>63</xdr:row>
      <xdr:rowOff>90170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857738"/>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80518</xdr:rowOff>
    </xdr:from>
    <xdr:to>
      <xdr:col>19</xdr:col>
      <xdr:colOff>133350</xdr:colOff>
      <xdr:row>63</xdr:row>
      <xdr:rowOff>90170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8818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163339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45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56388</xdr:rowOff>
    </xdr:from>
    <xdr:to>
      <xdr:col>15</xdr:col>
      <xdr:colOff>82550</xdr:colOff>
      <xdr:row>63</xdr:row>
      <xdr:rowOff>80518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85773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6367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116840</xdr:rowOff>
    </xdr:from>
    <xdr:to>
      <xdr:col>11</xdr:col>
      <xdr:colOff>31750</xdr:colOff>
      <xdr:row>63</xdr:row>
      <xdr:rowOff>56388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746740"/>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168165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126492</xdr:rowOff>
    </xdr:from>
    <xdr:to>
      <xdr:col>7</xdr:col>
      <xdr:colOff>31750</xdr:colOff>
      <xdr:row>62</xdr:row>
      <xdr:rowOff>56642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66819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149115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77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39370</xdr:rowOff>
    </xdr:from>
    <xdr:to>
      <xdr:col>19</xdr:col>
      <xdr:colOff>184150</xdr:colOff>
      <xdr:row>63</xdr:row>
      <xdr:rowOff>140970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125747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29718</xdr:rowOff>
    </xdr:from>
    <xdr:to>
      <xdr:col>15</xdr:col>
      <xdr:colOff>133350</xdr:colOff>
      <xdr:row>63</xdr:row>
      <xdr:rowOff>131318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116095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91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5588</xdr:rowOff>
    </xdr:from>
    <xdr:to>
      <xdr:col>11</xdr:col>
      <xdr:colOff>82550</xdr:colOff>
      <xdr:row>63</xdr:row>
      <xdr:rowOff>107188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91965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66040</xdr:rowOff>
    </xdr:from>
    <xdr:to>
      <xdr:col>7</xdr:col>
      <xdr:colOff>31750</xdr:colOff>
      <xdr:row>62</xdr:row>
      <xdr:rowOff>167640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152417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前年度から若干</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、依然として類似団体平均を下回っている。</a:t>
          </a:r>
          <a:endParaRPr lang="ja-JP" altLang="ja-JP" sz="1400">
            <a:effectLst/>
          </a:endParaRPr>
        </a:p>
        <a:p>
          <a:r>
            <a:rPr kumimoji="1" lang="ja-JP" altLang="ja-JP" sz="1100">
              <a:solidFill>
                <a:schemeClr val="dk1"/>
              </a:solidFill>
              <a:effectLst/>
              <a:latin typeface="+mn-lt"/>
              <a:ea typeface="+mn-ea"/>
              <a:cs typeface="+mn-cs"/>
            </a:rPr>
            <a:t>　これは、人口１人当たりの物件費が、類似団体平均を下回っていることが要因である。</a:t>
          </a:r>
          <a:endParaRPr lang="ja-JP" altLang="ja-JP" sz="1400">
            <a:effectLst/>
          </a:endParaRPr>
        </a:p>
        <a:p>
          <a:r>
            <a:rPr kumimoji="1" lang="ja-JP" altLang="ja-JP" sz="1100">
              <a:solidFill>
                <a:schemeClr val="dk1"/>
              </a:solidFill>
              <a:effectLst/>
              <a:latin typeface="+mn-lt"/>
              <a:ea typeface="+mn-ea"/>
              <a:cs typeface="+mn-cs"/>
            </a:rPr>
            <a:t>　今後ともさらなる事業の選択と集中により、経常的物件費の削減に努める。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1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7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85939</xdr:rowOff>
    </xdr:from>
    <xdr:to>
      <xdr:col>23</xdr:col>
      <xdr:colOff>133350</xdr:colOff>
      <xdr:row>81</xdr:row>
      <xdr:rowOff>129356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114800" y="13973389"/>
          <a:ext cx="838200" cy="4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116575</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75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51256</xdr:rowOff>
    </xdr:from>
    <xdr:to>
      <xdr:col>19</xdr:col>
      <xdr:colOff>133350</xdr:colOff>
      <xdr:row>81</xdr:row>
      <xdr:rowOff>129356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938706"/>
          <a:ext cx="889000" cy="7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170277</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22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51256</xdr:rowOff>
    </xdr:from>
    <xdr:to>
      <xdr:col>15</xdr:col>
      <xdr:colOff>82550</xdr:colOff>
      <xdr:row>81</xdr:row>
      <xdr:rowOff>74324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3938706"/>
          <a:ext cx="889000" cy="2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154046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21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74324</xdr:rowOff>
    </xdr:from>
    <xdr:to>
      <xdr:col>11</xdr:col>
      <xdr:colOff>31750</xdr:colOff>
      <xdr:row>81</xdr:row>
      <xdr:rowOff>90573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3961774"/>
          <a:ext cx="889000" cy="1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11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145761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20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29028</xdr:rowOff>
    </xdr:from>
    <xdr:to>
      <xdr:col>7</xdr:col>
      <xdr:colOff>31750</xdr:colOff>
      <xdr:row>82</xdr:row>
      <xdr:rowOff>130628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8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115405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7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35139</xdr:rowOff>
    </xdr:from>
    <xdr:to>
      <xdr:col>23</xdr:col>
      <xdr:colOff>184150</xdr:colOff>
      <xdr:row>81</xdr:row>
      <xdr:rowOff>136739</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392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51666</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76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78556</xdr:rowOff>
    </xdr:from>
    <xdr:to>
      <xdr:col>19</xdr:col>
      <xdr:colOff>184150</xdr:colOff>
      <xdr:row>82</xdr:row>
      <xdr:rowOff>8706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96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18883</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734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456</xdr:rowOff>
    </xdr:from>
    <xdr:to>
      <xdr:col>15</xdr:col>
      <xdr:colOff>133350</xdr:colOff>
      <xdr:row>81</xdr:row>
      <xdr:rowOff>102056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88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112233</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656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23524</xdr:rowOff>
    </xdr:from>
    <xdr:to>
      <xdr:col>11</xdr:col>
      <xdr:colOff>82550</xdr:colOff>
      <xdr:row>81</xdr:row>
      <xdr:rowOff>125124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1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135301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67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39773</xdr:rowOff>
    </xdr:from>
    <xdr:to>
      <xdr:col>7</xdr:col>
      <xdr:colOff>31750</xdr:colOff>
      <xdr:row>81</xdr:row>
      <xdr:rowOff>141373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2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151550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69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年度は、依然として全国平均や類似団体平均を上回る高い水準で推移している。</a:t>
          </a:r>
          <a:endParaRPr lang="ja-JP" altLang="ja-JP" sz="1400">
            <a:effectLst/>
          </a:endParaRPr>
        </a:p>
        <a:p>
          <a:r>
            <a:rPr kumimoji="1" lang="ja-JP" altLang="ja-JP" sz="1100">
              <a:solidFill>
                <a:schemeClr val="dk1"/>
              </a:solidFill>
              <a:effectLst/>
              <a:latin typeface="+mn-lt"/>
              <a:ea typeface="+mn-ea"/>
              <a:cs typeface="+mn-cs"/>
            </a:rPr>
            <a:t>　これは、組織の新陳代謝に伴う昇任の低年齢化や給与制度の総合的見直しの実施が国と比較して遅れたことが要因である。</a:t>
          </a:r>
          <a:endParaRPr lang="ja-JP" altLang="ja-JP" sz="1400">
            <a:effectLst/>
          </a:endParaRPr>
        </a:p>
        <a:p>
          <a:r>
            <a:rPr kumimoji="1" lang="ja-JP" altLang="ja-JP" sz="1100">
              <a:solidFill>
                <a:schemeClr val="dk1"/>
              </a:solidFill>
              <a:effectLst/>
              <a:latin typeface="+mn-lt"/>
              <a:ea typeface="+mn-ea"/>
              <a:cs typeface="+mn-cs"/>
            </a:rPr>
            <a:t>　国や民間の給与水準との均衡を図りながら、適正かつ円滑に、実態に即した給与制度の構築を図る。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89</xdr:row>
      <xdr:rowOff>96661</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41966"/>
          <a:ext cx="0" cy="13137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120650</xdr:rowOff>
    </xdr:from>
    <xdr:to>
      <xdr:col>81</xdr:col>
      <xdr:colOff>44450</xdr:colOff>
      <xdr:row>88</xdr:row>
      <xdr:rowOff>134055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520825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147761</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721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120650</xdr:rowOff>
    </xdr:from>
    <xdr:to>
      <xdr:col>77</xdr:col>
      <xdr:colOff>44450</xdr:colOff>
      <xdr:row>88</xdr:row>
      <xdr:rowOff>147461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52082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144639</xdr:rowOff>
    </xdr:from>
    <xdr:to>
      <xdr:col>77</xdr:col>
      <xdr:colOff>95250</xdr:colOff>
      <xdr:row>87</xdr:row>
      <xdr:rowOff>74789</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88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84966</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65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107245</xdr:rowOff>
    </xdr:from>
    <xdr:to>
      <xdr:col>72</xdr:col>
      <xdr:colOff>203200</xdr:colOff>
      <xdr:row>88</xdr:row>
      <xdr:rowOff>147461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519484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0</xdr:rowOff>
    </xdr:from>
    <xdr:to>
      <xdr:col>73</xdr:col>
      <xdr:colOff>44450</xdr:colOff>
      <xdr:row>87</xdr:row>
      <xdr:rowOff>101600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111777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107245</xdr:rowOff>
    </xdr:from>
    <xdr:to>
      <xdr:col>68</xdr:col>
      <xdr:colOff>152400</xdr:colOff>
      <xdr:row>90</xdr:row>
      <xdr:rowOff>5645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5194845"/>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0</xdr:rowOff>
    </xdr:from>
    <xdr:to>
      <xdr:col>68</xdr:col>
      <xdr:colOff>203200</xdr:colOff>
      <xdr:row>87</xdr:row>
      <xdr:rowOff>101600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111777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111777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83255</xdr:rowOff>
    </xdr:from>
    <xdr:to>
      <xdr:col>81</xdr:col>
      <xdr:colOff>95250</xdr:colOff>
      <xdr:row>89</xdr:row>
      <xdr:rowOff>13405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517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55332</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5142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69850</xdr:rowOff>
    </xdr:from>
    <xdr:to>
      <xdr:col>77</xdr:col>
      <xdr:colOff>95250</xdr:colOff>
      <xdr:row>89</xdr:row>
      <xdr:rowOff>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156227</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524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96661</xdr:rowOff>
    </xdr:from>
    <xdr:to>
      <xdr:col>73</xdr:col>
      <xdr:colOff>44450</xdr:colOff>
      <xdr:row>89</xdr:row>
      <xdr:rowOff>26811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51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11588</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527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56445</xdr:rowOff>
    </xdr:from>
    <xdr:to>
      <xdr:col>68</xdr:col>
      <xdr:colOff>203200</xdr:colOff>
      <xdr:row>88</xdr:row>
      <xdr:rowOff>158045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514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142822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523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126295</xdr:rowOff>
    </xdr:from>
    <xdr:to>
      <xdr:col>64</xdr:col>
      <xdr:colOff>152400</xdr:colOff>
      <xdr:row>90</xdr:row>
      <xdr:rowOff>56445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538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41222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47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年度は類似団体平均と同水準であったが、マンション開発等で人口増加が見込まれている。</a:t>
          </a:r>
          <a:endParaRPr lang="ja-JP" altLang="ja-JP" sz="1400">
            <a:effectLst/>
          </a:endParaRPr>
        </a:p>
        <a:p>
          <a:r>
            <a:rPr kumimoji="1" lang="ja-JP" altLang="ja-JP" sz="1100">
              <a:solidFill>
                <a:schemeClr val="dk1"/>
              </a:solidFill>
              <a:effectLst/>
              <a:latin typeface="+mn-lt"/>
              <a:ea typeface="+mn-ea"/>
              <a:cs typeface="+mn-cs"/>
            </a:rPr>
            <a:t>　今後も適正な定員管理の下、的確な職員の配置に努める。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93769</xdr:rowOff>
    </xdr:from>
    <xdr:to>
      <xdr:col>81</xdr:col>
      <xdr:colOff>44450</xdr:colOff>
      <xdr:row>60</xdr:row>
      <xdr:rowOff>97790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6179800" y="10380769"/>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89446</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376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97790</xdr:rowOff>
    </xdr:from>
    <xdr:to>
      <xdr:col>77</xdr:col>
      <xdr:colOff>44450</xdr:colOff>
      <xdr:row>60</xdr:row>
      <xdr:rowOff>138006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5290800" y="1038479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16209</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474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138006</xdr:rowOff>
    </xdr:from>
    <xdr:to>
      <xdr:col>72</xdr:col>
      <xdr:colOff>203200</xdr:colOff>
      <xdr:row>61</xdr:row>
      <xdr:rowOff>741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4401800" y="10425006"/>
          <a:ext cx="889000" cy="3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10177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168169</xdr:rowOff>
    </xdr:from>
    <xdr:to>
      <xdr:col>68</xdr:col>
      <xdr:colOff>152400</xdr:colOff>
      <xdr:row>61</xdr:row>
      <xdr:rowOff>741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45516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43621</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19490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42969</xdr:rowOff>
    </xdr:from>
    <xdr:to>
      <xdr:col>81</xdr:col>
      <xdr:colOff>95250</xdr:colOff>
      <xdr:row>60</xdr:row>
      <xdr:rowOff>144569</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59496</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17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46990</xdr:rowOff>
    </xdr:from>
    <xdr:to>
      <xdr:col>77</xdr:col>
      <xdr:colOff>95250</xdr:colOff>
      <xdr:row>60</xdr:row>
      <xdr:rowOff>148590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158767</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87206</xdr:rowOff>
    </xdr:from>
    <xdr:to>
      <xdr:col>73</xdr:col>
      <xdr:colOff>44450</xdr:colOff>
      <xdr:row>61</xdr:row>
      <xdr:rowOff>17356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27533</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121391</xdr:rowOff>
    </xdr:from>
    <xdr:to>
      <xdr:col>68</xdr:col>
      <xdr:colOff>203200</xdr:colOff>
      <xdr:row>61</xdr:row>
      <xdr:rowOff>51541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40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36318</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494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117369</xdr:rowOff>
    </xdr:from>
    <xdr:to>
      <xdr:col>64</xdr:col>
      <xdr:colOff>152400</xdr:colOff>
      <xdr:row>61</xdr:row>
      <xdr:rowOff>47519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40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32296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本市では、普通建設事業並びに新規発行債の抑制に努めてきたことから、類似団体平均及び京都府平均を下回り、良好な比率となっている。</a:t>
          </a:r>
          <a:endParaRPr lang="ja-JP" altLang="ja-JP" sz="1400">
            <a:effectLst/>
          </a:endParaRPr>
        </a:p>
        <a:p>
          <a:r>
            <a:rPr kumimoji="1" lang="ja-JP" altLang="ja-JP" sz="1100">
              <a:solidFill>
                <a:schemeClr val="dk1"/>
              </a:solidFill>
              <a:effectLst/>
              <a:latin typeface="+mn-lt"/>
              <a:ea typeface="+mn-ea"/>
              <a:cs typeface="+mn-cs"/>
            </a:rPr>
            <a:t>　しかしながら、新庁舎の建設等に係る財源として、市債の新規発行の必要性が見込まれるため、比率の上昇が想定される。</a:t>
          </a:r>
          <a:endParaRPr lang="ja-JP" altLang="ja-JP" sz="1400">
            <a:effectLst/>
          </a:endParaRPr>
        </a:p>
        <a:p>
          <a:r>
            <a:rPr kumimoji="1" lang="ja-JP" altLang="ja-JP" sz="1100">
              <a:solidFill>
                <a:schemeClr val="dk1"/>
              </a:solidFill>
              <a:effectLst/>
              <a:latin typeface="+mn-lt"/>
              <a:ea typeface="+mn-ea"/>
              <a:cs typeface="+mn-cs"/>
            </a:rPr>
            <a:t>　普通建設事業の実施に当たっては、住民のニーズや緊急性を把握し、適切な事業執行を図り、適正な水準確保に努める。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45</xdr:row>
      <xdr:rowOff>162560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32544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137583</xdr:rowOff>
    </xdr:from>
    <xdr:to>
      <xdr:col>81</xdr:col>
      <xdr:colOff>44450</xdr:colOff>
      <xdr:row>39</xdr:row>
      <xdr:rowOff>153670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179800" y="682413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152840</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701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41063</xdr:rowOff>
    </xdr:from>
    <xdr:to>
      <xdr:col>77</xdr:col>
      <xdr:colOff>44450</xdr:colOff>
      <xdr:row>39</xdr:row>
      <xdr:rowOff>137583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5290800" y="672761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103733</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41063</xdr:rowOff>
    </xdr:from>
    <xdr:to>
      <xdr:col>72</xdr:col>
      <xdr:colOff>203200</xdr:colOff>
      <xdr:row>39</xdr:row>
      <xdr:rowOff>81280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4401800" y="672761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81280</xdr:rowOff>
    </xdr:from>
    <xdr:to>
      <xdr:col>68</xdr:col>
      <xdr:colOff>152400</xdr:colOff>
      <xdr:row>39</xdr:row>
      <xdr:rowOff>97367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3512800" y="67678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119397</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86783</xdr:rowOff>
    </xdr:from>
    <xdr:to>
      <xdr:col>77</xdr:col>
      <xdr:colOff>95250</xdr:colOff>
      <xdr:row>40</xdr:row>
      <xdr:rowOff>16933</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161713</xdr:rowOff>
    </xdr:from>
    <xdr:to>
      <xdr:col>73</xdr:col>
      <xdr:colOff>44450</xdr:colOff>
      <xdr:row>39</xdr:row>
      <xdr:rowOff>91863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102040</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644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30480</xdr:rowOff>
    </xdr:from>
    <xdr:to>
      <xdr:col>68</xdr:col>
      <xdr:colOff>203200</xdr:colOff>
      <xdr:row>39</xdr:row>
      <xdr:rowOff>132080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142257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46567</xdr:rowOff>
    </xdr:from>
    <xdr:to>
      <xdr:col>64</xdr:col>
      <xdr:colOff>152400</xdr:colOff>
      <xdr:row>39</xdr:row>
      <xdr:rowOff>148167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158344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普通建設事業に係る財源としての新規発行債（総務債（市庁舎整備事業債）、教育債）及び臨時財政対策債などの発行により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０．２ポイントの数値となった。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類似団体平均及び京都府平均の数値を大きく下回っている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今後も</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市債の新規発行には充当可能財源等の確保に努め、適切な負担の平準化を図り、適正な将来負担の水準確保に努める。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a:extLst>
            <a:ext uri="{FF2B5EF4-FFF2-40B4-BE49-F238E27FC236}">
              <a16:creationId xmlns:a16="http://schemas.microsoft.com/office/drawing/2014/main" id="{00000000-0008-0000-0300-0000AF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135687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flipV="1">
          <a:off x="17018000" y="2451100"/>
          <a:ext cx="0" cy="1456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107764</xdr:rowOff>
    </xdr:from>
    <xdr:ext cx="762000" cy="259045"/>
    <xdr:sp macro="" textlink="">
      <xdr:nvSpPr>
        <xdr:cNvPr id="433" name="将来負担の状況最小値テキスト">
          <a:extLst>
            <a:ext uri="{FF2B5EF4-FFF2-40B4-BE49-F238E27FC236}">
              <a16:creationId xmlns:a16="http://schemas.microsoft.com/office/drawing/2014/main" id="{00000000-0008-0000-0300-0000B1010000}"/>
            </a:ext>
          </a:extLst>
        </xdr:cNvPr>
        <xdr:cNvSpPr txBox="1"/>
      </xdr:nvSpPr>
      <xdr:spPr>
        <a:xfrm>
          <a:off x="17106900" y="38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135687</xdr:rowOff>
    </xdr:from>
    <xdr:to>
      <xdr:col>81</xdr:col>
      <xdr:colOff>133350</xdr:colOff>
      <xdr:row>22</xdr:row>
      <xdr:rowOff>135687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390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5" name="将来負担の状況最大値テキスト">
          <a:extLst>
            <a:ext uri="{FF2B5EF4-FFF2-40B4-BE49-F238E27FC236}">
              <a16:creationId xmlns:a16="http://schemas.microsoft.com/office/drawing/2014/main" id="{00000000-0008-0000-0300-0000B3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13936</xdr:rowOff>
    </xdr:from>
    <xdr:ext cx="762000" cy="259045"/>
    <xdr:sp macro=""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7106900" y="2585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967200" y="2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67208</xdr:rowOff>
    </xdr:from>
    <xdr:to>
      <xdr:col>68</xdr:col>
      <xdr:colOff>152400</xdr:colOff>
      <xdr:row>14</xdr:row>
      <xdr:rowOff>138633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3512800" y="2467508"/>
          <a:ext cx="889000" cy="7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62128</xdr:rowOff>
    </xdr:from>
    <xdr:to>
      <xdr:col>77</xdr:col>
      <xdr:colOff>95250</xdr:colOff>
      <xdr:row>15</xdr:row>
      <xdr:rowOff>163728</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2455</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40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136449</xdr:rowOff>
    </xdr:from>
    <xdr:to>
      <xdr:col>73</xdr:col>
      <xdr:colOff>44450</xdr:colOff>
      <xdr:row>16</xdr:row>
      <xdr:rowOff>66599</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76776</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47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169266</xdr:rowOff>
    </xdr:from>
    <xdr:to>
      <xdr:col>68</xdr:col>
      <xdr:colOff>203200</xdr:colOff>
      <xdr:row>16</xdr:row>
      <xdr:rowOff>99416</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84193</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82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152857</xdr:rowOff>
    </xdr:from>
    <xdr:to>
      <xdr:col>64</xdr:col>
      <xdr:colOff>152400</xdr:colOff>
      <xdr:row>16</xdr:row>
      <xdr:rowOff>83007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67784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81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1930</xdr:rowOff>
    </xdr:from>
    <xdr:to>
      <xdr:col>81</xdr:col>
      <xdr:colOff>95250</xdr:colOff>
      <xdr:row>14</xdr:row>
      <xdr:rowOff>103530</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6967200" y="24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94657</xdr:rowOff>
    </xdr:from>
    <xdr:ext cx="762000" cy="259045"/>
    <xdr:sp macro="" textlink="">
      <xdr:nvSpPr>
        <xdr:cNvPr id="454" name="将来負担の状況該当値テキスト">
          <a:extLst>
            <a:ext uri="{FF2B5EF4-FFF2-40B4-BE49-F238E27FC236}">
              <a16:creationId xmlns:a16="http://schemas.microsoft.com/office/drawing/2014/main" id="{00000000-0008-0000-0300-0000C6010000}"/>
            </a:ext>
          </a:extLst>
        </xdr:cNvPr>
        <xdr:cNvSpPr txBox="1"/>
      </xdr:nvSpPr>
      <xdr:spPr>
        <a:xfrm>
          <a:off x="17106900" y="23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16408</xdr:rowOff>
    </xdr:from>
    <xdr:to>
      <xdr:col>68</xdr:col>
      <xdr:colOff>203200</xdr:colOff>
      <xdr:row>14</xdr:row>
      <xdr:rowOff>118008</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4351000" y="241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128185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18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87833</xdr:rowOff>
    </xdr:from>
    <xdr:to>
      <xdr:col>64</xdr:col>
      <xdr:colOff>152400</xdr:colOff>
      <xdr:row>15</xdr:row>
      <xdr:rowOff>17983</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3462000" y="248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28160</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257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京都府向日市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57,530
57,001
7.72
20,667,327
19,930,287
646,422
11,648,934
16,354,618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人件費に係る経常収支比率は、類似団体平均と比較して、依然高い状況にある。</a:t>
          </a:r>
          <a:endParaRPr lang="ja-JP" altLang="ja-JP" sz="1400">
            <a:effectLst/>
          </a:endParaRPr>
        </a:p>
        <a:p>
          <a:r>
            <a:rPr kumimoji="1" lang="ja-JP" altLang="ja-JP" sz="1100">
              <a:solidFill>
                <a:schemeClr val="dk1"/>
              </a:solidFill>
              <a:effectLst/>
              <a:latin typeface="+mn-lt"/>
              <a:ea typeface="+mn-ea"/>
              <a:cs typeface="+mn-cs"/>
            </a:rPr>
            <a:t>　類似団体との比較では、民生費に占める構成比率が高く、これは、市内３か所の保育所を直営としていることが要因であると考えられ、行政サービスの提供方法の差異によるものと言える。</a:t>
          </a:r>
          <a:endParaRPr lang="ja-JP" altLang="ja-JP" sz="1400">
            <a:effectLst/>
          </a:endParaRPr>
        </a:p>
        <a:p>
          <a:r>
            <a:rPr kumimoji="1" lang="ja-JP" altLang="ja-JP" sz="1100">
              <a:solidFill>
                <a:schemeClr val="dk1"/>
              </a:solidFill>
              <a:effectLst/>
              <a:latin typeface="+mn-lt"/>
              <a:ea typeface="+mn-ea"/>
              <a:cs typeface="+mn-cs"/>
            </a:rPr>
            <a:t>　引き続き、公共施設の再配置等を検討しつつ、市民ニーズに即した適正な人員配置により、人件費の抑制に努める。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123190</xdr:rowOff>
    </xdr:from>
    <xdr:to>
      <xdr:col>24</xdr:col>
      <xdr:colOff>25400</xdr:colOff>
      <xdr:row>38</xdr:row>
      <xdr:rowOff>12700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668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12700</xdr:rowOff>
    </xdr:from>
    <xdr:to>
      <xdr:col>19</xdr:col>
      <xdr:colOff>187325</xdr:colOff>
      <xdr:row>38</xdr:row>
      <xdr:rowOff>50800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27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50800</xdr:rowOff>
    </xdr:from>
    <xdr:to>
      <xdr:col>15</xdr:col>
      <xdr:colOff>98425</xdr:colOff>
      <xdr:row>38</xdr:row>
      <xdr:rowOff>111760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5659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50800</xdr:rowOff>
    </xdr:from>
    <xdr:to>
      <xdr:col>11</xdr:col>
      <xdr:colOff>9525</xdr:colOff>
      <xdr:row>38</xdr:row>
      <xdr:rowOff>111760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5659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44467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133350</xdr:rowOff>
    </xdr:from>
    <xdr:to>
      <xdr:col>20</xdr:col>
      <xdr:colOff>38100</xdr:colOff>
      <xdr:row>38</xdr:row>
      <xdr:rowOff>63500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48277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0</xdr:rowOff>
    </xdr:from>
    <xdr:to>
      <xdr:col>15</xdr:col>
      <xdr:colOff>149225</xdr:colOff>
      <xdr:row>38</xdr:row>
      <xdr:rowOff>101600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86377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60960</xdr:rowOff>
    </xdr:from>
    <xdr:to>
      <xdr:col>11</xdr:col>
      <xdr:colOff>60325</xdr:colOff>
      <xdr:row>38</xdr:row>
      <xdr:rowOff>162560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147337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0</xdr:rowOff>
    </xdr:from>
    <xdr:to>
      <xdr:col>6</xdr:col>
      <xdr:colOff>171450</xdr:colOff>
      <xdr:row>38</xdr:row>
      <xdr:rowOff>101600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86377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物件費に係る経常収支比率は、昨年度と同程度で、類似団体平均を下回る比率となっている。</a:t>
          </a:r>
          <a:endParaRPr lang="ja-JP" altLang="ja-JP" sz="1400">
            <a:effectLst/>
          </a:endParaRPr>
        </a:p>
        <a:p>
          <a:r>
            <a:rPr kumimoji="1" lang="ja-JP" altLang="ja-JP" sz="1100">
              <a:solidFill>
                <a:schemeClr val="dk1"/>
              </a:solidFill>
              <a:effectLst/>
              <a:latin typeface="+mn-lt"/>
              <a:ea typeface="+mn-ea"/>
              <a:cs typeface="+mn-cs"/>
            </a:rPr>
            <a:t>　今後ともさらなる事業の選択と集中により、経常的物件費の削減に努める。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72572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22500"/>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140607</xdr:rowOff>
    </xdr:from>
    <xdr:to>
      <xdr:col>82</xdr:col>
      <xdr:colOff>107950</xdr:colOff>
      <xdr:row>15</xdr:row>
      <xdr:rowOff>151493</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7123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129920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7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118836</xdr:rowOff>
    </xdr:from>
    <xdr:to>
      <xdr:col>78</xdr:col>
      <xdr:colOff>69850</xdr:colOff>
      <xdr:row>15</xdr:row>
      <xdr:rowOff>140607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6905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146957</xdr:rowOff>
    </xdr:from>
    <xdr:to>
      <xdr:col>78</xdr:col>
      <xdr:colOff>120650</xdr:colOff>
      <xdr:row>17</xdr:row>
      <xdr:rowOff>77107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61884</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118836</xdr:rowOff>
    </xdr:from>
    <xdr:to>
      <xdr:col>73</xdr:col>
      <xdr:colOff>180975</xdr:colOff>
      <xdr:row>15</xdr:row>
      <xdr:rowOff>129721</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6905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40113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118836</xdr:rowOff>
    </xdr:from>
    <xdr:to>
      <xdr:col>69</xdr:col>
      <xdr:colOff>92075</xdr:colOff>
      <xdr:row>15</xdr:row>
      <xdr:rowOff>129721</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6905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135363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100693</xdr:rowOff>
    </xdr:from>
    <xdr:to>
      <xdr:col>82</xdr:col>
      <xdr:colOff>158750</xdr:colOff>
      <xdr:row>16</xdr:row>
      <xdr:rowOff>30843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117220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89807</xdr:rowOff>
    </xdr:from>
    <xdr:to>
      <xdr:col>78</xdr:col>
      <xdr:colOff>120650</xdr:colOff>
      <xdr:row>16</xdr:row>
      <xdr:rowOff>19957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30134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430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68036</xdr:rowOff>
    </xdr:from>
    <xdr:to>
      <xdr:col>74</xdr:col>
      <xdr:colOff>31750</xdr:colOff>
      <xdr:row>15</xdr:row>
      <xdr:rowOff>169636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8363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78921</xdr:rowOff>
    </xdr:from>
    <xdr:to>
      <xdr:col>69</xdr:col>
      <xdr:colOff>142875</xdr:colOff>
      <xdr:row>16</xdr:row>
      <xdr:rowOff>9071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19248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8363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扶助費に係る経常収支比率について、</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年度は０．５ポイント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、類似団体と比較して高い水準で推移している。</a:t>
          </a:r>
          <a:endParaRPr lang="ja-JP" altLang="ja-JP" sz="1400">
            <a:effectLst/>
          </a:endParaRPr>
        </a:p>
        <a:p>
          <a:r>
            <a:rPr kumimoji="1" lang="ja-JP" altLang="ja-JP" sz="1100">
              <a:solidFill>
                <a:schemeClr val="dk1"/>
              </a:solidFill>
              <a:effectLst/>
              <a:latin typeface="+mn-lt"/>
              <a:ea typeface="+mn-ea"/>
              <a:cs typeface="+mn-cs"/>
            </a:rPr>
            <a:t>　主な要因としては、</a:t>
          </a:r>
          <a:r>
            <a:rPr kumimoji="1" lang="ja-JP" altLang="en-US" sz="1100">
              <a:solidFill>
                <a:schemeClr val="dk1"/>
              </a:solidFill>
              <a:effectLst/>
              <a:latin typeface="+mn-lt"/>
              <a:ea typeface="+mn-ea"/>
              <a:cs typeface="+mn-cs"/>
            </a:rPr>
            <a:t>民間保育所運営補助事業費や</a:t>
          </a:r>
          <a:r>
            <a:rPr kumimoji="1" lang="ja-JP" altLang="ja-JP" sz="1100">
              <a:solidFill>
                <a:schemeClr val="dk1"/>
              </a:solidFill>
              <a:effectLst/>
              <a:latin typeface="+mn-lt"/>
              <a:ea typeface="+mn-ea"/>
              <a:cs typeface="+mn-cs"/>
            </a:rPr>
            <a:t>障がい者自立支援給付費の増加などが挙げられるが、扶助費全般について、給付の適正化を図ることによって、財政全体を圧迫する負担要因とならないよう、注視していく必要がある。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149860</xdr:rowOff>
    </xdr:from>
    <xdr:to>
      <xdr:col>24</xdr:col>
      <xdr:colOff>25400</xdr:colOff>
      <xdr:row>57</xdr:row>
      <xdr:rowOff>16510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7510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47007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149860</xdr:rowOff>
    </xdr:from>
    <xdr:to>
      <xdr:col>19</xdr:col>
      <xdr:colOff>187325</xdr:colOff>
      <xdr:row>57</xdr:row>
      <xdr:rowOff>16510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7510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104157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81280</xdr:rowOff>
    </xdr:from>
    <xdr:to>
      <xdr:col>15</xdr:col>
      <xdr:colOff>98425</xdr:colOff>
      <xdr:row>57</xdr:row>
      <xdr:rowOff>16510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6824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81280</xdr:rowOff>
    </xdr:from>
    <xdr:to>
      <xdr:col>11</xdr:col>
      <xdr:colOff>9525</xdr:colOff>
      <xdr:row>56</xdr:row>
      <xdr:rowOff>119380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682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118110</xdr:rowOff>
    </xdr:from>
    <xdr:to>
      <xdr:col>6</xdr:col>
      <xdr:colOff>171450</xdr:colOff>
      <xdr:row>56</xdr:row>
      <xdr:rowOff>48260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58437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137160</xdr:rowOff>
    </xdr:from>
    <xdr:to>
      <xdr:col>24</xdr:col>
      <xdr:colOff>76200</xdr:colOff>
      <xdr:row>57</xdr:row>
      <xdr:rowOff>67310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109237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99060</xdr:rowOff>
    </xdr:from>
    <xdr:to>
      <xdr:col>20</xdr:col>
      <xdr:colOff>38100</xdr:colOff>
      <xdr:row>57</xdr:row>
      <xdr:rowOff>29210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13987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137160</xdr:rowOff>
    </xdr:from>
    <xdr:to>
      <xdr:col>15</xdr:col>
      <xdr:colOff>149225</xdr:colOff>
      <xdr:row>57</xdr:row>
      <xdr:rowOff>67310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52087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30480</xdr:rowOff>
    </xdr:from>
    <xdr:to>
      <xdr:col>11</xdr:col>
      <xdr:colOff>60325</xdr:colOff>
      <xdr:row>56</xdr:row>
      <xdr:rowOff>132080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116857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68580</xdr:rowOff>
    </xdr:from>
    <xdr:to>
      <xdr:col>6</xdr:col>
      <xdr:colOff>171450</xdr:colOff>
      <xdr:row>56</xdr:row>
      <xdr:rowOff>170180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154957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その他に係る経常収支比率は特別会計等への繰出金等のため、京都府下の団体及び類似団体と比較すると高い水準にある。</a:t>
          </a:r>
          <a:endParaRPr lang="ja-JP" altLang="ja-JP" sz="1400">
            <a:effectLst/>
          </a:endParaRPr>
        </a:p>
        <a:p>
          <a:r>
            <a:rPr kumimoji="1" lang="ja-JP" altLang="ja-JP" sz="1100">
              <a:solidFill>
                <a:schemeClr val="dk1"/>
              </a:solidFill>
              <a:effectLst/>
              <a:latin typeface="+mn-lt"/>
              <a:ea typeface="+mn-ea"/>
              <a:cs typeface="+mn-cs"/>
            </a:rPr>
            <a:t>　今後とも、経営健全化に取組み、独立採算の原則の下、繰出金の削減に努める。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24130</xdr:rowOff>
    </xdr:from>
    <xdr:to>
      <xdr:col>82</xdr:col>
      <xdr:colOff>107950</xdr:colOff>
      <xdr:row>59</xdr:row>
      <xdr:rowOff>31750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101396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31750</xdr:rowOff>
    </xdr:from>
    <xdr:to>
      <xdr:col>78</xdr:col>
      <xdr:colOff>69850</xdr:colOff>
      <xdr:row>59</xdr:row>
      <xdr:rowOff>31750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147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8890</xdr:rowOff>
    </xdr:from>
    <xdr:to>
      <xdr:col>73</xdr:col>
      <xdr:colOff>180975</xdr:colOff>
      <xdr:row>59</xdr:row>
      <xdr:rowOff>31750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124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50800</xdr:rowOff>
    </xdr:from>
    <xdr:to>
      <xdr:col>69</xdr:col>
      <xdr:colOff>92075</xdr:colOff>
      <xdr:row>59</xdr:row>
      <xdr:rowOff>8890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9949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77487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144780</xdr:rowOff>
    </xdr:from>
    <xdr:to>
      <xdr:col>82</xdr:col>
      <xdr:colOff>158750</xdr:colOff>
      <xdr:row>59</xdr:row>
      <xdr:rowOff>74930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116857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152400</xdr:rowOff>
    </xdr:from>
    <xdr:to>
      <xdr:col>78</xdr:col>
      <xdr:colOff>120650</xdr:colOff>
      <xdr:row>59</xdr:row>
      <xdr:rowOff>82550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67327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152400</xdr:rowOff>
    </xdr:from>
    <xdr:to>
      <xdr:col>74</xdr:col>
      <xdr:colOff>31750</xdr:colOff>
      <xdr:row>59</xdr:row>
      <xdr:rowOff>82550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67327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129540</xdr:rowOff>
    </xdr:from>
    <xdr:to>
      <xdr:col>69</xdr:col>
      <xdr:colOff>142875</xdr:colOff>
      <xdr:row>59</xdr:row>
      <xdr:rowOff>59690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44467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0</xdr:rowOff>
    </xdr:from>
    <xdr:to>
      <xdr:col>65</xdr:col>
      <xdr:colOff>53975</xdr:colOff>
      <xdr:row>58</xdr:row>
      <xdr:rowOff>101600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86377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補助費等に係る経常収支比率は、類似団体平均と比較して高い比率で推移して</a:t>
          </a:r>
          <a:r>
            <a:rPr kumimoji="1" lang="ja-JP" altLang="en-US" sz="1100">
              <a:solidFill>
                <a:schemeClr val="dk1"/>
              </a:solidFill>
              <a:effectLst/>
              <a:latin typeface="+mn-lt"/>
              <a:ea typeface="+mn-ea"/>
              <a:cs typeface="+mn-cs"/>
            </a:rPr>
            <a:t>いたが、令和元年度はほぼ同水準となった。</a:t>
          </a:r>
          <a:endParaRPr lang="ja-JP" altLang="ja-JP" sz="1400">
            <a:effectLst/>
          </a:endParaRPr>
        </a:p>
        <a:p>
          <a:r>
            <a:rPr kumimoji="1" lang="ja-JP" altLang="ja-JP" sz="1100">
              <a:solidFill>
                <a:schemeClr val="dk1"/>
              </a:solidFill>
              <a:effectLst/>
              <a:latin typeface="+mn-lt"/>
              <a:ea typeface="+mn-ea"/>
              <a:cs typeface="+mn-cs"/>
            </a:rPr>
            <a:t>　ごみ処理や消防、福祉に係る一部事務組合への負担金が主な要因</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である</a:t>
          </a:r>
          <a:r>
            <a:rPr kumimoji="1" lang="ja-JP" altLang="en-US" sz="1100">
              <a:solidFill>
                <a:schemeClr val="dk1"/>
              </a:solidFill>
              <a:effectLst/>
              <a:latin typeface="+mn-lt"/>
              <a:ea typeface="+mn-ea"/>
              <a:cs typeface="+mn-cs"/>
            </a:rPr>
            <a:t>が、引き続き、</a:t>
          </a:r>
          <a:r>
            <a:rPr kumimoji="1" lang="ja-JP" altLang="ja-JP" sz="1100">
              <a:solidFill>
                <a:schemeClr val="dk1"/>
              </a:solidFill>
              <a:effectLst/>
              <a:latin typeface="+mn-lt"/>
              <a:ea typeface="+mn-ea"/>
              <a:cs typeface="+mn-cs"/>
            </a:rPr>
            <a:t>本市での事務事業の見直しに加え、他団体への補助金の適正化も含め、補助金支出の適正な執行に努める。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141696</xdr:rowOff>
    </xdr:from>
    <xdr:to>
      <xdr:col>82</xdr:col>
      <xdr:colOff>107950</xdr:colOff>
      <xdr:row>41</xdr:row>
      <xdr:rowOff>11067</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79954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154594</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11067</xdr:rowOff>
    </xdr:from>
    <xdr:to>
      <xdr:col>82</xdr:col>
      <xdr:colOff>196850</xdr:colOff>
      <xdr:row>41</xdr:row>
      <xdr:rowOff>11067</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56623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141696</xdr:rowOff>
    </xdr:from>
    <xdr:to>
      <xdr:col>82</xdr:col>
      <xdr:colOff>196850</xdr:colOff>
      <xdr:row>33</xdr:row>
      <xdr:rowOff>141696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76381</xdr:rowOff>
    </xdr:from>
    <xdr:to>
      <xdr:col>82</xdr:col>
      <xdr:colOff>107950</xdr:colOff>
      <xdr:row>37</xdr:row>
      <xdr:rowOff>109039</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42003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10721</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354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89444</xdr:rowOff>
    </xdr:from>
    <xdr:to>
      <xdr:col>78</xdr:col>
      <xdr:colOff>69850</xdr:colOff>
      <xdr:row>37</xdr:row>
      <xdr:rowOff>109039</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43309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170906</xdr:rowOff>
    </xdr:from>
    <xdr:to>
      <xdr:col>78</xdr:col>
      <xdr:colOff>120650</xdr:colOff>
      <xdr:row>37</xdr:row>
      <xdr:rowOff>101056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111233</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111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89444</xdr:rowOff>
    </xdr:from>
    <xdr:to>
      <xdr:col>73</xdr:col>
      <xdr:colOff>180975</xdr:colOff>
      <xdr:row>37</xdr:row>
      <xdr:rowOff>128633</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643309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128633</xdr:rowOff>
    </xdr:from>
    <xdr:to>
      <xdr:col>69</xdr:col>
      <xdr:colOff>92075</xdr:colOff>
      <xdr:row>37</xdr:row>
      <xdr:rowOff>161290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47228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138249</xdr:rowOff>
    </xdr:from>
    <xdr:to>
      <xdr:col>69</xdr:col>
      <xdr:colOff>142875</xdr:colOff>
      <xdr:row>37</xdr:row>
      <xdr:rowOff>68399</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78576</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105592</xdr:rowOff>
    </xdr:from>
    <xdr:to>
      <xdr:col>65</xdr:col>
      <xdr:colOff>53975</xdr:colOff>
      <xdr:row>37</xdr:row>
      <xdr:rowOff>35742</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45919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25581</xdr:rowOff>
    </xdr:from>
    <xdr:to>
      <xdr:col>82</xdr:col>
      <xdr:colOff>158750</xdr:colOff>
      <xdr:row>37</xdr:row>
      <xdr:rowOff>127181</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36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42108</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214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58239</xdr:rowOff>
    </xdr:from>
    <xdr:to>
      <xdr:col>78</xdr:col>
      <xdr:colOff>120650</xdr:colOff>
      <xdr:row>37</xdr:row>
      <xdr:rowOff>159838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4018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144615</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488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38644</xdr:rowOff>
    </xdr:from>
    <xdr:to>
      <xdr:col>74</xdr:col>
      <xdr:colOff>31750</xdr:colOff>
      <xdr:row>37</xdr:row>
      <xdr:rowOff>140244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38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125021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77833</xdr:rowOff>
    </xdr:from>
    <xdr:to>
      <xdr:col>69</xdr:col>
      <xdr:colOff>142875</xdr:colOff>
      <xdr:row>38</xdr:row>
      <xdr:rowOff>7982</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4214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164210</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50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110490</xdr:rowOff>
    </xdr:from>
    <xdr:to>
      <xdr:col>65</xdr:col>
      <xdr:colOff>53975</xdr:colOff>
      <xdr:row>38</xdr:row>
      <xdr:rowOff>40640</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25417</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普通建設事業費の支出を抑制してきた過去の経緯から、後年度の元利償還金の負担は、類似団体平均を大きく下回っている。</a:t>
          </a:r>
          <a:endParaRPr lang="ja-JP" altLang="ja-JP" sz="1400">
            <a:effectLst/>
          </a:endParaRPr>
        </a:p>
        <a:p>
          <a:r>
            <a:rPr kumimoji="1" lang="ja-JP" altLang="ja-JP" sz="1100">
              <a:solidFill>
                <a:schemeClr val="dk1"/>
              </a:solidFill>
              <a:effectLst/>
              <a:latin typeface="+mn-lt"/>
              <a:ea typeface="+mn-ea"/>
              <a:cs typeface="+mn-cs"/>
            </a:rPr>
            <a:t>　しかしながら、平成２０年度から着手してきた学校施設耐震化工事等に加え、新庁舎の建設や老朽化した公共施設の改修等を予定しており、公債費に係る経常収支比率の逓増が見込まれるところである。</a:t>
          </a:r>
          <a:endParaRPr lang="ja-JP" altLang="ja-JP" sz="1400">
            <a:effectLst/>
          </a:endParaRPr>
        </a:p>
        <a:p>
          <a:r>
            <a:rPr kumimoji="1" lang="ja-JP" altLang="ja-JP" sz="1100">
              <a:solidFill>
                <a:schemeClr val="dk1"/>
              </a:solidFill>
              <a:effectLst/>
              <a:latin typeface="+mn-lt"/>
              <a:ea typeface="+mn-ea"/>
              <a:cs typeface="+mn-cs"/>
            </a:rPr>
            <a:t>　今後とも新規発行債の抑制に努め、急激な負担増とならないよう、注意を払う必要がある。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81</xdr:row>
      <xdr:rowOff>146050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247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77470</xdr:rowOff>
    </xdr:from>
    <xdr:to>
      <xdr:col>24</xdr:col>
      <xdr:colOff>25400</xdr:colOff>
      <xdr:row>75</xdr:row>
      <xdr:rowOff>85090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29362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170197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24130</xdr:rowOff>
    </xdr:from>
    <xdr:to>
      <xdr:col>19</xdr:col>
      <xdr:colOff>187325</xdr:colOff>
      <xdr:row>75</xdr:row>
      <xdr:rowOff>77470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2882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1270</xdr:rowOff>
    </xdr:from>
    <xdr:to>
      <xdr:col>15</xdr:col>
      <xdr:colOff>98425</xdr:colOff>
      <xdr:row>75</xdr:row>
      <xdr:rowOff>24130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2860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119380</xdr:rowOff>
    </xdr:from>
    <xdr:to>
      <xdr:col>11</xdr:col>
      <xdr:colOff>9525</xdr:colOff>
      <xdr:row>75</xdr:row>
      <xdr:rowOff>1270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2806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120666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34290</xdr:rowOff>
    </xdr:from>
    <xdr:to>
      <xdr:col>24</xdr:col>
      <xdr:colOff>76200</xdr:colOff>
      <xdr:row>75</xdr:row>
      <xdr:rowOff>135890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50817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26670</xdr:rowOff>
    </xdr:from>
    <xdr:to>
      <xdr:col>20</xdr:col>
      <xdr:colOff>38100</xdr:colOff>
      <xdr:row>75</xdr:row>
      <xdr:rowOff>128270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138447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65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144780</xdr:rowOff>
    </xdr:from>
    <xdr:to>
      <xdr:col>15</xdr:col>
      <xdr:colOff>149225</xdr:colOff>
      <xdr:row>75</xdr:row>
      <xdr:rowOff>74930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85107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121920</xdr:rowOff>
    </xdr:from>
    <xdr:to>
      <xdr:col>11</xdr:col>
      <xdr:colOff>60325</xdr:colOff>
      <xdr:row>75</xdr:row>
      <xdr:rowOff>52070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62247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68580</xdr:rowOff>
    </xdr:from>
    <xdr:to>
      <xdr:col>6</xdr:col>
      <xdr:colOff>171450</xdr:colOff>
      <xdr:row>74</xdr:row>
      <xdr:rowOff>170180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8907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公債費以外に係る経常収支比率については、類似団体平均を大きく上回っている。</a:t>
          </a:r>
          <a:endParaRPr lang="ja-JP" altLang="ja-JP" sz="1400">
            <a:effectLst/>
          </a:endParaRPr>
        </a:p>
        <a:p>
          <a:r>
            <a:rPr kumimoji="1" lang="ja-JP" altLang="ja-JP" sz="1100">
              <a:solidFill>
                <a:schemeClr val="dk1"/>
              </a:solidFill>
              <a:effectLst/>
              <a:latin typeface="+mn-lt"/>
              <a:ea typeface="+mn-ea"/>
              <a:cs typeface="+mn-cs"/>
            </a:rPr>
            <a:t>　人件費、扶助費、補助費、繰出金の適正化などを含め、改善に努める。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40132</xdr:rowOff>
    </xdr:from>
    <xdr:to>
      <xdr:col>82</xdr:col>
      <xdr:colOff>107950</xdr:colOff>
      <xdr:row>80</xdr:row>
      <xdr:rowOff>76708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75613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37864</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76708</xdr:rowOff>
    </xdr:from>
    <xdr:to>
      <xdr:col>78</xdr:col>
      <xdr:colOff>69850</xdr:colOff>
      <xdr:row>80</xdr:row>
      <xdr:rowOff>99568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7927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90424</xdr:rowOff>
    </xdr:from>
    <xdr:to>
      <xdr:col>73</xdr:col>
      <xdr:colOff>180975</xdr:colOff>
      <xdr:row>80</xdr:row>
      <xdr:rowOff>99568</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8064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110253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17272</xdr:rowOff>
    </xdr:from>
    <xdr:to>
      <xdr:col>69</xdr:col>
      <xdr:colOff>92075</xdr:colOff>
      <xdr:row>80</xdr:row>
      <xdr:rowOff>90424</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7332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87392</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27957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160782</xdr:rowOff>
    </xdr:from>
    <xdr:to>
      <xdr:col>82</xdr:col>
      <xdr:colOff>158750</xdr:colOff>
      <xdr:row>80</xdr:row>
      <xdr:rowOff>90932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70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132859</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25908</xdr:rowOff>
    </xdr:from>
    <xdr:to>
      <xdr:col>78</xdr:col>
      <xdr:colOff>120650</xdr:colOff>
      <xdr:row>80</xdr:row>
      <xdr:rowOff>127508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74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112285</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828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48768</xdr:rowOff>
    </xdr:from>
    <xdr:to>
      <xdr:col>74</xdr:col>
      <xdr:colOff>31750</xdr:colOff>
      <xdr:row>80</xdr:row>
      <xdr:rowOff>150368</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76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135145</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851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39624</xdr:rowOff>
    </xdr:from>
    <xdr:to>
      <xdr:col>69</xdr:col>
      <xdr:colOff>142875</xdr:colOff>
      <xdr:row>80</xdr:row>
      <xdr:rowOff>141224</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75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126001</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84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137922</xdr:rowOff>
    </xdr:from>
    <xdr:to>
      <xdr:col>65</xdr:col>
      <xdr:colOff>53975</xdr:colOff>
      <xdr:row>80</xdr:row>
      <xdr:rowOff>68072</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52849</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76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京都府向日市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32154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129229</xdr:rowOff>
    </xdr:from>
    <xdr:to>
      <xdr:col>29</xdr:col>
      <xdr:colOff>127000</xdr:colOff>
      <xdr:row>16</xdr:row>
      <xdr:rowOff>152832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920054"/>
          <a:ext cx="647700" cy="23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137608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284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123914</xdr:rowOff>
    </xdr:from>
    <xdr:to>
      <xdr:col>26</xdr:col>
      <xdr:colOff>50800</xdr:colOff>
      <xdr:row>16</xdr:row>
      <xdr:rowOff>129229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914739"/>
          <a:ext cx="698500" cy="5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87558</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49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111398</xdr:rowOff>
    </xdr:from>
    <xdr:to>
      <xdr:col>22</xdr:col>
      <xdr:colOff>114300</xdr:colOff>
      <xdr:row>16</xdr:row>
      <xdr:rowOff>123914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902223"/>
          <a:ext cx="698500" cy="12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97750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6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90195</xdr:rowOff>
    </xdr:from>
    <xdr:to>
      <xdr:col>18</xdr:col>
      <xdr:colOff>177800</xdr:colOff>
      <xdr:row>16</xdr:row>
      <xdr:rowOff>111398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881020"/>
          <a:ext cx="698500" cy="21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104760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25089</xdr:rowOff>
    </xdr:from>
    <xdr:to>
      <xdr:col>15</xdr:col>
      <xdr:colOff>101600</xdr:colOff>
      <xdr:row>17</xdr:row>
      <xdr:rowOff>126689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111466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7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102032</xdr:rowOff>
    </xdr:from>
    <xdr:to>
      <xdr:col>29</xdr:col>
      <xdr:colOff>177800</xdr:colOff>
      <xdr:row>17</xdr:row>
      <xdr:rowOff>32182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92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118559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3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78429</xdr:rowOff>
    </xdr:from>
    <xdr:to>
      <xdr:col>26</xdr:col>
      <xdr:colOff>101600</xdr:colOff>
      <xdr:row>17</xdr:row>
      <xdr:rowOff>8579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69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18756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38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73114</xdr:rowOff>
    </xdr:from>
    <xdr:to>
      <xdr:col>22</xdr:col>
      <xdr:colOff>165100</xdr:colOff>
      <xdr:row>17</xdr:row>
      <xdr:rowOff>3264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63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13441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63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60598</xdr:rowOff>
    </xdr:from>
    <xdr:to>
      <xdr:col>19</xdr:col>
      <xdr:colOff>38100</xdr:colOff>
      <xdr:row>16</xdr:row>
      <xdr:rowOff>162198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51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925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20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39395</xdr:rowOff>
    </xdr:from>
    <xdr:to>
      <xdr:col>15</xdr:col>
      <xdr:colOff>101600</xdr:colOff>
      <xdr:row>16</xdr:row>
      <xdr:rowOff>140995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30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151172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955995"/>
          <a:ext cx="0" cy="1528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332184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5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84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289272</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6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955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23869</xdr:rowOff>
    </xdr:from>
    <xdr:to>
      <xdr:col>29</xdr:col>
      <xdr:colOff>127000</xdr:colOff>
      <xdr:row>37</xdr:row>
      <xdr:rowOff>2577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977119"/>
          <a:ext cx="647700" cy="150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93446</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037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23869</xdr:rowOff>
    </xdr:from>
    <xdr:to>
      <xdr:col>26</xdr:col>
      <xdr:colOff>50800</xdr:colOff>
      <xdr:row>37</xdr:row>
      <xdr:rowOff>78732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977119"/>
          <a:ext cx="698500" cy="226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22013</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3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39936</xdr:rowOff>
    </xdr:from>
    <xdr:to>
      <xdr:col>22</xdr:col>
      <xdr:colOff>114300</xdr:colOff>
      <xdr:row>37</xdr:row>
      <xdr:rowOff>78732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7164636"/>
          <a:ext cx="698500" cy="38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234391</xdr:rowOff>
    </xdr:from>
    <xdr:to>
      <xdr:col>22</xdr:col>
      <xdr:colOff>165100</xdr:colOff>
      <xdr:row>35</xdr:row>
      <xdr:rowOff>335991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3268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38140</xdr:rowOff>
    </xdr:from>
    <xdr:to>
      <xdr:col>18</xdr:col>
      <xdr:colOff>177800</xdr:colOff>
      <xdr:row>37</xdr:row>
      <xdr:rowOff>39936</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7162840"/>
          <a:ext cx="698500" cy="1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214209</xdr:rowOff>
    </xdr:from>
    <xdr:to>
      <xdr:col>19</xdr:col>
      <xdr:colOff>38100</xdr:colOff>
      <xdr:row>35</xdr:row>
      <xdr:rowOff>315809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325986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227174</xdr:rowOff>
    </xdr:from>
    <xdr:to>
      <xdr:col>15</xdr:col>
      <xdr:colOff>101600</xdr:colOff>
      <xdr:row>35</xdr:row>
      <xdr:rowOff>328774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338951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123227</xdr:rowOff>
    </xdr:from>
    <xdr:to>
      <xdr:col>29</xdr:col>
      <xdr:colOff>177800</xdr:colOff>
      <xdr:row>37</xdr:row>
      <xdr:rowOff>53377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7076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95304</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704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315969</xdr:rowOff>
    </xdr:from>
    <xdr:to>
      <xdr:col>26</xdr:col>
      <xdr:colOff>101600</xdr:colOff>
      <xdr:row>36</xdr:row>
      <xdr:rowOff>74669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26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59446</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012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27932</xdr:rowOff>
    </xdr:from>
    <xdr:to>
      <xdr:col>22</xdr:col>
      <xdr:colOff>165100</xdr:colOff>
      <xdr:row>37</xdr:row>
      <xdr:rowOff>129532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152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114309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23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160586</xdr:rowOff>
    </xdr:from>
    <xdr:to>
      <xdr:col>19</xdr:col>
      <xdr:colOff>38100</xdr:colOff>
      <xdr:row>37</xdr:row>
      <xdr:rowOff>90736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113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75513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20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158790</xdr:rowOff>
    </xdr:from>
    <xdr:to>
      <xdr:col>15</xdr:col>
      <xdr:colOff>101600</xdr:colOff>
      <xdr:row>37</xdr:row>
      <xdr:rowOff>88940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112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73717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19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京都府向日市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57,530
57,001
7.72
20,667,327
19,930,287
646,422
11,648,934
16,354,618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26276</xdr:rowOff>
    </xdr:from>
    <xdr:to>
      <xdr:col>24</xdr:col>
      <xdr:colOff>63500</xdr:colOff>
      <xdr:row>37</xdr:row>
      <xdr:rowOff>48794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369926"/>
          <a:ext cx="838200" cy="2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148213</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32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14675</xdr:rowOff>
    </xdr:from>
    <xdr:to>
      <xdr:col>19</xdr:col>
      <xdr:colOff>177800</xdr:colOff>
      <xdr:row>37</xdr:row>
      <xdr:rowOff>26276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358325"/>
          <a:ext cx="889000" cy="1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102665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83</xdr:rowOff>
    </xdr:from>
    <xdr:to>
      <xdr:col>15</xdr:col>
      <xdr:colOff>50800</xdr:colOff>
      <xdr:row>37</xdr:row>
      <xdr:rowOff>14675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43733"/>
          <a:ext cx="889000" cy="1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99407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156273</xdr:rowOff>
    </xdr:from>
    <xdr:to>
      <xdr:col>10</xdr:col>
      <xdr:colOff>114300</xdr:colOff>
      <xdr:row>37</xdr:row>
      <xdr:rowOff>83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28473"/>
          <a:ext cx="889000" cy="1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91844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162966</xdr:rowOff>
    </xdr:from>
    <xdr:to>
      <xdr:col>6</xdr:col>
      <xdr:colOff>38100</xdr:colOff>
      <xdr:row>37</xdr:row>
      <xdr:rowOff>93116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84243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169444</xdr:rowOff>
    </xdr:from>
    <xdr:to>
      <xdr:col>24</xdr:col>
      <xdr:colOff>114300</xdr:colOff>
      <xdr:row>37</xdr:row>
      <xdr:rowOff>99594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4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20871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9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146926</xdr:rowOff>
    </xdr:from>
    <xdr:to>
      <xdr:col>20</xdr:col>
      <xdr:colOff>38100</xdr:colOff>
      <xdr:row>37</xdr:row>
      <xdr:rowOff>77076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1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93603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09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135325</xdr:rowOff>
    </xdr:from>
    <xdr:to>
      <xdr:col>15</xdr:col>
      <xdr:colOff>101600</xdr:colOff>
      <xdr:row>37</xdr:row>
      <xdr:rowOff>65475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0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82002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08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120733</xdr:rowOff>
    </xdr:from>
    <xdr:to>
      <xdr:col>10</xdr:col>
      <xdr:colOff>165100</xdr:colOff>
      <xdr:row>37</xdr:row>
      <xdr:rowOff>50883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9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67410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6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105473</xdr:rowOff>
    </xdr:from>
    <xdr:to>
      <xdr:col>6</xdr:col>
      <xdr:colOff>38100</xdr:colOff>
      <xdr:row>37</xdr:row>
      <xdr:rowOff>35623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7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52150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52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94380</xdr:rowOff>
    </xdr:from>
    <xdr:to>
      <xdr:col>24</xdr:col>
      <xdr:colOff>62865</xdr:colOff>
      <xdr:row>58</xdr:row>
      <xdr:rowOff>129956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66880"/>
          <a:ext cx="1270" cy="140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133783</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129956</xdr:rowOff>
    </xdr:from>
    <xdr:to>
      <xdr:col>24</xdr:col>
      <xdr:colOff>152400</xdr:colOff>
      <xdr:row>58</xdr:row>
      <xdr:rowOff>129956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41057</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94380</xdr:rowOff>
    </xdr:from>
    <xdr:to>
      <xdr:col>24</xdr:col>
      <xdr:colOff>152400</xdr:colOff>
      <xdr:row>50</xdr:row>
      <xdr:rowOff>94380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113097</xdr:rowOff>
    </xdr:from>
    <xdr:to>
      <xdr:col>24</xdr:col>
      <xdr:colOff>63500</xdr:colOff>
      <xdr:row>58</xdr:row>
      <xdr:rowOff>23371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885747"/>
          <a:ext cx="838200" cy="8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98575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356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75698</xdr:rowOff>
    </xdr:from>
    <xdr:to>
      <xdr:col>24</xdr:col>
      <xdr:colOff>114300</xdr:colOff>
      <xdr:row>56</xdr:row>
      <xdr:rowOff>5848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50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113097</xdr:rowOff>
    </xdr:from>
    <xdr:to>
      <xdr:col>19</xdr:col>
      <xdr:colOff>177800</xdr:colOff>
      <xdr:row>58</xdr:row>
      <xdr:rowOff>94037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885747"/>
          <a:ext cx="889000" cy="15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161024</xdr:rowOff>
    </xdr:from>
    <xdr:to>
      <xdr:col>20</xdr:col>
      <xdr:colOff>38100</xdr:colOff>
      <xdr:row>56</xdr:row>
      <xdr:rowOff>91174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59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107701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36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73434</xdr:rowOff>
    </xdr:from>
    <xdr:to>
      <xdr:col>15</xdr:col>
      <xdr:colOff>50800</xdr:colOff>
      <xdr:row>58</xdr:row>
      <xdr:rowOff>94037</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10017534"/>
          <a:ext cx="889000" cy="2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20148</xdr:rowOff>
    </xdr:from>
    <xdr:to>
      <xdr:col>15</xdr:col>
      <xdr:colOff>101600</xdr:colOff>
      <xdr:row>56</xdr:row>
      <xdr:rowOff>121748</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138275</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3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48317</xdr:rowOff>
    </xdr:from>
    <xdr:to>
      <xdr:col>10</xdr:col>
      <xdr:colOff>114300</xdr:colOff>
      <xdr:row>58</xdr:row>
      <xdr:rowOff>73434</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992417"/>
          <a:ext cx="889000" cy="2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23806</xdr:rowOff>
    </xdr:from>
    <xdr:to>
      <xdr:col>10</xdr:col>
      <xdr:colOff>165100</xdr:colOff>
      <xdr:row>56</xdr:row>
      <xdr:rowOff>125406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6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141933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40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66040</xdr:rowOff>
    </xdr:from>
    <xdr:to>
      <xdr:col>6</xdr:col>
      <xdr:colOff>38100</xdr:colOff>
      <xdr:row>56</xdr:row>
      <xdr:rowOff>167640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12717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4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144021</xdr:rowOff>
    </xdr:from>
    <xdr:to>
      <xdr:col>24</xdr:col>
      <xdr:colOff>114300</xdr:colOff>
      <xdr:row>58</xdr:row>
      <xdr:rowOff>74171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91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58948</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83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62297</xdr:rowOff>
    </xdr:from>
    <xdr:to>
      <xdr:col>20</xdr:col>
      <xdr:colOff>38100</xdr:colOff>
      <xdr:row>57</xdr:row>
      <xdr:rowOff>163897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3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155024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92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43237</xdr:rowOff>
    </xdr:from>
    <xdr:to>
      <xdr:col>15</xdr:col>
      <xdr:colOff>101600</xdr:colOff>
      <xdr:row>58</xdr:row>
      <xdr:rowOff>144837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98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135964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08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22634</xdr:rowOff>
    </xdr:from>
    <xdr:to>
      <xdr:col>10</xdr:col>
      <xdr:colOff>165100</xdr:colOff>
      <xdr:row>58</xdr:row>
      <xdr:rowOff>124234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96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115361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05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168967</xdr:rowOff>
    </xdr:from>
    <xdr:to>
      <xdr:col>6</xdr:col>
      <xdr:colOff>38100</xdr:colOff>
      <xdr:row>58</xdr:row>
      <xdr:rowOff>99117</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94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90244</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03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37058</xdr:rowOff>
    </xdr:from>
    <xdr:to>
      <xdr:col>24</xdr:col>
      <xdr:colOff>63500</xdr:colOff>
      <xdr:row>78</xdr:row>
      <xdr:rowOff>52741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10158"/>
          <a:ext cx="838200" cy="1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114109</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44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52741</xdr:rowOff>
    </xdr:from>
    <xdr:to>
      <xdr:col>19</xdr:col>
      <xdr:colOff>177800</xdr:colOff>
      <xdr:row>78</xdr:row>
      <xdr:rowOff>56900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25841"/>
          <a:ext cx="889000" cy="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36720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52694</xdr:rowOff>
    </xdr:from>
    <xdr:to>
      <xdr:col>15</xdr:col>
      <xdr:colOff>50800</xdr:colOff>
      <xdr:row>78</xdr:row>
      <xdr:rowOff>56900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25794"/>
          <a:ext cx="8890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30410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52694</xdr:rowOff>
    </xdr:from>
    <xdr:to>
      <xdr:col>10</xdr:col>
      <xdr:colOff>114300</xdr:colOff>
      <xdr:row>78</xdr:row>
      <xdr:rowOff>80676</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25794"/>
          <a:ext cx="889000" cy="2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45042</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106228</xdr:rowOff>
    </xdr:from>
    <xdr:to>
      <xdr:col>6</xdr:col>
      <xdr:colOff>38100</xdr:colOff>
      <xdr:row>78</xdr:row>
      <xdr:rowOff>36378</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52905</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157708</xdr:rowOff>
    </xdr:from>
    <xdr:to>
      <xdr:col>24</xdr:col>
      <xdr:colOff>114300</xdr:colOff>
      <xdr:row>78</xdr:row>
      <xdr:rowOff>87858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5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72635</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7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1941</xdr:rowOff>
    </xdr:from>
    <xdr:to>
      <xdr:col>20</xdr:col>
      <xdr:colOff>38100</xdr:colOff>
      <xdr:row>78</xdr:row>
      <xdr:rowOff>103541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7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94668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67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6100</xdr:rowOff>
    </xdr:from>
    <xdr:to>
      <xdr:col>15</xdr:col>
      <xdr:colOff>101600</xdr:colOff>
      <xdr:row>78</xdr:row>
      <xdr:rowOff>107700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7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98827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7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1894</xdr:rowOff>
    </xdr:from>
    <xdr:to>
      <xdr:col>10</xdr:col>
      <xdr:colOff>165100</xdr:colOff>
      <xdr:row>78</xdr:row>
      <xdr:rowOff>103494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7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94621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29876</xdr:rowOff>
    </xdr:from>
    <xdr:to>
      <xdr:col>6</xdr:col>
      <xdr:colOff>38100</xdr:colOff>
      <xdr:row>78</xdr:row>
      <xdr:rowOff>131476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0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122603</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9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34886</xdr:rowOff>
    </xdr:from>
    <xdr:to>
      <xdr:col>24</xdr:col>
      <xdr:colOff>63500</xdr:colOff>
      <xdr:row>97</xdr:row>
      <xdr:rowOff>191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494086"/>
          <a:ext cx="838200" cy="13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30663</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89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153327</xdr:rowOff>
    </xdr:from>
    <xdr:to>
      <xdr:col>19</xdr:col>
      <xdr:colOff>177800</xdr:colOff>
      <xdr:row>97</xdr:row>
      <xdr:rowOff>191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908300" y="16612527"/>
          <a:ext cx="889000" cy="1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61662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153327</xdr:rowOff>
    </xdr:from>
    <xdr:to>
      <xdr:col>15</xdr:col>
      <xdr:colOff>50800</xdr:colOff>
      <xdr:row>97</xdr:row>
      <xdr:rowOff>8026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612527"/>
          <a:ext cx="889000" cy="2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33951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66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8026</xdr:rowOff>
    </xdr:from>
    <xdr:to>
      <xdr:col>10</xdr:col>
      <xdr:colOff>114300</xdr:colOff>
      <xdr:row>97</xdr:row>
      <xdr:rowOff>53797</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638676"/>
          <a:ext cx="889000" cy="4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63847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69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10440</xdr:rowOff>
    </xdr:from>
    <xdr:to>
      <xdr:col>6</xdr:col>
      <xdr:colOff>38100</xdr:colOff>
      <xdr:row>97</xdr:row>
      <xdr:rowOff>112040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4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103167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73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155536</xdr:rowOff>
    </xdr:from>
    <xdr:to>
      <xdr:col>24</xdr:col>
      <xdr:colOff>114300</xdr:colOff>
      <xdr:row>96</xdr:row>
      <xdr:rowOff>85686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44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6963</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29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120841</xdr:rowOff>
    </xdr:from>
    <xdr:to>
      <xdr:col>20</xdr:col>
      <xdr:colOff>38100</xdr:colOff>
      <xdr:row>97</xdr:row>
      <xdr:rowOff>50991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58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42118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67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102527</xdr:rowOff>
    </xdr:from>
    <xdr:to>
      <xdr:col>15</xdr:col>
      <xdr:colOff>101600</xdr:colOff>
      <xdr:row>97</xdr:row>
      <xdr:rowOff>32677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56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49204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33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128676</xdr:rowOff>
    </xdr:from>
    <xdr:to>
      <xdr:col>10</xdr:col>
      <xdr:colOff>165100</xdr:colOff>
      <xdr:row>97</xdr:row>
      <xdr:rowOff>58826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58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75353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36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2997</xdr:rowOff>
    </xdr:from>
    <xdr:to>
      <xdr:col>6</xdr:col>
      <xdr:colOff>38100</xdr:colOff>
      <xdr:row>97</xdr:row>
      <xdr:rowOff>104597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63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121124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40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63933</xdr:rowOff>
    </xdr:from>
    <xdr:to>
      <xdr:col>54</xdr:col>
      <xdr:colOff>189865</xdr:colOff>
      <xdr:row>38</xdr:row>
      <xdr:rowOff>116983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207433"/>
          <a:ext cx="1270" cy="142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120810</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6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116983</xdr:rowOff>
    </xdr:from>
    <xdr:to>
      <xdr:col>55</xdr:col>
      <xdr:colOff>88900</xdr:colOff>
      <xdr:row>38</xdr:row>
      <xdr:rowOff>116983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63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10610</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49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63933</xdr:rowOff>
    </xdr:from>
    <xdr:to>
      <xdr:col>55</xdr:col>
      <xdr:colOff>88900</xdr:colOff>
      <xdr:row>30</xdr:row>
      <xdr:rowOff>63933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20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8884</xdr:rowOff>
    </xdr:from>
    <xdr:to>
      <xdr:col>55</xdr:col>
      <xdr:colOff>0</xdr:colOff>
      <xdr:row>37</xdr:row>
      <xdr:rowOff>20014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6352534"/>
          <a:ext cx="838200" cy="1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167555</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5996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144678</xdr:rowOff>
    </xdr:from>
    <xdr:to>
      <xdr:col>55</xdr:col>
      <xdr:colOff>50800</xdr:colOff>
      <xdr:row>36</xdr:row>
      <xdr:rowOff>74828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4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2168</xdr:rowOff>
    </xdr:from>
    <xdr:to>
      <xdr:col>50</xdr:col>
      <xdr:colOff>114300</xdr:colOff>
      <xdr:row>37</xdr:row>
      <xdr:rowOff>20014</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8750300" y="6345818"/>
          <a:ext cx="889000" cy="1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31250</xdr:rowOff>
    </xdr:from>
    <xdr:to>
      <xdr:col>50</xdr:col>
      <xdr:colOff>165100</xdr:colOff>
      <xdr:row>36</xdr:row>
      <xdr:rowOff>132850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149377</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597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167789</xdr:rowOff>
    </xdr:from>
    <xdr:to>
      <xdr:col>45</xdr:col>
      <xdr:colOff>177800</xdr:colOff>
      <xdr:row>37</xdr:row>
      <xdr:rowOff>2168</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7861300" y="6339989"/>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41994</xdr:rowOff>
    </xdr:from>
    <xdr:to>
      <xdr:col>46</xdr:col>
      <xdr:colOff>38100</xdr:colOff>
      <xdr:row>36</xdr:row>
      <xdr:rowOff>143594</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160121</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5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101295</xdr:rowOff>
    </xdr:from>
    <xdr:to>
      <xdr:col>41</xdr:col>
      <xdr:colOff>50800</xdr:colOff>
      <xdr:row>36</xdr:row>
      <xdr:rowOff>167789</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a:off x="6972300" y="6273495"/>
          <a:ext cx="889000" cy="6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57667</xdr:rowOff>
    </xdr:from>
    <xdr:to>
      <xdr:col>41</xdr:col>
      <xdr:colOff>101600</xdr:colOff>
      <xdr:row>36</xdr:row>
      <xdr:rowOff>159267</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4344</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0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71812</xdr:rowOff>
    </xdr:from>
    <xdr:to>
      <xdr:col>36</xdr:col>
      <xdr:colOff>165100</xdr:colOff>
      <xdr:row>37</xdr:row>
      <xdr:rowOff>1962</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164539</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3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129534</xdr:rowOff>
    </xdr:from>
    <xdr:to>
      <xdr:col>55</xdr:col>
      <xdr:colOff>50800</xdr:colOff>
      <xdr:row>37</xdr:row>
      <xdr:rowOff>59684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30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107961</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28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140664</xdr:rowOff>
    </xdr:from>
    <xdr:to>
      <xdr:col>50</xdr:col>
      <xdr:colOff>165100</xdr:colOff>
      <xdr:row>37</xdr:row>
      <xdr:rowOff>70814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31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61941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640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122818</xdr:rowOff>
    </xdr:from>
    <xdr:to>
      <xdr:col>46</xdr:col>
      <xdr:colOff>38100</xdr:colOff>
      <xdr:row>37</xdr:row>
      <xdr:rowOff>52968</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29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44095</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3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116989</xdr:rowOff>
    </xdr:from>
    <xdr:to>
      <xdr:col>41</xdr:col>
      <xdr:colOff>101600</xdr:colOff>
      <xdr:row>37</xdr:row>
      <xdr:rowOff>47139</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28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38266</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38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50495</xdr:rowOff>
    </xdr:from>
    <xdr:to>
      <xdr:col>36</xdr:col>
      <xdr:colOff>165100</xdr:colOff>
      <xdr:row>36</xdr:row>
      <xdr:rowOff>152095</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22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168622</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599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107506</xdr:rowOff>
    </xdr:from>
    <xdr:to>
      <xdr:col>54</xdr:col>
      <xdr:colOff>189865</xdr:colOff>
      <xdr:row>59</xdr:row>
      <xdr:rowOff>8651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851456"/>
          <a:ext cx="1270" cy="127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12478</xdr:rowOff>
    </xdr:from>
    <xdr:ext cx="469744"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8651</xdr:rowOff>
    </xdr:from>
    <xdr:to>
      <xdr:col>55</xdr:col>
      <xdr:colOff>88900</xdr:colOff>
      <xdr:row>59</xdr:row>
      <xdr:rowOff>8651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2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54183</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62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107506</xdr:rowOff>
    </xdr:from>
    <xdr:to>
      <xdr:col>55</xdr:col>
      <xdr:colOff>88900</xdr:colOff>
      <xdr:row>51</xdr:row>
      <xdr:rowOff>107506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8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130312</xdr:rowOff>
    </xdr:from>
    <xdr:to>
      <xdr:col>55</xdr:col>
      <xdr:colOff>0</xdr:colOff>
      <xdr:row>57</xdr:row>
      <xdr:rowOff>147815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9902962"/>
          <a:ext cx="838200" cy="1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12047</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61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160620</xdr:rowOff>
    </xdr:from>
    <xdr:to>
      <xdr:col>55</xdr:col>
      <xdr:colOff>50800</xdr:colOff>
      <xdr:row>57</xdr:row>
      <xdr:rowOff>90770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130312</xdr:rowOff>
    </xdr:from>
    <xdr:to>
      <xdr:col>50</xdr:col>
      <xdr:colOff>114300</xdr:colOff>
      <xdr:row>58</xdr:row>
      <xdr:rowOff>30696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9902962"/>
          <a:ext cx="889000" cy="7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17013</xdr:rowOff>
    </xdr:from>
    <xdr:to>
      <xdr:col>50</xdr:col>
      <xdr:colOff>165100</xdr:colOff>
      <xdr:row>57</xdr:row>
      <xdr:rowOff>118613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135140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169144</xdr:rowOff>
    </xdr:from>
    <xdr:to>
      <xdr:col>45</xdr:col>
      <xdr:colOff>177800</xdr:colOff>
      <xdr:row>58</xdr:row>
      <xdr:rowOff>30696</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941794"/>
          <a:ext cx="889000" cy="3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143611</xdr:rowOff>
    </xdr:from>
    <xdr:to>
      <xdr:col>46</xdr:col>
      <xdr:colOff>38100</xdr:colOff>
      <xdr:row>57</xdr:row>
      <xdr:rowOff>73761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90288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52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169144</xdr:rowOff>
    </xdr:from>
    <xdr:to>
      <xdr:col>41</xdr:col>
      <xdr:colOff>50800</xdr:colOff>
      <xdr:row>58</xdr:row>
      <xdr:rowOff>63850</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941794"/>
          <a:ext cx="889000" cy="6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168880</xdr:rowOff>
    </xdr:from>
    <xdr:to>
      <xdr:col>41</xdr:col>
      <xdr:colOff>101600</xdr:colOff>
      <xdr:row>57</xdr:row>
      <xdr:rowOff>99030</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77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115557</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54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147741</xdr:rowOff>
    </xdr:from>
    <xdr:to>
      <xdr:col>36</xdr:col>
      <xdr:colOff>165100</xdr:colOff>
      <xdr:row>57</xdr:row>
      <xdr:rowOff>77891</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7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94418</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52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97015</xdr:rowOff>
    </xdr:from>
    <xdr:to>
      <xdr:col>55</xdr:col>
      <xdr:colOff>50800</xdr:colOff>
      <xdr:row>58</xdr:row>
      <xdr:rowOff>27165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86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75442</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84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79512</xdr:rowOff>
    </xdr:from>
    <xdr:to>
      <xdr:col>50</xdr:col>
      <xdr:colOff>165100</xdr:colOff>
      <xdr:row>58</xdr:row>
      <xdr:rowOff>9662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85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789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94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151346</xdr:rowOff>
    </xdr:from>
    <xdr:to>
      <xdr:col>46</xdr:col>
      <xdr:colOff>38100</xdr:colOff>
      <xdr:row>58</xdr:row>
      <xdr:rowOff>81496</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92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72623</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1001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118344</xdr:rowOff>
    </xdr:from>
    <xdr:to>
      <xdr:col>41</xdr:col>
      <xdr:colOff>101600</xdr:colOff>
      <xdr:row>58</xdr:row>
      <xdr:rowOff>48494</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89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39621</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98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13050</xdr:rowOff>
    </xdr:from>
    <xdr:to>
      <xdr:col>36</xdr:col>
      <xdr:colOff>165100</xdr:colOff>
      <xdr:row>58</xdr:row>
      <xdr:rowOff>114650</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95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105777</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1004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119938</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21438"/>
          <a:ext cx="1270" cy="14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66615</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89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119938</xdr:rowOff>
    </xdr:from>
    <xdr:to>
      <xdr:col>55</xdr:col>
      <xdr:colOff>88900</xdr:colOff>
      <xdr:row>70</xdr:row>
      <xdr:rowOff>119938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21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108750</xdr:rowOff>
    </xdr:from>
    <xdr:to>
      <xdr:col>55</xdr:col>
      <xdr:colOff>0</xdr:colOff>
      <xdr:row>79</xdr:row>
      <xdr:rowOff>13615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481850"/>
          <a:ext cx="838200" cy="7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15042</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21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163615</xdr:rowOff>
    </xdr:from>
    <xdr:to>
      <xdr:col>55</xdr:col>
      <xdr:colOff>50800</xdr:colOff>
      <xdr:row>78</xdr:row>
      <xdr:rowOff>93765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108750</xdr:rowOff>
    </xdr:from>
    <xdr:to>
      <xdr:col>50</xdr:col>
      <xdr:colOff>114300</xdr:colOff>
      <xdr:row>78</xdr:row>
      <xdr:rowOff>142126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8750300" y="13481850"/>
          <a:ext cx="8890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10719</xdr:rowOff>
    </xdr:from>
    <xdr:to>
      <xdr:col>50</xdr:col>
      <xdr:colOff>165100</xdr:colOff>
      <xdr:row>78</xdr:row>
      <xdr:rowOff>112319</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128846</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67907</xdr:rowOff>
    </xdr:from>
    <xdr:to>
      <xdr:col>45</xdr:col>
      <xdr:colOff>177800</xdr:colOff>
      <xdr:row>78</xdr:row>
      <xdr:rowOff>142126</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3441007"/>
          <a:ext cx="889000" cy="7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749</xdr:rowOff>
    </xdr:from>
    <xdr:to>
      <xdr:col>46</xdr:col>
      <xdr:colOff>38100</xdr:colOff>
      <xdr:row>78</xdr:row>
      <xdr:rowOff>102349</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118876</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14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67907</xdr:rowOff>
    </xdr:from>
    <xdr:to>
      <xdr:col>41</xdr:col>
      <xdr:colOff>50800</xdr:colOff>
      <xdr:row>78</xdr:row>
      <xdr:rowOff>94881</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6972300" y="13441007"/>
          <a:ext cx="889000" cy="2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164376</xdr:rowOff>
    </xdr:from>
    <xdr:to>
      <xdr:col>41</xdr:col>
      <xdr:colOff>101600</xdr:colOff>
      <xdr:row>78</xdr:row>
      <xdr:rowOff>94526</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111053</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1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86843</xdr:rowOff>
    </xdr:from>
    <xdr:to>
      <xdr:col>36</xdr:col>
      <xdr:colOff>165100</xdr:colOff>
      <xdr:row>78</xdr:row>
      <xdr:rowOff>16993</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2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33520</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06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134265</xdr:rowOff>
    </xdr:from>
    <xdr:to>
      <xdr:col>55</xdr:col>
      <xdr:colOff>50800</xdr:colOff>
      <xdr:row>79</xdr:row>
      <xdr:rowOff>64415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50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49192</xdr:rowOff>
    </xdr:from>
    <xdr:ext cx="469744"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42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57950</xdr:rowOff>
    </xdr:from>
    <xdr:to>
      <xdr:col>50</xdr:col>
      <xdr:colOff>165100</xdr:colOff>
      <xdr:row>78</xdr:row>
      <xdr:rowOff>159550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43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150677</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04428" y="135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91326</xdr:rowOff>
    </xdr:from>
    <xdr:to>
      <xdr:col>46</xdr:col>
      <xdr:colOff>38100</xdr:colOff>
      <xdr:row>79</xdr:row>
      <xdr:rowOff>21476</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46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12603</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515428" y="13557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17107</xdr:rowOff>
    </xdr:from>
    <xdr:to>
      <xdr:col>41</xdr:col>
      <xdr:colOff>101600</xdr:colOff>
      <xdr:row>78</xdr:row>
      <xdr:rowOff>118707</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39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109834</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348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44081</xdr:rowOff>
    </xdr:from>
    <xdr:to>
      <xdr:col>36</xdr:col>
      <xdr:colOff>165100</xdr:colOff>
      <xdr:row>78</xdr:row>
      <xdr:rowOff>145681</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41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136808</xdr:rowOff>
    </xdr:from>
    <xdr:ext cx="469744"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37428" y="1350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48298</xdr:rowOff>
    </xdr:from>
    <xdr:to>
      <xdr:col>55</xdr:col>
      <xdr:colOff>0</xdr:colOff>
      <xdr:row>97</xdr:row>
      <xdr:rowOff>167875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678948"/>
          <a:ext cx="838200" cy="11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78782</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36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167875</xdr:rowOff>
    </xdr:from>
    <xdr:to>
      <xdr:col>50</xdr:col>
      <xdr:colOff>114300</xdr:colOff>
      <xdr:row>98</xdr:row>
      <xdr:rowOff>58014</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6798525"/>
          <a:ext cx="889000" cy="6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39864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32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58014</xdr:rowOff>
    </xdr:from>
    <xdr:to>
      <xdr:col>45</xdr:col>
      <xdr:colOff>177800</xdr:colOff>
      <xdr:row>98</xdr:row>
      <xdr:rowOff>166466</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860114"/>
          <a:ext cx="889000" cy="10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138028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25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89599</xdr:rowOff>
    </xdr:from>
    <xdr:to>
      <xdr:col>41</xdr:col>
      <xdr:colOff>50800</xdr:colOff>
      <xdr:row>98</xdr:row>
      <xdr:rowOff>166466</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6972300" y="16891699"/>
          <a:ext cx="889000" cy="7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24109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3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1612</xdr:rowOff>
    </xdr:from>
    <xdr:to>
      <xdr:col>36</xdr:col>
      <xdr:colOff>165100</xdr:colOff>
      <xdr:row>97</xdr:row>
      <xdr:rowOff>103212</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119739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4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168948</xdr:rowOff>
    </xdr:from>
    <xdr:to>
      <xdr:col>55</xdr:col>
      <xdr:colOff>50800</xdr:colOff>
      <xdr:row>97</xdr:row>
      <xdr:rowOff>99098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62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147375</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60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117075</xdr:rowOff>
    </xdr:from>
    <xdr:to>
      <xdr:col>50</xdr:col>
      <xdr:colOff>165100</xdr:colOff>
      <xdr:row>98</xdr:row>
      <xdr:rowOff>47225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74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38352</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84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7214</xdr:rowOff>
    </xdr:from>
    <xdr:to>
      <xdr:col>46</xdr:col>
      <xdr:colOff>38100</xdr:colOff>
      <xdr:row>98</xdr:row>
      <xdr:rowOff>108814</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80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99941</xdr:rowOff>
    </xdr:from>
    <xdr:ext cx="469744"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515428" y="1690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115666</xdr:rowOff>
    </xdr:from>
    <xdr:to>
      <xdr:col>41</xdr:col>
      <xdr:colOff>101600</xdr:colOff>
      <xdr:row>99</xdr:row>
      <xdr:rowOff>45816</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91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36943</xdr:rowOff>
    </xdr:from>
    <xdr:ext cx="469744"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626428" y="1701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38799</xdr:rowOff>
    </xdr:from>
    <xdr:to>
      <xdr:col>36</xdr:col>
      <xdr:colOff>165100</xdr:colOff>
      <xdr:row>98</xdr:row>
      <xdr:rowOff>140399</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84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131526</xdr:rowOff>
    </xdr:from>
    <xdr:ext cx="469744"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37428" y="1693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155016</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469966"/>
          <a:ext cx="1269" cy="12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101693</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2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155016</xdr:rowOff>
    </xdr:from>
    <xdr:to>
      <xdr:col>86</xdr:col>
      <xdr:colOff>25400</xdr:colOff>
      <xdr:row>31</xdr:row>
      <xdr:rowOff>155016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469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132080</xdr:rowOff>
    </xdr:from>
    <xdr:to>
      <xdr:col>85</xdr:col>
      <xdr:colOff>127000</xdr:colOff>
      <xdr:row>38</xdr:row>
      <xdr:rowOff>156083</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647180"/>
          <a:ext cx="8382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89679</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433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66802</xdr:rowOff>
    </xdr:from>
    <xdr:to>
      <xdr:col>85</xdr:col>
      <xdr:colOff>177800</xdr:colOff>
      <xdr:row>38</xdr:row>
      <xdr:rowOff>168402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132080</xdr:rowOff>
    </xdr:from>
    <xdr:to>
      <xdr:col>81</xdr:col>
      <xdr:colOff>50800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4592300" y="66471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38836</xdr:rowOff>
    </xdr:from>
    <xdr:to>
      <xdr:col>81</xdr:col>
      <xdr:colOff>101600</xdr:colOff>
      <xdr:row>38</xdr:row>
      <xdr:rowOff>140436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156964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32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118618</xdr:rowOff>
    </xdr:from>
    <xdr:to>
      <xdr:col>76</xdr:col>
      <xdr:colOff>165100</xdr:colOff>
      <xdr:row>39</xdr:row>
      <xdr:rowOff>48768</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65295</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3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62865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79392</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4017" y="642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131953</xdr:rowOff>
    </xdr:from>
    <xdr:to>
      <xdr:col>67</xdr:col>
      <xdr:colOff>101600</xdr:colOff>
      <xdr:row>39</xdr:row>
      <xdr:rowOff>62103</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64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78630</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5017" y="6422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105283</xdr:rowOff>
    </xdr:from>
    <xdr:to>
      <xdr:col>85</xdr:col>
      <xdr:colOff>177800</xdr:colOff>
      <xdr:row>39</xdr:row>
      <xdr:rowOff>35433</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2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45229</xdr:rowOff>
    </xdr:from>
    <xdr:ext cx="378565"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560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81280</xdr:rowOff>
    </xdr:from>
    <xdr:to>
      <xdr:col>81</xdr:col>
      <xdr:colOff>101600</xdr:colOff>
      <xdr:row>39</xdr:row>
      <xdr:rowOff>11430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2557</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46428" y="668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92596</xdr:rowOff>
    </xdr:from>
    <xdr:to>
      <xdr:col>85</xdr:col>
      <xdr:colOff>127000</xdr:colOff>
      <xdr:row>77</xdr:row>
      <xdr:rowOff>107722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3294246"/>
          <a:ext cx="838200" cy="1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81780</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940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107722</xdr:rowOff>
    </xdr:from>
    <xdr:to>
      <xdr:col>81</xdr:col>
      <xdr:colOff>50800</xdr:colOff>
      <xdr:row>77</xdr:row>
      <xdr:rowOff>127242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3309372"/>
          <a:ext cx="889000" cy="1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11104</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127242</xdr:rowOff>
    </xdr:from>
    <xdr:to>
      <xdr:col>76</xdr:col>
      <xdr:colOff>114300</xdr:colOff>
      <xdr:row>77</xdr:row>
      <xdr:rowOff>133858</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3328892"/>
          <a:ext cx="889000" cy="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165740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133858</xdr:rowOff>
    </xdr:from>
    <xdr:to>
      <xdr:col>71</xdr:col>
      <xdr:colOff>177800</xdr:colOff>
      <xdr:row>77</xdr:row>
      <xdr:rowOff>142266</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3335508"/>
          <a:ext cx="889000" cy="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155643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63664</xdr:rowOff>
    </xdr:from>
    <xdr:to>
      <xdr:col>67</xdr:col>
      <xdr:colOff>101600</xdr:colOff>
      <xdr:row>76</xdr:row>
      <xdr:rowOff>165264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10342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8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41796</xdr:rowOff>
    </xdr:from>
    <xdr:to>
      <xdr:col>85</xdr:col>
      <xdr:colOff>177800</xdr:colOff>
      <xdr:row>77</xdr:row>
      <xdr:rowOff>143396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24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20223</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22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56922</xdr:rowOff>
    </xdr:from>
    <xdr:to>
      <xdr:col>81</xdr:col>
      <xdr:colOff>101600</xdr:colOff>
      <xdr:row>77</xdr:row>
      <xdr:rowOff>158522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25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149649</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35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76442</xdr:rowOff>
    </xdr:from>
    <xdr:to>
      <xdr:col>76</xdr:col>
      <xdr:colOff>165100</xdr:colOff>
      <xdr:row>78</xdr:row>
      <xdr:rowOff>6592</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27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169169</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37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83058</xdr:rowOff>
    </xdr:from>
    <xdr:to>
      <xdr:col>72</xdr:col>
      <xdr:colOff>38100</xdr:colOff>
      <xdr:row>78</xdr:row>
      <xdr:rowOff>13208</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4335</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37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91466</xdr:rowOff>
    </xdr:from>
    <xdr:to>
      <xdr:col>67</xdr:col>
      <xdr:colOff>101600</xdr:colOff>
      <xdr:row>78</xdr:row>
      <xdr:rowOff>21616</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29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12743</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38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143015</xdr:rowOff>
    </xdr:from>
    <xdr:to>
      <xdr:col>85</xdr:col>
      <xdr:colOff>126364</xdr:colOff>
      <xdr:row>98</xdr:row>
      <xdr:rowOff>139015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573515"/>
          <a:ext cx="1269" cy="136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142842</xdr:rowOff>
    </xdr:from>
    <xdr:ext cx="313932"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6944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139015</xdr:rowOff>
    </xdr:from>
    <xdr:to>
      <xdr:col>86</xdr:col>
      <xdr:colOff>25400</xdr:colOff>
      <xdr:row>98</xdr:row>
      <xdr:rowOff>139015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694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89692</xdr:rowOff>
    </xdr:from>
    <xdr:ext cx="534377"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3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143015</xdr:rowOff>
    </xdr:from>
    <xdr:to>
      <xdr:col>86</xdr:col>
      <xdr:colOff>25400</xdr:colOff>
      <xdr:row>90</xdr:row>
      <xdr:rowOff>143015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5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13399</xdr:rowOff>
    </xdr:from>
    <xdr:to>
      <xdr:col>85</xdr:col>
      <xdr:colOff>127000</xdr:colOff>
      <xdr:row>98</xdr:row>
      <xdr:rowOff>117869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5481300" y="16815499"/>
          <a:ext cx="838200" cy="10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25733</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484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2856</xdr:rowOff>
    </xdr:from>
    <xdr:to>
      <xdr:col>85</xdr:col>
      <xdr:colOff>177800</xdr:colOff>
      <xdr:row>97</xdr:row>
      <xdr:rowOff>104456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63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113137</xdr:rowOff>
    </xdr:from>
    <xdr:to>
      <xdr:col>81</xdr:col>
      <xdr:colOff>50800</xdr:colOff>
      <xdr:row>98</xdr:row>
      <xdr:rowOff>117869</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4592300" y="16743787"/>
          <a:ext cx="889000" cy="17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14080</xdr:rowOff>
    </xdr:from>
    <xdr:to>
      <xdr:col>81</xdr:col>
      <xdr:colOff>101600</xdr:colOff>
      <xdr:row>97</xdr:row>
      <xdr:rowOff>115680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132207</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41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113137</xdr:rowOff>
    </xdr:from>
    <xdr:to>
      <xdr:col>76</xdr:col>
      <xdr:colOff>114300</xdr:colOff>
      <xdr:row>97</xdr:row>
      <xdr:rowOff>133322</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3703300" y="16743787"/>
          <a:ext cx="889000" cy="2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33076</xdr:rowOff>
    </xdr:from>
    <xdr:to>
      <xdr:col>76</xdr:col>
      <xdr:colOff>165100</xdr:colOff>
      <xdr:row>97</xdr:row>
      <xdr:rowOff>134676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66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151203</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428" y="1643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133322</xdr:rowOff>
    </xdr:from>
    <xdr:to>
      <xdr:col>71</xdr:col>
      <xdr:colOff>177800</xdr:colOff>
      <xdr:row>98</xdr:row>
      <xdr:rowOff>101958</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6763972"/>
          <a:ext cx="889000" cy="14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53490</xdr:rowOff>
    </xdr:from>
    <xdr:to>
      <xdr:col>72</xdr:col>
      <xdr:colOff>38100</xdr:colOff>
      <xdr:row>97</xdr:row>
      <xdr:rowOff>155090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6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167</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68428" y="1645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126231</xdr:rowOff>
    </xdr:from>
    <xdr:to>
      <xdr:col>67</xdr:col>
      <xdr:colOff>101600</xdr:colOff>
      <xdr:row>97</xdr:row>
      <xdr:rowOff>56381</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58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72908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36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134049</xdr:rowOff>
    </xdr:from>
    <xdr:to>
      <xdr:col>85</xdr:col>
      <xdr:colOff>177800</xdr:colOff>
      <xdr:row>98</xdr:row>
      <xdr:rowOff>64199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76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48976</xdr:rowOff>
    </xdr:from>
    <xdr:ext cx="469744"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67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67069</xdr:rowOff>
    </xdr:from>
    <xdr:to>
      <xdr:col>81</xdr:col>
      <xdr:colOff>101600</xdr:colOff>
      <xdr:row>98</xdr:row>
      <xdr:rowOff>168669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86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98</xdr:row>
      <xdr:rowOff>159796</xdr:rowOff>
    </xdr:from>
    <xdr:ext cx="378565"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92017" y="16961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62337</xdr:rowOff>
    </xdr:from>
    <xdr:to>
      <xdr:col>76</xdr:col>
      <xdr:colOff>165100</xdr:colOff>
      <xdr:row>97</xdr:row>
      <xdr:rowOff>163937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69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155064</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57428" y="16785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82522</xdr:rowOff>
    </xdr:from>
    <xdr:to>
      <xdr:col>72</xdr:col>
      <xdr:colOff>38100</xdr:colOff>
      <xdr:row>98</xdr:row>
      <xdr:rowOff>12672</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71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3799</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68428" y="16805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51158</xdr:rowOff>
    </xdr:from>
    <xdr:to>
      <xdr:col>67</xdr:col>
      <xdr:colOff>101600</xdr:colOff>
      <xdr:row>98</xdr:row>
      <xdr:rowOff>152758</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85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143885</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79428" y="1694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7764</xdr:rowOff>
    </xdr:from>
    <xdr:ext cx="378565"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351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106824</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4017" y="6279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113301</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5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138256</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6017" y="6310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2984</xdr:rowOff>
    </xdr:from>
    <xdr:to>
      <xdr:col>98</xdr:col>
      <xdr:colOff>38100</xdr:colOff>
      <xdr:row>38</xdr:row>
      <xdr:rowOff>104584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121111</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7017" y="629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155893</xdr:rowOff>
    </xdr:from>
    <xdr:to>
      <xdr:col>116</xdr:col>
      <xdr:colOff>63500</xdr:colOff>
      <xdr:row>58</xdr:row>
      <xdr:rowOff>156159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1323300" y="10099993"/>
          <a:ext cx="8382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95318</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867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155435</xdr:rowOff>
    </xdr:from>
    <xdr:to>
      <xdr:col>111</xdr:col>
      <xdr:colOff>177800</xdr:colOff>
      <xdr:row>58</xdr:row>
      <xdr:rowOff>156159</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099535"/>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18928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147244</xdr:rowOff>
    </xdr:from>
    <xdr:to>
      <xdr:col>107</xdr:col>
      <xdr:colOff>50800</xdr:colOff>
      <xdr:row>58</xdr:row>
      <xdr:rowOff>155435</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10091344"/>
          <a:ext cx="88900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22013</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145606</xdr:rowOff>
    </xdr:from>
    <xdr:to>
      <xdr:col>102</xdr:col>
      <xdr:colOff>114300</xdr:colOff>
      <xdr:row>58</xdr:row>
      <xdr:rowOff>147244</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10089706"/>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1325</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66421</xdr:rowOff>
    </xdr:from>
    <xdr:to>
      <xdr:col>98</xdr:col>
      <xdr:colOff>38100</xdr:colOff>
      <xdr:row>58</xdr:row>
      <xdr:rowOff>168021</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13098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105093</xdr:rowOff>
    </xdr:from>
    <xdr:to>
      <xdr:col>116</xdr:col>
      <xdr:colOff>114300</xdr:colOff>
      <xdr:row>59</xdr:row>
      <xdr:rowOff>35243</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04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50868</xdr:rowOff>
    </xdr:from>
    <xdr:ext cx="469744"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99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105359</xdr:rowOff>
    </xdr:from>
    <xdr:to>
      <xdr:col>112</xdr:col>
      <xdr:colOff>38100</xdr:colOff>
      <xdr:row>59</xdr:row>
      <xdr:rowOff>35509</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04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26636</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88428" y="10142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104635</xdr:rowOff>
    </xdr:from>
    <xdr:to>
      <xdr:col>107</xdr:col>
      <xdr:colOff>101600</xdr:colOff>
      <xdr:row>59</xdr:row>
      <xdr:rowOff>34785</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04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25912</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99428" y="1014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96444</xdr:rowOff>
    </xdr:from>
    <xdr:to>
      <xdr:col>102</xdr:col>
      <xdr:colOff>165100</xdr:colOff>
      <xdr:row>59</xdr:row>
      <xdr:rowOff>26594</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04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17721</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428" y="1013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94806</xdr:rowOff>
    </xdr:from>
    <xdr:to>
      <xdr:col>98</xdr:col>
      <xdr:colOff>38100</xdr:colOff>
      <xdr:row>59</xdr:row>
      <xdr:rowOff>24956</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03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16083</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21428" y="10131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153256</xdr:rowOff>
    </xdr:from>
    <xdr:to>
      <xdr:col>116</xdr:col>
      <xdr:colOff>63500</xdr:colOff>
      <xdr:row>75</xdr:row>
      <xdr:rowOff>63462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2840556"/>
          <a:ext cx="838200" cy="8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23207</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3053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63462</xdr:rowOff>
    </xdr:from>
    <xdr:to>
      <xdr:col>111</xdr:col>
      <xdr:colOff>177800</xdr:colOff>
      <xdr:row>75</xdr:row>
      <xdr:rowOff>89522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2922212"/>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114442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314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89522</xdr:rowOff>
    </xdr:from>
    <xdr:to>
      <xdr:col>107</xdr:col>
      <xdr:colOff>50800</xdr:colOff>
      <xdr:row>75</xdr:row>
      <xdr:rowOff>106987</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2948272"/>
          <a:ext cx="889000" cy="1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98440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82528</xdr:rowOff>
    </xdr:from>
    <xdr:to>
      <xdr:col>102</xdr:col>
      <xdr:colOff>114300</xdr:colOff>
      <xdr:row>75</xdr:row>
      <xdr:rowOff>106987</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2941278"/>
          <a:ext cx="889000" cy="2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90484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102639</xdr:rowOff>
    </xdr:from>
    <xdr:to>
      <xdr:col>98</xdr:col>
      <xdr:colOff>38100</xdr:colOff>
      <xdr:row>76</xdr:row>
      <xdr:rowOff>32789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23916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102456</xdr:rowOff>
    </xdr:from>
    <xdr:to>
      <xdr:col>116</xdr:col>
      <xdr:colOff>114300</xdr:colOff>
      <xdr:row>75</xdr:row>
      <xdr:rowOff>32606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78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125333</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64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12662</xdr:rowOff>
    </xdr:from>
    <xdr:to>
      <xdr:col>112</xdr:col>
      <xdr:colOff>38100</xdr:colOff>
      <xdr:row>75</xdr:row>
      <xdr:rowOff>114262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8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130789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64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38722</xdr:rowOff>
    </xdr:from>
    <xdr:to>
      <xdr:col>107</xdr:col>
      <xdr:colOff>101600</xdr:colOff>
      <xdr:row>75</xdr:row>
      <xdr:rowOff>140322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89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156849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67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56187</xdr:rowOff>
    </xdr:from>
    <xdr:to>
      <xdr:col>102</xdr:col>
      <xdr:colOff>165100</xdr:colOff>
      <xdr:row>75</xdr:row>
      <xdr:rowOff>157787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91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2864</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69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31728</xdr:rowOff>
    </xdr:from>
    <xdr:to>
      <xdr:col>98</xdr:col>
      <xdr:colOff>38100</xdr:colOff>
      <xdr:row>75</xdr:row>
      <xdr:rowOff>133328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89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149855</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66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歳出決算総額の住民一人当たりのコストは３</a:t>
          </a:r>
          <a:r>
            <a:rPr kumimoji="1" lang="ja-JP" altLang="en-US" sz="1100">
              <a:solidFill>
                <a:schemeClr val="dk1"/>
              </a:solidFill>
              <a:effectLst/>
              <a:latin typeface="+mn-lt"/>
              <a:ea typeface="+mn-ea"/>
              <a:cs typeface="+mn-cs"/>
            </a:rPr>
            <a:t>４６</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４３２</a:t>
          </a:r>
          <a:r>
            <a:rPr kumimoji="1" lang="ja-JP" altLang="ja-JP" sz="1100">
              <a:solidFill>
                <a:schemeClr val="dk1"/>
              </a:solidFill>
              <a:effectLst/>
              <a:latin typeface="+mn-lt"/>
              <a:ea typeface="+mn-ea"/>
              <a:cs typeface="+mn-cs"/>
            </a:rPr>
            <a:t>円となっている。主な構成項目である扶助費は、住民一人当たり</a:t>
          </a:r>
          <a:r>
            <a:rPr kumimoji="1" lang="ja-JP" altLang="en-US" sz="1100">
              <a:solidFill>
                <a:schemeClr val="dk1"/>
              </a:solidFill>
              <a:effectLst/>
              <a:latin typeface="+mn-lt"/>
              <a:ea typeface="+mn-ea"/>
              <a:cs typeface="+mn-cs"/>
            </a:rPr>
            <a:t>１０１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２５３</a:t>
          </a:r>
          <a:r>
            <a:rPr kumimoji="1" lang="ja-JP" altLang="ja-JP" sz="1100">
              <a:solidFill>
                <a:schemeClr val="dk1"/>
              </a:solidFill>
              <a:effectLst/>
              <a:latin typeface="+mn-lt"/>
              <a:ea typeface="+mn-ea"/>
              <a:cs typeface="+mn-cs"/>
            </a:rPr>
            <a:t>円となっており、前年度よりも</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これは、</a:t>
          </a:r>
          <a:r>
            <a:rPr kumimoji="1" lang="ja-JP" altLang="en-US" sz="1100">
              <a:solidFill>
                <a:schemeClr val="dk1"/>
              </a:solidFill>
              <a:effectLst/>
              <a:latin typeface="+mn-lt"/>
              <a:ea typeface="+mn-ea"/>
              <a:cs typeface="+mn-cs"/>
            </a:rPr>
            <a:t>民間保育所運営補助事業費、</a:t>
          </a:r>
          <a:r>
            <a:rPr kumimoji="1" lang="ja-JP" altLang="ja-JP" sz="1100">
              <a:solidFill>
                <a:schemeClr val="dk1"/>
              </a:solidFill>
              <a:effectLst/>
              <a:latin typeface="+mn-lt"/>
              <a:ea typeface="+mn-ea"/>
              <a:cs typeface="+mn-cs"/>
            </a:rPr>
            <a:t>障がい者自立支援給付費</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が増加したためである。</a:t>
          </a:r>
          <a:endParaRPr lang="ja-JP" altLang="ja-JP" sz="1400">
            <a:effectLst/>
          </a:endParaRPr>
        </a:p>
        <a:p>
          <a:r>
            <a:rPr kumimoji="1" lang="ja-JP" altLang="ja-JP" sz="1100">
              <a:solidFill>
                <a:schemeClr val="dk1"/>
              </a:solidFill>
              <a:effectLst/>
              <a:latin typeface="+mn-lt"/>
              <a:ea typeface="+mn-ea"/>
              <a:cs typeface="+mn-cs"/>
            </a:rPr>
            <a:t>　また、公債費について、住民一人当たりのコストは</a:t>
          </a:r>
          <a:r>
            <a:rPr kumimoji="1" lang="ja-JP" altLang="en-US" sz="1100">
              <a:solidFill>
                <a:schemeClr val="dk1"/>
              </a:solidFill>
              <a:effectLst/>
              <a:latin typeface="+mn-lt"/>
              <a:ea typeface="+mn-ea"/>
              <a:cs typeface="+mn-cs"/>
            </a:rPr>
            <a:t>２３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２０９</a:t>
          </a:r>
          <a:r>
            <a:rPr kumimoji="1" lang="ja-JP" altLang="ja-JP" sz="1100">
              <a:solidFill>
                <a:schemeClr val="dk1"/>
              </a:solidFill>
              <a:effectLst/>
              <a:latin typeface="+mn-lt"/>
              <a:ea typeface="+mn-ea"/>
              <a:cs typeface="+mn-cs"/>
            </a:rPr>
            <a:t>円であり、類似団体平均と比べて低い水準で推移している。これは、市債発行を抑制していたことが主な要因である。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京都府向日市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57,530
57,001
7.72
20,667,327
19,930,287
646,422
11,648,934
16,354,618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70206</xdr:rowOff>
    </xdr:from>
    <xdr:to>
      <xdr:col>24</xdr:col>
      <xdr:colOff>63500</xdr:colOff>
      <xdr:row>33</xdr:row>
      <xdr:rowOff>110439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728056"/>
          <a:ext cx="838200" cy="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6062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0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70206</xdr:rowOff>
    </xdr:from>
    <xdr:to>
      <xdr:col>19</xdr:col>
      <xdr:colOff>177800</xdr:colOff>
      <xdr:row>33</xdr:row>
      <xdr:rowOff>80264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728056"/>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93845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37744</xdr:rowOff>
    </xdr:from>
    <xdr:to>
      <xdr:col>15</xdr:col>
      <xdr:colOff>50800</xdr:colOff>
      <xdr:row>33</xdr:row>
      <xdr:rowOff>80264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695594"/>
          <a:ext cx="8890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87444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55575</xdr:rowOff>
    </xdr:from>
    <xdr:to>
      <xdr:col>10</xdr:col>
      <xdr:colOff>114300</xdr:colOff>
      <xdr:row>33</xdr:row>
      <xdr:rowOff>37744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541975"/>
          <a:ext cx="889000" cy="15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78757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18491</xdr:rowOff>
    </xdr:from>
    <xdr:to>
      <xdr:col>6</xdr:col>
      <xdr:colOff>38100</xdr:colOff>
      <xdr:row>34</xdr:row>
      <xdr:rowOff>120091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111218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59639</xdr:rowOff>
    </xdr:from>
    <xdr:to>
      <xdr:col>24</xdr:col>
      <xdr:colOff>114300</xdr:colOff>
      <xdr:row>33</xdr:row>
      <xdr:rowOff>161239</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71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82516</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56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19406</xdr:rowOff>
    </xdr:from>
    <xdr:to>
      <xdr:col>20</xdr:col>
      <xdr:colOff>38100</xdr:colOff>
      <xdr:row>33</xdr:row>
      <xdr:rowOff>121006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67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137533</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45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29464</xdr:rowOff>
    </xdr:from>
    <xdr:to>
      <xdr:col>15</xdr:col>
      <xdr:colOff>101600</xdr:colOff>
      <xdr:row>33</xdr:row>
      <xdr:rowOff>131064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68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147591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46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158394</xdr:rowOff>
    </xdr:from>
    <xdr:to>
      <xdr:col>10</xdr:col>
      <xdr:colOff>165100</xdr:colOff>
      <xdr:row>33</xdr:row>
      <xdr:rowOff>88544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64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105071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42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4775</xdr:rowOff>
    </xdr:from>
    <xdr:to>
      <xdr:col>6</xdr:col>
      <xdr:colOff>38100</xdr:colOff>
      <xdr:row>32</xdr:row>
      <xdr:rowOff>106375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49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122902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26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134671</xdr:rowOff>
    </xdr:from>
    <xdr:to>
      <xdr:col>24</xdr:col>
      <xdr:colOff>62865</xdr:colOff>
      <xdr:row>58</xdr:row>
      <xdr:rowOff>29210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35721"/>
          <a:ext cx="1270" cy="143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33037</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97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29210</xdr:rowOff>
    </xdr:from>
    <xdr:to>
      <xdr:col>24</xdr:col>
      <xdr:colOff>152400</xdr:colOff>
      <xdr:row>58</xdr:row>
      <xdr:rowOff>29210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97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81348</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134671</xdr:rowOff>
    </xdr:from>
    <xdr:to>
      <xdr:col>24</xdr:col>
      <xdr:colOff>152400</xdr:colOff>
      <xdr:row>49</xdr:row>
      <xdr:rowOff>134671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63938</xdr:rowOff>
    </xdr:from>
    <xdr:to>
      <xdr:col>24</xdr:col>
      <xdr:colOff>63500</xdr:colOff>
      <xdr:row>57</xdr:row>
      <xdr:rowOff>67996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665138"/>
          <a:ext cx="838200" cy="17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115034</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373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92157</xdr:rowOff>
    </xdr:from>
    <xdr:to>
      <xdr:col>24</xdr:col>
      <xdr:colOff>114300</xdr:colOff>
      <xdr:row>56</xdr:row>
      <xdr:rowOff>22307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52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99543</xdr:rowOff>
    </xdr:from>
    <xdr:to>
      <xdr:col>19</xdr:col>
      <xdr:colOff>177800</xdr:colOff>
      <xdr:row>57</xdr:row>
      <xdr:rowOff>67996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700743"/>
          <a:ext cx="889000" cy="13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170167</xdr:rowOff>
    </xdr:from>
    <xdr:to>
      <xdr:col>20</xdr:col>
      <xdr:colOff>38100</xdr:colOff>
      <xdr:row>56</xdr:row>
      <xdr:rowOff>100317</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5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116844</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3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99543</xdr:rowOff>
    </xdr:from>
    <xdr:to>
      <xdr:col>15</xdr:col>
      <xdr:colOff>50800</xdr:colOff>
      <xdr:row>57</xdr:row>
      <xdr:rowOff>37002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700743"/>
          <a:ext cx="889000" cy="10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133229</xdr:rowOff>
    </xdr:from>
    <xdr:to>
      <xdr:col>15</xdr:col>
      <xdr:colOff>101600</xdr:colOff>
      <xdr:row>56</xdr:row>
      <xdr:rowOff>63379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5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79906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33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37002</xdr:rowOff>
    </xdr:from>
    <xdr:to>
      <xdr:col>10</xdr:col>
      <xdr:colOff>114300</xdr:colOff>
      <xdr:row>57</xdr:row>
      <xdr:rowOff>116192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809652"/>
          <a:ext cx="889000" cy="7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152660</xdr:rowOff>
    </xdr:from>
    <xdr:to>
      <xdr:col>10</xdr:col>
      <xdr:colOff>165100</xdr:colOff>
      <xdr:row>56</xdr:row>
      <xdr:rowOff>82810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99337</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3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58134</xdr:rowOff>
    </xdr:from>
    <xdr:to>
      <xdr:col>6</xdr:col>
      <xdr:colOff>38100</xdr:colOff>
      <xdr:row>55</xdr:row>
      <xdr:rowOff>159734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48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4811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26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13138</xdr:rowOff>
    </xdr:from>
    <xdr:to>
      <xdr:col>24</xdr:col>
      <xdr:colOff>114300</xdr:colOff>
      <xdr:row>56</xdr:row>
      <xdr:rowOff>114738</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61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163015</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59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17196</xdr:rowOff>
    </xdr:from>
    <xdr:to>
      <xdr:col>20</xdr:col>
      <xdr:colOff>38100</xdr:colOff>
      <xdr:row>57</xdr:row>
      <xdr:rowOff>118796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78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109923</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988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48743</xdr:rowOff>
    </xdr:from>
    <xdr:to>
      <xdr:col>15</xdr:col>
      <xdr:colOff>101600</xdr:colOff>
      <xdr:row>56</xdr:row>
      <xdr:rowOff>150343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64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141470</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74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157652</xdr:rowOff>
    </xdr:from>
    <xdr:to>
      <xdr:col>10</xdr:col>
      <xdr:colOff>165100</xdr:colOff>
      <xdr:row>57</xdr:row>
      <xdr:rowOff>87802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75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78929</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85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65392</xdr:rowOff>
    </xdr:from>
    <xdr:to>
      <xdr:col>6</xdr:col>
      <xdr:colOff>38100</xdr:colOff>
      <xdr:row>57</xdr:row>
      <xdr:rowOff>166992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83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158119</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93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16180</xdr:rowOff>
    </xdr:from>
    <xdr:to>
      <xdr:col>24</xdr:col>
      <xdr:colOff>63500</xdr:colOff>
      <xdr:row>75</xdr:row>
      <xdr:rowOff>107935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874930"/>
          <a:ext cx="838200" cy="9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26342</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885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107935</xdr:rowOff>
    </xdr:from>
    <xdr:to>
      <xdr:col>19</xdr:col>
      <xdr:colOff>177800</xdr:colOff>
      <xdr:row>75</xdr:row>
      <xdr:rowOff>132025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966685"/>
          <a:ext cx="889000" cy="2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31535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06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132025</xdr:rowOff>
    </xdr:from>
    <xdr:to>
      <xdr:col>15</xdr:col>
      <xdr:colOff>50800</xdr:colOff>
      <xdr:row>75</xdr:row>
      <xdr:rowOff>150488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990775"/>
          <a:ext cx="889000" cy="1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36118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150488</xdr:rowOff>
    </xdr:from>
    <xdr:to>
      <xdr:col>10</xdr:col>
      <xdr:colOff>114300</xdr:colOff>
      <xdr:row>76</xdr:row>
      <xdr:rowOff>10889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009238"/>
          <a:ext cx="889000" cy="3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70440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6429</xdr:rowOff>
    </xdr:from>
    <xdr:to>
      <xdr:col>6</xdr:col>
      <xdr:colOff>38100</xdr:colOff>
      <xdr:row>76</xdr:row>
      <xdr:rowOff>108029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99156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12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136830</xdr:rowOff>
    </xdr:from>
    <xdr:to>
      <xdr:col>24</xdr:col>
      <xdr:colOff>114300</xdr:colOff>
      <xdr:row>75</xdr:row>
      <xdr:rowOff>66980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82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159707</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675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57135</xdr:rowOff>
    </xdr:from>
    <xdr:to>
      <xdr:col>20</xdr:col>
      <xdr:colOff>38100</xdr:colOff>
      <xdr:row>75</xdr:row>
      <xdr:rowOff>158734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9158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3812</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691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81225</xdr:rowOff>
    </xdr:from>
    <xdr:to>
      <xdr:col>15</xdr:col>
      <xdr:colOff>101600</xdr:colOff>
      <xdr:row>76</xdr:row>
      <xdr:rowOff>11376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93997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27902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715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99688</xdr:rowOff>
    </xdr:from>
    <xdr:to>
      <xdr:col>10</xdr:col>
      <xdr:colOff>165100</xdr:colOff>
      <xdr:row>76</xdr:row>
      <xdr:rowOff>29837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9584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46365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733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131539</xdr:rowOff>
    </xdr:from>
    <xdr:to>
      <xdr:col>6</xdr:col>
      <xdr:colOff>38100</xdr:colOff>
      <xdr:row>76</xdr:row>
      <xdr:rowOff>61689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99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78216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76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35818</xdr:rowOff>
    </xdr:from>
    <xdr:to>
      <xdr:col>24</xdr:col>
      <xdr:colOff>63500</xdr:colOff>
      <xdr:row>99</xdr:row>
      <xdr:rowOff>36488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3797300" y="17009368"/>
          <a:ext cx="838200" cy="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39442</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670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29842</xdr:rowOff>
    </xdr:from>
    <xdr:to>
      <xdr:col>19</xdr:col>
      <xdr:colOff>177800</xdr:colOff>
      <xdr:row>99</xdr:row>
      <xdr:rowOff>35818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908300" y="17003392"/>
          <a:ext cx="889000" cy="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152719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6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169925</xdr:rowOff>
    </xdr:from>
    <xdr:to>
      <xdr:col>15</xdr:col>
      <xdr:colOff>50800</xdr:colOff>
      <xdr:row>99</xdr:row>
      <xdr:rowOff>29842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6972025"/>
          <a:ext cx="889000" cy="3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119392</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159686</xdr:rowOff>
    </xdr:from>
    <xdr:to>
      <xdr:col>10</xdr:col>
      <xdr:colOff>114300</xdr:colOff>
      <xdr:row>98</xdr:row>
      <xdr:rowOff>169925</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6961786"/>
          <a:ext cx="889000" cy="1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117645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31228</xdr:rowOff>
    </xdr:from>
    <xdr:to>
      <xdr:col>6</xdr:col>
      <xdr:colOff>38100</xdr:colOff>
      <xdr:row>98</xdr:row>
      <xdr:rowOff>132828</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149355</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157138</xdr:rowOff>
    </xdr:from>
    <xdr:to>
      <xdr:col>24</xdr:col>
      <xdr:colOff>114300</xdr:colOff>
      <xdr:row>99</xdr:row>
      <xdr:rowOff>87288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95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72065</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87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156468</xdr:rowOff>
    </xdr:from>
    <xdr:to>
      <xdr:col>20</xdr:col>
      <xdr:colOff>38100</xdr:colOff>
      <xdr:row>99</xdr:row>
      <xdr:rowOff>86618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95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77745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705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150492</xdr:rowOff>
    </xdr:from>
    <xdr:to>
      <xdr:col>15</xdr:col>
      <xdr:colOff>101600</xdr:colOff>
      <xdr:row>99</xdr:row>
      <xdr:rowOff>80642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95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71769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704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119125</xdr:rowOff>
    </xdr:from>
    <xdr:to>
      <xdr:col>10</xdr:col>
      <xdr:colOff>165100</xdr:colOff>
      <xdr:row>99</xdr:row>
      <xdr:rowOff>49275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92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40402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7013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108886</xdr:rowOff>
    </xdr:from>
    <xdr:to>
      <xdr:col>6</xdr:col>
      <xdr:colOff>38100</xdr:colOff>
      <xdr:row>99</xdr:row>
      <xdr:rowOff>39036</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91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30163</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700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37592</xdr:rowOff>
    </xdr:from>
    <xdr:to>
      <xdr:col>55</xdr:col>
      <xdr:colOff>0</xdr:colOff>
      <xdr:row>38</xdr:row>
      <xdr:rowOff>43307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552692"/>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36068</xdr:rowOff>
    </xdr:from>
    <xdr:to>
      <xdr:col>50</xdr:col>
      <xdr:colOff>114300</xdr:colOff>
      <xdr:row>38</xdr:row>
      <xdr:rowOff>37592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55116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43578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133223</xdr:rowOff>
    </xdr:from>
    <xdr:to>
      <xdr:col>45</xdr:col>
      <xdr:colOff>177800</xdr:colOff>
      <xdr:row>38</xdr:row>
      <xdr:rowOff>36068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476873"/>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5478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129032</xdr:rowOff>
    </xdr:from>
    <xdr:to>
      <xdr:col>41</xdr:col>
      <xdr:colOff>50800</xdr:colOff>
      <xdr:row>37</xdr:row>
      <xdr:rowOff>133223</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472682"/>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19194</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67945</xdr:rowOff>
    </xdr:from>
    <xdr:to>
      <xdr:col>36</xdr:col>
      <xdr:colOff>165100</xdr:colOff>
      <xdr:row>37</xdr:row>
      <xdr:rowOff>169545</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14622</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163957</xdr:rowOff>
    </xdr:from>
    <xdr:to>
      <xdr:col>55</xdr:col>
      <xdr:colOff>50800</xdr:colOff>
      <xdr:row>38</xdr:row>
      <xdr:rowOff>94107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50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142384</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486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158242</xdr:rowOff>
    </xdr:from>
    <xdr:to>
      <xdr:col>50</xdr:col>
      <xdr:colOff>165100</xdr:colOff>
      <xdr:row>38</xdr:row>
      <xdr:rowOff>88392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50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79519</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594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156718</xdr:rowOff>
    </xdr:from>
    <xdr:to>
      <xdr:col>46</xdr:col>
      <xdr:colOff>38100</xdr:colOff>
      <xdr:row>38</xdr:row>
      <xdr:rowOff>86868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50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77995</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593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82423</xdr:rowOff>
    </xdr:from>
    <xdr:to>
      <xdr:col>41</xdr:col>
      <xdr:colOff>101600</xdr:colOff>
      <xdr:row>38</xdr:row>
      <xdr:rowOff>12573</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42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3700</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518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78232</xdr:rowOff>
    </xdr:from>
    <xdr:to>
      <xdr:col>36</xdr:col>
      <xdr:colOff>165100</xdr:colOff>
      <xdr:row>38</xdr:row>
      <xdr:rowOff>8382</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42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170959</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514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24257</xdr:rowOff>
    </xdr:from>
    <xdr:to>
      <xdr:col>55</xdr:col>
      <xdr:colOff>0</xdr:colOff>
      <xdr:row>59</xdr:row>
      <xdr:rowOff>25953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10139807"/>
          <a:ext cx="838200" cy="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72172</xdr:rowOff>
    </xdr:from>
    <xdr:ext cx="469744"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844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23723</xdr:rowOff>
    </xdr:from>
    <xdr:to>
      <xdr:col>50</xdr:col>
      <xdr:colOff>114300</xdr:colOff>
      <xdr:row>59</xdr:row>
      <xdr:rowOff>24257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10139273"/>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170337</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04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4826</xdr:rowOff>
    </xdr:from>
    <xdr:to>
      <xdr:col>45</xdr:col>
      <xdr:colOff>177800</xdr:colOff>
      <xdr:row>59</xdr:row>
      <xdr:rowOff>23723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10120376"/>
          <a:ext cx="889000" cy="1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1802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15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2864</xdr:rowOff>
    </xdr:from>
    <xdr:to>
      <xdr:col>41</xdr:col>
      <xdr:colOff>50800</xdr:colOff>
      <xdr:row>59</xdr:row>
      <xdr:rowOff>4826</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10118414"/>
          <a:ext cx="889000" cy="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1706</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26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47219</xdr:rowOff>
    </xdr:from>
    <xdr:to>
      <xdr:col>36</xdr:col>
      <xdr:colOff>165100</xdr:colOff>
      <xdr:row>58</xdr:row>
      <xdr:rowOff>148819</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165346</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37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146603</xdr:rowOff>
    </xdr:from>
    <xdr:to>
      <xdr:col>55</xdr:col>
      <xdr:colOff>50800</xdr:colOff>
      <xdr:row>59</xdr:row>
      <xdr:rowOff>76753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1009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61530</xdr:rowOff>
    </xdr:from>
    <xdr:ext cx="378565"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10005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144907</xdr:rowOff>
    </xdr:from>
    <xdr:to>
      <xdr:col>50</xdr:col>
      <xdr:colOff>165100</xdr:colOff>
      <xdr:row>59</xdr:row>
      <xdr:rowOff>75057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1008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66184</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1018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144373</xdr:rowOff>
    </xdr:from>
    <xdr:to>
      <xdr:col>46</xdr:col>
      <xdr:colOff>38100</xdr:colOff>
      <xdr:row>59</xdr:row>
      <xdr:rowOff>74523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1008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65650</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428" y="10181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125476</xdr:rowOff>
    </xdr:from>
    <xdr:to>
      <xdr:col>41</xdr:col>
      <xdr:colOff>101600</xdr:colOff>
      <xdr:row>59</xdr:row>
      <xdr:rowOff>55626</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1006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46753</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26428" y="101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123514</xdr:rowOff>
    </xdr:from>
    <xdr:to>
      <xdr:col>36</xdr:col>
      <xdr:colOff>165100</xdr:colOff>
      <xdr:row>59</xdr:row>
      <xdr:rowOff>53664</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1006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44791</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428" y="1016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161989</xdr:rowOff>
    </xdr:from>
    <xdr:to>
      <xdr:col>55</xdr:col>
      <xdr:colOff>0</xdr:colOff>
      <xdr:row>78</xdr:row>
      <xdr:rowOff>97828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363639"/>
          <a:ext cx="838200" cy="10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91584</xdr:rowOff>
    </xdr:from>
    <xdr:ext cx="469744"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21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161989</xdr:rowOff>
    </xdr:from>
    <xdr:to>
      <xdr:col>50</xdr:col>
      <xdr:colOff>114300</xdr:colOff>
      <xdr:row>78</xdr:row>
      <xdr:rowOff>119202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363639"/>
          <a:ext cx="889000" cy="12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48341</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04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3378</xdr:rowOff>
    </xdr:from>
    <xdr:to>
      <xdr:col>45</xdr:col>
      <xdr:colOff>177800</xdr:colOff>
      <xdr:row>78</xdr:row>
      <xdr:rowOff>119202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7861300" y="1337647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48989</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15428" y="1307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3378</xdr:rowOff>
    </xdr:from>
    <xdr:to>
      <xdr:col>41</xdr:col>
      <xdr:colOff>50800</xdr:colOff>
      <xdr:row>78</xdr:row>
      <xdr:rowOff>76988</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376478"/>
          <a:ext cx="889000" cy="7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45674</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26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99910</xdr:rowOff>
    </xdr:from>
    <xdr:to>
      <xdr:col>36</xdr:col>
      <xdr:colOff>165100</xdr:colOff>
      <xdr:row>78</xdr:row>
      <xdr:rowOff>30060</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46587</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37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47028</xdr:rowOff>
    </xdr:from>
    <xdr:to>
      <xdr:col>55</xdr:col>
      <xdr:colOff>50800</xdr:colOff>
      <xdr:row>78</xdr:row>
      <xdr:rowOff>148628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42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133405</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3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111189</xdr:rowOff>
    </xdr:from>
    <xdr:to>
      <xdr:col>50</xdr:col>
      <xdr:colOff>165100</xdr:colOff>
      <xdr:row>78</xdr:row>
      <xdr:rowOff>41339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31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32466</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405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68402</xdr:rowOff>
    </xdr:from>
    <xdr:to>
      <xdr:col>46</xdr:col>
      <xdr:colOff>38100</xdr:colOff>
      <xdr:row>78</xdr:row>
      <xdr:rowOff>170002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44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161129</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534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124028</xdr:rowOff>
    </xdr:from>
    <xdr:to>
      <xdr:col>41</xdr:col>
      <xdr:colOff>101600</xdr:colOff>
      <xdr:row>78</xdr:row>
      <xdr:rowOff>54178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32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45305</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418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26188</xdr:rowOff>
    </xdr:from>
    <xdr:to>
      <xdr:col>36</xdr:col>
      <xdr:colOff>165100</xdr:colOff>
      <xdr:row>78</xdr:row>
      <xdr:rowOff>127788</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39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118915</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492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97782</xdr:rowOff>
    </xdr:from>
    <xdr:to>
      <xdr:col>54</xdr:col>
      <xdr:colOff>189865</xdr:colOff>
      <xdr:row>98</xdr:row>
      <xdr:rowOff>90749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8282"/>
          <a:ext cx="1270" cy="136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94576</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90749</xdr:rowOff>
    </xdr:from>
    <xdr:to>
      <xdr:col>55</xdr:col>
      <xdr:colOff>88900</xdr:colOff>
      <xdr:row>98</xdr:row>
      <xdr:rowOff>90749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8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44459</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3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97782</xdr:rowOff>
    </xdr:from>
    <xdr:to>
      <xdr:col>55</xdr:col>
      <xdr:colOff>88900</xdr:colOff>
      <xdr:row>90</xdr:row>
      <xdr:rowOff>97782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140827</xdr:rowOff>
    </xdr:from>
    <xdr:to>
      <xdr:col>55</xdr:col>
      <xdr:colOff>0</xdr:colOff>
      <xdr:row>97</xdr:row>
      <xdr:rowOff>154704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771477"/>
          <a:ext cx="838200" cy="1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68366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27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45489</xdr:rowOff>
    </xdr:from>
    <xdr:to>
      <xdr:col>55</xdr:col>
      <xdr:colOff>50800</xdr:colOff>
      <xdr:row>97</xdr:row>
      <xdr:rowOff>147089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140827</xdr:rowOff>
    </xdr:from>
    <xdr:to>
      <xdr:col>50</xdr:col>
      <xdr:colOff>114300</xdr:colOff>
      <xdr:row>97</xdr:row>
      <xdr:rowOff>151267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771477"/>
          <a:ext cx="889000" cy="1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47706</xdr:rowOff>
    </xdr:from>
    <xdr:to>
      <xdr:col>50</xdr:col>
      <xdr:colOff>165100</xdr:colOff>
      <xdr:row>97</xdr:row>
      <xdr:rowOff>149306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165833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45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122655</xdr:rowOff>
    </xdr:from>
    <xdr:to>
      <xdr:col>45</xdr:col>
      <xdr:colOff>177800</xdr:colOff>
      <xdr:row>97</xdr:row>
      <xdr:rowOff>151267</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753305"/>
          <a:ext cx="889000" cy="2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35880</xdr:rowOff>
    </xdr:from>
    <xdr:to>
      <xdr:col>46</xdr:col>
      <xdr:colOff>38100</xdr:colOff>
      <xdr:row>97</xdr:row>
      <xdr:rowOff>137480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154007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44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122655</xdr:rowOff>
    </xdr:from>
    <xdr:to>
      <xdr:col>41</xdr:col>
      <xdr:colOff>50800</xdr:colOff>
      <xdr:row>98</xdr:row>
      <xdr:rowOff>9497</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753305"/>
          <a:ext cx="889000" cy="5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44924</xdr:rowOff>
    </xdr:from>
    <xdr:to>
      <xdr:col>41</xdr:col>
      <xdr:colOff>101600</xdr:colOff>
      <xdr:row>97</xdr:row>
      <xdr:rowOff>146524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163051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45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22552</xdr:rowOff>
    </xdr:from>
    <xdr:to>
      <xdr:col>36</xdr:col>
      <xdr:colOff>165100</xdr:colOff>
      <xdr:row>97</xdr:row>
      <xdr:rowOff>124152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5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140679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42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103904</xdr:rowOff>
    </xdr:from>
    <xdr:to>
      <xdr:col>55</xdr:col>
      <xdr:colOff>50800</xdr:colOff>
      <xdr:row>98</xdr:row>
      <xdr:rowOff>34054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73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23916</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65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90027</xdr:rowOff>
    </xdr:from>
    <xdr:to>
      <xdr:col>50</xdr:col>
      <xdr:colOff>165100</xdr:colOff>
      <xdr:row>98</xdr:row>
      <xdr:rowOff>20177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72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11304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81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100467</xdr:rowOff>
    </xdr:from>
    <xdr:to>
      <xdr:col>46</xdr:col>
      <xdr:colOff>38100</xdr:colOff>
      <xdr:row>98</xdr:row>
      <xdr:rowOff>30617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73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21744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82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71855</xdr:rowOff>
    </xdr:from>
    <xdr:to>
      <xdr:col>41</xdr:col>
      <xdr:colOff>101600</xdr:colOff>
      <xdr:row>98</xdr:row>
      <xdr:rowOff>2005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70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164582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7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130147</xdr:rowOff>
    </xdr:from>
    <xdr:to>
      <xdr:col>36</xdr:col>
      <xdr:colOff>165100</xdr:colOff>
      <xdr:row>98</xdr:row>
      <xdr:rowOff>60297</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76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51424</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85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164983</xdr:rowOff>
    </xdr:from>
    <xdr:to>
      <xdr:col>85</xdr:col>
      <xdr:colOff>127000</xdr:colOff>
      <xdr:row>37</xdr:row>
      <xdr:rowOff>169464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508633"/>
          <a:ext cx="83820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58788</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230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164983</xdr:rowOff>
    </xdr:from>
    <xdr:to>
      <xdr:col>81</xdr:col>
      <xdr:colOff>50800</xdr:colOff>
      <xdr:row>37</xdr:row>
      <xdr:rowOff>165395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508633"/>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9059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162057</xdr:rowOff>
    </xdr:from>
    <xdr:to>
      <xdr:col>76</xdr:col>
      <xdr:colOff>114300</xdr:colOff>
      <xdr:row>37</xdr:row>
      <xdr:rowOff>165395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505707"/>
          <a:ext cx="8890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161673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124247</xdr:rowOff>
    </xdr:from>
    <xdr:to>
      <xdr:col>71</xdr:col>
      <xdr:colOff>177800</xdr:colOff>
      <xdr:row>37</xdr:row>
      <xdr:rowOff>162057</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467897"/>
          <a:ext cx="889000" cy="3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2202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80487</xdr:rowOff>
    </xdr:from>
    <xdr:to>
      <xdr:col>67</xdr:col>
      <xdr:colOff>101600</xdr:colOff>
      <xdr:row>38</xdr:row>
      <xdr:rowOff>10637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1764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118664</xdr:rowOff>
    </xdr:from>
    <xdr:to>
      <xdr:col>85</xdr:col>
      <xdr:colOff>177800</xdr:colOff>
      <xdr:row>38</xdr:row>
      <xdr:rowOff>48814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46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97091</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44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114183</xdr:rowOff>
    </xdr:from>
    <xdr:to>
      <xdr:col>81</xdr:col>
      <xdr:colOff>101600</xdr:colOff>
      <xdr:row>38</xdr:row>
      <xdr:rowOff>44334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4578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35460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55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114595</xdr:rowOff>
    </xdr:from>
    <xdr:to>
      <xdr:col>76</xdr:col>
      <xdr:colOff>165100</xdr:colOff>
      <xdr:row>38</xdr:row>
      <xdr:rowOff>44745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45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35872</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55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111257</xdr:rowOff>
    </xdr:from>
    <xdr:to>
      <xdr:col>72</xdr:col>
      <xdr:colOff>38100</xdr:colOff>
      <xdr:row>38</xdr:row>
      <xdr:rowOff>41407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45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32534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54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73447</xdr:rowOff>
    </xdr:from>
    <xdr:to>
      <xdr:col>67</xdr:col>
      <xdr:colOff>101600</xdr:colOff>
      <xdr:row>38</xdr:row>
      <xdr:rowOff>3597</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41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20124</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19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100,670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7265</xdr:rowOff>
    </xdr:from>
    <xdr:to>
      <xdr:col>85</xdr:col>
      <xdr:colOff>127000</xdr:colOff>
      <xdr:row>57</xdr:row>
      <xdr:rowOff>26810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779915"/>
          <a:ext cx="838200" cy="1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24661</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54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26810</xdr:rowOff>
    </xdr:from>
    <xdr:to>
      <xdr:col>81</xdr:col>
      <xdr:colOff>50800</xdr:colOff>
      <xdr:row>57</xdr:row>
      <xdr:rowOff>135680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799460"/>
          <a:ext cx="889000" cy="10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6354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132480</xdr:rowOff>
    </xdr:from>
    <xdr:to>
      <xdr:col>76</xdr:col>
      <xdr:colOff>114300</xdr:colOff>
      <xdr:row>57</xdr:row>
      <xdr:rowOff>135680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905130"/>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26567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71825</xdr:rowOff>
    </xdr:from>
    <xdr:to>
      <xdr:col>71</xdr:col>
      <xdr:colOff>177800</xdr:colOff>
      <xdr:row>57</xdr:row>
      <xdr:rowOff>132480</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844475"/>
          <a:ext cx="889000" cy="6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56380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90748</xdr:rowOff>
    </xdr:from>
    <xdr:to>
      <xdr:col>67</xdr:col>
      <xdr:colOff>101600</xdr:colOff>
      <xdr:row>57</xdr:row>
      <xdr:rowOff>20898</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37425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4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127915</xdr:rowOff>
    </xdr:from>
    <xdr:to>
      <xdr:col>85</xdr:col>
      <xdr:colOff>177800</xdr:colOff>
      <xdr:row>57</xdr:row>
      <xdr:rowOff>58065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72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106342</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70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147460</xdr:rowOff>
    </xdr:from>
    <xdr:to>
      <xdr:col>81</xdr:col>
      <xdr:colOff>101600</xdr:colOff>
      <xdr:row>57</xdr:row>
      <xdr:rowOff>77610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74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68737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84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84880</xdr:rowOff>
    </xdr:from>
    <xdr:to>
      <xdr:col>76</xdr:col>
      <xdr:colOff>165100</xdr:colOff>
      <xdr:row>58</xdr:row>
      <xdr:rowOff>15030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85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6157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95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81680</xdr:rowOff>
    </xdr:from>
    <xdr:to>
      <xdr:col>72</xdr:col>
      <xdr:colOff>38100</xdr:colOff>
      <xdr:row>58</xdr:row>
      <xdr:rowOff>11830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85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2957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94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21025</xdr:rowOff>
    </xdr:from>
    <xdr:to>
      <xdr:col>67</xdr:col>
      <xdr:colOff>101600</xdr:colOff>
      <xdr:row>57</xdr:row>
      <xdr:rowOff>122625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79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113752</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88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126136</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99086"/>
          <a:ext cx="1269" cy="12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72813</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126136</xdr:rowOff>
    </xdr:from>
    <xdr:to>
      <xdr:col>86</xdr:col>
      <xdr:colOff>25400</xdr:colOff>
      <xdr:row>71</xdr:row>
      <xdr:rowOff>126136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9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132080</xdr:rowOff>
    </xdr:from>
    <xdr:to>
      <xdr:col>85</xdr:col>
      <xdr:colOff>127000</xdr:colOff>
      <xdr:row>78</xdr:row>
      <xdr:rowOff>156083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05180"/>
          <a:ext cx="8382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89450</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91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66573</xdr:rowOff>
    </xdr:from>
    <xdr:to>
      <xdr:col>85</xdr:col>
      <xdr:colOff>177800</xdr:colOff>
      <xdr:row>78</xdr:row>
      <xdr:rowOff>168173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132080</xdr:rowOff>
    </xdr:from>
    <xdr:to>
      <xdr:col>81</xdr:col>
      <xdr:colOff>50800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5051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38303</xdr:rowOff>
    </xdr:from>
    <xdr:to>
      <xdr:col>81</xdr:col>
      <xdr:colOff>101600</xdr:colOff>
      <xdr:row>78</xdr:row>
      <xdr:rowOff>139903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156430</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18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118618</xdr:rowOff>
    </xdr:from>
    <xdr:to>
      <xdr:col>76</xdr:col>
      <xdr:colOff>165100</xdr:colOff>
      <xdr:row>79</xdr:row>
      <xdr:rowOff>48768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9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65295</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3017" y="1326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132714</xdr:rowOff>
    </xdr:from>
    <xdr:to>
      <xdr:col>72</xdr:col>
      <xdr:colOff>38100</xdr:colOff>
      <xdr:row>79</xdr:row>
      <xdr:rowOff>62864</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0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79391</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4017" y="1328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130429</xdr:rowOff>
    </xdr:from>
    <xdr:to>
      <xdr:col>67</xdr:col>
      <xdr:colOff>101600</xdr:colOff>
      <xdr:row>79</xdr:row>
      <xdr:rowOff>60579</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0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77106</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5017" y="13278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105283</xdr:rowOff>
    </xdr:from>
    <xdr:to>
      <xdr:col>85</xdr:col>
      <xdr:colOff>177800</xdr:colOff>
      <xdr:row>79</xdr:row>
      <xdr:rowOff>35433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7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45000</xdr:rowOff>
    </xdr:from>
    <xdr:ext cx="378565"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18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81280</xdr:rowOff>
    </xdr:from>
    <xdr:to>
      <xdr:col>81</xdr:col>
      <xdr:colOff>101600</xdr:colOff>
      <xdr:row>79</xdr:row>
      <xdr:rowOff>11430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5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2557</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54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113,544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92596</xdr:rowOff>
    </xdr:from>
    <xdr:to>
      <xdr:col>85</xdr:col>
      <xdr:colOff>127000</xdr:colOff>
      <xdr:row>97</xdr:row>
      <xdr:rowOff>107722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723246"/>
          <a:ext cx="838200" cy="1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81717</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369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107722</xdr:rowOff>
    </xdr:from>
    <xdr:to>
      <xdr:col>81</xdr:col>
      <xdr:colOff>50800</xdr:colOff>
      <xdr:row>97</xdr:row>
      <xdr:rowOff>127242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738372"/>
          <a:ext cx="889000" cy="1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11104</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127242</xdr:rowOff>
    </xdr:from>
    <xdr:to>
      <xdr:col>76</xdr:col>
      <xdr:colOff>114300</xdr:colOff>
      <xdr:row>97</xdr:row>
      <xdr:rowOff>133858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757892"/>
          <a:ext cx="889000" cy="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165701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133858</xdr:rowOff>
    </xdr:from>
    <xdr:to>
      <xdr:col>71</xdr:col>
      <xdr:colOff>177800</xdr:colOff>
      <xdr:row>97</xdr:row>
      <xdr:rowOff>142266</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764508"/>
          <a:ext cx="889000" cy="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155618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63615</xdr:rowOff>
    </xdr:from>
    <xdr:to>
      <xdr:col>67</xdr:col>
      <xdr:colOff>101600</xdr:colOff>
      <xdr:row>96</xdr:row>
      <xdr:rowOff>165215</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10292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2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41796</xdr:rowOff>
    </xdr:from>
    <xdr:to>
      <xdr:col>85</xdr:col>
      <xdr:colOff>177800</xdr:colOff>
      <xdr:row>97</xdr:row>
      <xdr:rowOff>143396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67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20223</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65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56922</xdr:rowOff>
    </xdr:from>
    <xdr:to>
      <xdr:col>81</xdr:col>
      <xdr:colOff>101600</xdr:colOff>
      <xdr:row>97</xdr:row>
      <xdr:rowOff>158522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68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149649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78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76442</xdr:rowOff>
    </xdr:from>
    <xdr:to>
      <xdr:col>76</xdr:col>
      <xdr:colOff>165100</xdr:colOff>
      <xdr:row>98</xdr:row>
      <xdr:rowOff>6592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70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169169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79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83058</xdr:rowOff>
    </xdr:from>
    <xdr:to>
      <xdr:col>72</xdr:col>
      <xdr:colOff>38100</xdr:colOff>
      <xdr:row>98</xdr:row>
      <xdr:rowOff>13208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1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4335</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80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91466</xdr:rowOff>
    </xdr:from>
    <xdr:to>
      <xdr:col>67</xdr:col>
      <xdr:colOff>101600</xdr:colOff>
      <xdr:row>98</xdr:row>
      <xdr:rowOff>21616</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2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12743</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81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18999</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505399"/>
          <a:ext cx="1269"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145407</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6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137126</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18999</xdr:rowOff>
    </xdr:from>
    <xdr:to>
      <xdr:col>116</xdr:col>
      <xdr:colOff>152400</xdr:colOff>
      <xdr:row>32</xdr:row>
      <xdr:rowOff>18999</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62857</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06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39980</xdr:rowOff>
    </xdr:from>
    <xdr:to>
      <xdr:col>116</xdr:col>
      <xdr:colOff>114300</xdr:colOff>
      <xdr:row>38</xdr:row>
      <xdr:rowOff>141580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9347</xdr:rowOff>
    </xdr:from>
    <xdr:to>
      <xdr:col>112</xdr:col>
      <xdr:colOff>38100</xdr:colOff>
      <xdr:row>38</xdr:row>
      <xdr:rowOff>110947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127474</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51867</xdr:rowOff>
    </xdr:from>
    <xdr:to>
      <xdr:col>107</xdr:col>
      <xdr:colOff>101600</xdr:colOff>
      <xdr:row>38</xdr:row>
      <xdr:rowOff>153467</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169994</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77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26264</xdr:rowOff>
    </xdr:from>
    <xdr:to>
      <xdr:col>102</xdr:col>
      <xdr:colOff>165100</xdr:colOff>
      <xdr:row>38</xdr:row>
      <xdr:rowOff>127864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144391</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46380</xdr:rowOff>
    </xdr:from>
    <xdr:to>
      <xdr:col>98</xdr:col>
      <xdr:colOff>38100</xdr:colOff>
      <xdr:row>38</xdr:row>
      <xdr:rowOff>147980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164508</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99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18407</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33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総務費は、住民一人当たり</a:t>
          </a:r>
          <a:r>
            <a:rPr kumimoji="1" lang="ja-JP" altLang="en-US" sz="1100">
              <a:solidFill>
                <a:schemeClr val="dk1"/>
              </a:solidFill>
              <a:effectLst/>
              <a:latin typeface="+mn-lt"/>
              <a:ea typeface="+mn-ea"/>
              <a:cs typeface="+mn-cs"/>
            </a:rPr>
            <a:t>４５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９７７</a:t>
          </a:r>
          <a:r>
            <a:rPr kumimoji="1" lang="ja-JP" altLang="ja-JP" sz="1100">
              <a:solidFill>
                <a:schemeClr val="dk1"/>
              </a:solidFill>
              <a:effectLst/>
              <a:latin typeface="+mn-lt"/>
              <a:ea typeface="+mn-ea"/>
              <a:cs typeface="+mn-cs"/>
            </a:rPr>
            <a:t>円となり、類似団体を下回って推移して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、前年度と比較</a:t>
          </a:r>
          <a:r>
            <a:rPr kumimoji="1" lang="ja-JP" altLang="en-US" sz="1100">
              <a:solidFill>
                <a:schemeClr val="dk1"/>
              </a:solidFill>
              <a:effectLst/>
              <a:latin typeface="+mn-lt"/>
              <a:ea typeface="+mn-ea"/>
              <a:cs typeface="+mn-cs"/>
            </a:rPr>
            <a:t>すると増加</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主な要因は、</a:t>
          </a:r>
          <a:r>
            <a:rPr kumimoji="1" lang="ja-JP" altLang="en-US" sz="1100">
              <a:solidFill>
                <a:schemeClr val="dk1"/>
              </a:solidFill>
              <a:effectLst/>
              <a:latin typeface="+mn-lt"/>
              <a:ea typeface="+mn-ea"/>
              <a:cs typeface="+mn-cs"/>
            </a:rPr>
            <a:t>新庁舎に係る庁舎等建設事業費が増加した</a:t>
          </a:r>
          <a:r>
            <a:rPr kumimoji="1" lang="ja-JP" altLang="ja-JP" sz="1100">
              <a:solidFill>
                <a:schemeClr val="dk1"/>
              </a:solidFill>
              <a:effectLst/>
              <a:latin typeface="+mn-lt"/>
              <a:ea typeface="+mn-ea"/>
              <a:cs typeface="+mn-cs"/>
            </a:rPr>
            <a:t>ためである。</a:t>
          </a:r>
          <a:endParaRPr lang="ja-JP" altLang="ja-JP" sz="1400">
            <a:effectLst/>
          </a:endParaRPr>
        </a:p>
        <a:p>
          <a:r>
            <a:rPr kumimoji="1" lang="ja-JP" altLang="ja-JP" sz="1100">
              <a:solidFill>
                <a:schemeClr val="dk1"/>
              </a:solidFill>
              <a:effectLst/>
              <a:latin typeface="+mn-lt"/>
              <a:ea typeface="+mn-ea"/>
              <a:cs typeface="+mn-cs"/>
            </a:rPr>
            <a:t>　民生費は、住民一人当たり１</a:t>
          </a:r>
          <a:r>
            <a:rPr kumimoji="1" lang="ja-JP" altLang="en-US" sz="1100">
              <a:solidFill>
                <a:schemeClr val="dk1"/>
              </a:solidFill>
              <a:effectLst/>
              <a:latin typeface="+mn-lt"/>
              <a:ea typeface="+mn-ea"/>
              <a:cs typeface="+mn-cs"/>
            </a:rPr>
            <a:t>６０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５９７</a:t>
          </a:r>
          <a:r>
            <a:rPr kumimoji="1" lang="ja-JP" altLang="ja-JP" sz="1100">
              <a:solidFill>
                <a:schemeClr val="dk1"/>
              </a:solidFill>
              <a:effectLst/>
              <a:latin typeface="+mn-lt"/>
              <a:ea typeface="+mn-ea"/>
              <a:cs typeface="+mn-cs"/>
            </a:rPr>
            <a:t>円となっている。</a:t>
          </a:r>
          <a:endParaRPr lang="ja-JP" altLang="ja-JP" sz="1400">
            <a:effectLst/>
          </a:endParaRPr>
        </a:p>
        <a:p>
          <a:r>
            <a:rPr kumimoji="1" lang="ja-JP" altLang="ja-JP" sz="1100">
              <a:solidFill>
                <a:schemeClr val="dk1"/>
              </a:solidFill>
              <a:effectLst/>
              <a:latin typeface="+mn-lt"/>
              <a:ea typeface="+mn-ea"/>
              <a:cs typeface="+mn-cs"/>
            </a:rPr>
            <a:t>　主な費用は、</a:t>
          </a:r>
          <a:r>
            <a:rPr kumimoji="1" lang="ja-JP" altLang="en-US" sz="1100">
              <a:solidFill>
                <a:schemeClr val="dk1"/>
              </a:solidFill>
              <a:effectLst/>
              <a:latin typeface="+mn-lt"/>
              <a:ea typeface="+mn-ea"/>
              <a:cs typeface="+mn-cs"/>
            </a:rPr>
            <a:t>民間保育所運営補助や</a:t>
          </a:r>
          <a:r>
            <a:rPr kumimoji="1" lang="ja-JP" altLang="ja-JP" sz="1100">
              <a:solidFill>
                <a:schemeClr val="dk1"/>
              </a:solidFill>
              <a:effectLst/>
              <a:latin typeface="+mn-lt"/>
              <a:ea typeface="+mn-ea"/>
              <a:cs typeface="+mn-cs"/>
            </a:rPr>
            <a:t>障がい者自立支援給付費</a:t>
          </a:r>
          <a:r>
            <a:rPr kumimoji="1" lang="ja-JP" altLang="en-US" sz="1100">
              <a:solidFill>
                <a:schemeClr val="dk1"/>
              </a:solidFill>
              <a:effectLst/>
              <a:latin typeface="+mn-lt"/>
              <a:ea typeface="+mn-ea"/>
              <a:cs typeface="+mn-cs"/>
            </a:rPr>
            <a:t>、国保繰出金</a:t>
          </a:r>
          <a:r>
            <a:rPr kumimoji="1" lang="ja-JP" altLang="ja-JP" sz="1100">
              <a:solidFill>
                <a:schemeClr val="dk1"/>
              </a:solidFill>
              <a:effectLst/>
              <a:latin typeface="+mn-lt"/>
              <a:ea typeface="+mn-ea"/>
              <a:cs typeface="+mn-cs"/>
            </a:rPr>
            <a:t>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京都府向日市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年度においては、市税、</a:t>
          </a:r>
          <a:r>
            <a:rPr kumimoji="1" lang="ja-JP" altLang="en-US" sz="1100">
              <a:solidFill>
                <a:schemeClr val="dk1"/>
              </a:solidFill>
              <a:effectLst/>
              <a:latin typeface="+mn-lt"/>
              <a:ea typeface="+mn-ea"/>
              <a:cs typeface="+mn-cs"/>
            </a:rPr>
            <a:t>普通交付税</a:t>
          </a:r>
          <a:r>
            <a:rPr kumimoji="1" lang="ja-JP" altLang="ja-JP" sz="1100">
              <a:solidFill>
                <a:schemeClr val="dk1"/>
              </a:solidFill>
              <a:effectLst/>
              <a:latin typeface="+mn-lt"/>
              <a:ea typeface="+mn-ea"/>
              <a:cs typeface="+mn-cs"/>
            </a:rPr>
            <a:t>などが当初の見込みから増収となり、平成２６年度までと比較して概ね例年並の実質収支となった。</a:t>
          </a:r>
          <a:endParaRPr lang="ja-JP" altLang="ja-JP" sz="1400">
            <a:effectLst/>
          </a:endParaRPr>
        </a:p>
        <a:p>
          <a:r>
            <a:rPr kumimoji="1" lang="ja-JP" altLang="ja-JP" sz="1100">
              <a:solidFill>
                <a:schemeClr val="dk1"/>
              </a:solidFill>
              <a:effectLst/>
              <a:latin typeface="+mn-lt"/>
              <a:ea typeface="+mn-ea"/>
              <a:cs typeface="+mn-cs"/>
            </a:rPr>
            <a:t>　今後の見通しとしては、短期的には、開発に伴う市税収入の増加が見込まれるものの、地方交付税など一般財源の確保について、不安定な状況が懸念され、また社会保障関連経費や普通建設事業費等の増加により、歳出増が見込まれることから、行政運営に支障を来すことのないよう、引き続き、一定額以上の基金残高の確保を図る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京都府向日市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今年度については、全ての会計において実質黒字となり、連結実質赤字は発生しなかった。</a:t>
          </a:r>
          <a:endParaRPr lang="ja-JP" altLang="ja-JP" sz="1400">
            <a:effectLst/>
          </a:endParaRPr>
        </a:p>
        <a:p>
          <a:r>
            <a:rPr kumimoji="1" lang="ja-JP" altLang="ja-JP" sz="1100">
              <a:solidFill>
                <a:schemeClr val="dk1"/>
              </a:solidFill>
              <a:effectLst/>
              <a:latin typeface="+mn-lt"/>
              <a:ea typeface="+mn-ea"/>
              <a:cs typeface="+mn-cs"/>
            </a:rPr>
            <a:t>　ただし、各会計には一般会計からの繰出金による歳入があり、財源不足額を補てんされているため、一般会計の繰出金の歳出負担は年々大きなものとなっている。</a:t>
          </a:r>
          <a:endParaRPr lang="ja-JP" altLang="ja-JP" sz="1400">
            <a:effectLst/>
          </a:endParaRPr>
        </a:p>
        <a:p>
          <a:r>
            <a:rPr kumimoji="1" lang="ja-JP" altLang="ja-JP" sz="1100">
              <a:solidFill>
                <a:schemeClr val="dk1"/>
              </a:solidFill>
              <a:effectLst/>
              <a:latin typeface="+mn-lt"/>
              <a:ea typeface="+mn-ea"/>
              <a:cs typeface="+mn-cs"/>
            </a:rPr>
            <a:t>　このため、繰出対象会計の収入確保を念頭に、歳出の抑制、適切な市債管理等を実施し、全ての特別会計において限りある予算の効率性を高めるとともに、健全な財政運営に努める。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508;&#35506;&#23554;&#29992;/&#33258;&#27835;&#25391;&#33288;&#35506;/06&#31246;&#36001;&#25919;&#25285;&#24403;&#65288;&#36001;&#25919;&#65289;/06%20&#27770;&#31639;&#32113;&#35336;/15%20&#36001;&#25919;&#27604;&#36611;&#20998;&#26512;&#34920;&#65295;&#27507;&#20986;&#27604;&#36611;&#20998;&#26512;&#34920;&#8594;&#36039;&#26009;&#38598;&#12408;/&#20196;&#21644;&#65297;&#24180;&#24230;&#27770;&#31639;/04%20&#9313;10&#26376;&#20844;&#34920;&#20998;&#65288;&#36861;&#21152;&#20998;&#65289;/04%20&#24066;&#30010;&#26449;&#22238;&#31572;/09%20&#21521;&#26085;&#24066;&#9675;/&#21521;&#26085;&#24066;&#22238;&#31572;&#12304;&#36001;&#25919;&#29366;&#27841;&#36039;&#26009;&#38598;&#12305;_262081_&#21521;&#26085;&#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X51">
            <v>1.7</v>
          </cell>
        </row>
        <row r="53">
          <cell r="BX53">
            <v>64.3</v>
          </cell>
          <cell r="CF53">
            <v>64.8</v>
          </cell>
          <cell r="CN53">
            <v>64.3</v>
          </cell>
        </row>
        <row r="55">
          <cell r="AN55" t="str">
            <v>類似団体内平均値</v>
          </cell>
          <cell r="BX55">
            <v>35.299999999999997</v>
          </cell>
          <cell r="CF55">
            <v>31.9</v>
          </cell>
          <cell r="CN55">
            <v>24.2</v>
          </cell>
        </row>
        <row r="57">
          <cell r="BX57">
            <v>60.4</v>
          </cell>
          <cell r="CF57">
            <v>59.3</v>
          </cell>
          <cell r="CN57">
            <v>59.9</v>
          </cell>
        </row>
        <row r="72">
          <cell r="BP72" t="str">
            <v>H27</v>
          </cell>
          <cell r="BX72" t="str">
            <v>H28</v>
          </cell>
          <cell r="CF72" t="str">
            <v>H29</v>
          </cell>
          <cell r="CN72" t="str">
            <v>H30</v>
          </cell>
          <cell r="CV72" t="str">
            <v>R01</v>
          </cell>
        </row>
        <row r="73">
          <cell r="AN73" t="str">
            <v>当該団体値</v>
          </cell>
          <cell r="BP73">
            <v>9.1</v>
          </cell>
          <cell r="BX73">
            <v>1.7</v>
          </cell>
          <cell r="CV73">
            <v>0.2</v>
          </cell>
        </row>
        <row r="75">
          <cell r="BP75">
            <v>2.5</v>
          </cell>
          <cell r="BX75">
            <v>2.2999999999999998</v>
          </cell>
          <cell r="CF75">
            <v>1.8</v>
          </cell>
          <cell r="CN75">
            <v>3</v>
          </cell>
          <cell r="CV75">
            <v>3.2</v>
          </cell>
        </row>
        <row r="77">
          <cell r="AN77" t="str">
            <v>類似団体内平均値</v>
          </cell>
          <cell r="BP77">
            <v>33.6</v>
          </cell>
          <cell r="BX77">
            <v>35.299999999999997</v>
          </cell>
          <cell r="CF77">
            <v>31.9</v>
          </cell>
          <cell r="CN77">
            <v>24.2</v>
          </cell>
          <cell r="CV77">
            <v>22.1</v>
          </cell>
        </row>
        <row r="79">
          <cell r="BP79">
            <v>7</v>
          </cell>
          <cell r="BX79">
            <v>6.9</v>
          </cell>
          <cell r="CF79">
            <v>6.6</v>
          </cell>
          <cell r="CN79">
            <v>6.4</v>
          </cell>
          <cell r="CV79">
            <v>6.3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20667327</v>
      </c>
      <c r="BO4" s="424"/>
      <c r="BP4" s="424"/>
      <c r="BQ4" s="424"/>
      <c r="BR4" s="424"/>
      <c r="BS4" s="424"/>
      <c r="BT4" s="424"/>
      <c r="BU4" s="425"/>
      <c r="BV4" s="423">
        <v>19875355</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5.5</v>
      </c>
      <c r="CU4" s="608"/>
      <c r="CV4" s="608"/>
      <c r="CW4" s="608"/>
      <c r="CX4" s="608"/>
      <c r="CY4" s="608"/>
      <c r="CZ4" s="608"/>
      <c r="DA4" s="609"/>
      <c r="DB4" s="607">
        <v>5.3</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19930287</v>
      </c>
      <c r="BO5" s="429"/>
      <c r="BP5" s="429"/>
      <c r="BQ5" s="429"/>
      <c r="BR5" s="429"/>
      <c r="BS5" s="429"/>
      <c r="BT5" s="429"/>
      <c r="BU5" s="430"/>
      <c r="BV5" s="428">
        <v>19102678</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96.3</v>
      </c>
      <c r="CU5" s="399"/>
      <c r="CV5" s="399"/>
      <c r="CW5" s="399"/>
      <c r="CX5" s="399"/>
      <c r="CY5" s="399"/>
      <c r="CZ5" s="399"/>
      <c r="DA5" s="400"/>
      <c r="DB5" s="398">
        <v>97</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102</v>
      </c>
      <c r="AV6" s="486"/>
      <c r="AW6" s="486"/>
      <c r="AX6" s="486"/>
      <c r="AY6" s="408" t="s">
        <v>103</v>
      </c>
      <c r="AZ6" s="409"/>
      <c r="BA6" s="409"/>
      <c r="BB6" s="409"/>
      <c r="BC6" s="409"/>
      <c r="BD6" s="409"/>
      <c r="BE6" s="409"/>
      <c r="BF6" s="409"/>
      <c r="BG6" s="409"/>
      <c r="BH6" s="409"/>
      <c r="BI6" s="409"/>
      <c r="BJ6" s="409"/>
      <c r="BK6" s="409"/>
      <c r="BL6" s="409"/>
      <c r="BM6" s="410"/>
      <c r="BN6" s="428">
        <v>737040</v>
      </c>
      <c r="BO6" s="429"/>
      <c r="BP6" s="429"/>
      <c r="BQ6" s="429"/>
      <c r="BR6" s="429"/>
      <c r="BS6" s="429"/>
      <c r="BT6" s="429"/>
      <c r="BU6" s="430"/>
      <c r="BV6" s="428">
        <v>772677</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81">
        <v>102.2</v>
      </c>
      <c r="CU6" s="582"/>
      <c r="CV6" s="582"/>
      <c r="CW6" s="582"/>
      <c r="CX6" s="582"/>
      <c r="CY6" s="582"/>
      <c r="CZ6" s="582"/>
      <c r="DA6" s="583"/>
      <c r="DB6" s="581">
        <v>104.2</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105</v>
      </c>
      <c r="AN7" s="402"/>
      <c r="AO7" s="402"/>
      <c r="AP7" s="402"/>
      <c r="AQ7" s="402"/>
      <c r="AR7" s="402"/>
      <c r="AS7" s="402"/>
      <c r="AT7" s="403"/>
      <c r="AU7" s="485" t="s">
        <v>94</v>
      </c>
      <c r="AV7" s="486"/>
      <c r="AW7" s="486"/>
      <c r="AX7" s="486"/>
      <c r="AY7" s="408" t="s">
        <v>106</v>
      </c>
      <c r="AZ7" s="409"/>
      <c r="BA7" s="409"/>
      <c r="BB7" s="409"/>
      <c r="BC7" s="409"/>
      <c r="BD7" s="409"/>
      <c r="BE7" s="409"/>
      <c r="BF7" s="409"/>
      <c r="BG7" s="409"/>
      <c r="BH7" s="409"/>
      <c r="BI7" s="409"/>
      <c r="BJ7" s="409"/>
      <c r="BK7" s="409"/>
      <c r="BL7" s="409"/>
      <c r="BM7" s="410"/>
      <c r="BN7" s="428">
        <v>90618</v>
      </c>
      <c r="BO7" s="429"/>
      <c r="BP7" s="429"/>
      <c r="BQ7" s="429"/>
      <c r="BR7" s="429"/>
      <c r="BS7" s="429"/>
      <c r="BT7" s="429"/>
      <c r="BU7" s="430"/>
      <c r="BV7" s="428">
        <v>164263</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11648934</v>
      </c>
      <c r="CU7" s="429"/>
      <c r="CV7" s="429"/>
      <c r="CW7" s="429"/>
      <c r="CX7" s="429"/>
      <c r="CY7" s="429"/>
      <c r="CZ7" s="429"/>
      <c r="DA7" s="430"/>
      <c r="DB7" s="428">
        <v>11452881</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109</v>
      </c>
      <c r="AV8" s="486"/>
      <c r="AW8" s="486"/>
      <c r="AX8" s="486"/>
      <c r="AY8" s="408" t="s">
        <v>110</v>
      </c>
      <c r="AZ8" s="409"/>
      <c r="BA8" s="409"/>
      <c r="BB8" s="409"/>
      <c r="BC8" s="409"/>
      <c r="BD8" s="409"/>
      <c r="BE8" s="409"/>
      <c r="BF8" s="409"/>
      <c r="BG8" s="409"/>
      <c r="BH8" s="409"/>
      <c r="BI8" s="409"/>
      <c r="BJ8" s="409"/>
      <c r="BK8" s="409"/>
      <c r="BL8" s="409"/>
      <c r="BM8" s="410"/>
      <c r="BN8" s="428">
        <v>646422</v>
      </c>
      <c r="BO8" s="429"/>
      <c r="BP8" s="429"/>
      <c r="BQ8" s="429"/>
      <c r="BR8" s="429"/>
      <c r="BS8" s="429"/>
      <c r="BT8" s="429"/>
      <c r="BU8" s="430"/>
      <c r="BV8" s="428">
        <v>608414</v>
      </c>
      <c r="BW8" s="429"/>
      <c r="BX8" s="429"/>
      <c r="BY8" s="429"/>
      <c r="BZ8" s="429"/>
      <c r="CA8" s="429"/>
      <c r="CB8" s="429"/>
      <c r="CC8" s="430"/>
      <c r="CD8" s="437" t="s">
        <v>111</v>
      </c>
      <c r="CE8" s="438"/>
      <c r="CF8" s="438"/>
      <c r="CG8" s="438"/>
      <c r="CH8" s="438"/>
      <c r="CI8" s="438"/>
      <c r="CJ8" s="438"/>
      <c r="CK8" s="438"/>
      <c r="CL8" s="438"/>
      <c r="CM8" s="438"/>
      <c r="CN8" s="438"/>
      <c r="CO8" s="438"/>
      <c r="CP8" s="438"/>
      <c r="CQ8" s="438"/>
      <c r="CR8" s="438"/>
      <c r="CS8" s="439"/>
      <c r="CT8" s="541">
        <v>0.72</v>
      </c>
      <c r="CU8" s="542"/>
      <c r="CV8" s="542"/>
      <c r="CW8" s="542"/>
      <c r="CX8" s="542"/>
      <c r="CY8" s="542"/>
      <c r="CZ8" s="542"/>
      <c r="DA8" s="543"/>
      <c r="DB8" s="541">
        <v>0.73</v>
      </c>
      <c r="DC8" s="542"/>
      <c r="DD8" s="542"/>
      <c r="DE8" s="542"/>
      <c r="DF8" s="542"/>
      <c r="DG8" s="542"/>
      <c r="DH8" s="542"/>
      <c r="DI8" s="543"/>
      <c r="DJ8" s="186"/>
      <c r="DK8" s="186"/>
      <c r="DL8" s="186"/>
      <c r="DM8" s="186"/>
      <c r="DN8" s="186"/>
      <c r="DO8" s="186"/>
    </row>
    <row r="9" spans="1:119" ht="18.75" customHeight="1" thickBot="1" x14ac:dyDescent="0.2">
      <c r="A9" s="187"/>
      <c r="B9" s="570" t="s">
        <v>112</v>
      </c>
      <c r="C9" s="571"/>
      <c r="D9" s="571"/>
      <c r="E9" s="571"/>
      <c r="F9" s="571"/>
      <c r="G9" s="571"/>
      <c r="H9" s="571"/>
      <c r="I9" s="571"/>
      <c r="J9" s="571"/>
      <c r="K9" s="491"/>
      <c r="L9" s="572" t="s">
        <v>113</v>
      </c>
      <c r="M9" s="573"/>
      <c r="N9" s="573"/>
      <c r="O9" s="573"/>
      <c r="P9" s="573"/>
      <c r="Q9" s="574"/>
      <c r="R9" s="575">
        <v>53380</v>
      </c>
      <c r="S9" s="576"/>
      <c r="T9" s="576"/>
      <c r="U9" s="576"/>
      <c r="V9" s="577"/>
      <c r="W9" s="507" t="s">
        <v>114</v>
      </c>
      <c r="X9" s="508"/>
      <c r="Y9" s="508"/>
      <c r="Z9" s="508"/>
      <c r="AA9" s="508"/>
      <c r="AB9" s="508"/>
      <c r="AC9" s="508"/>
      <c r="AD9" s="508"/>
      <c r="AE9" s="508"/>
      <c r="AF9" s="508"/>
      <c r="AG9" s="508"/>
      <c r="AH9" s="508"/>
      <c r="AI9" s="508"/>
      <c r="AJ9" s="508"/>
      <c r="AK9" s="508"/>
      <c r="AL9" s="578"/>
      <c r="AM9" s="497" t="s">
        <v>115</v>
      </c>
      <c r="AN9" s="402"/>
      <c r="AO9" s="402"/>
      <c r="AP9" s="402"/>
      <c r="AQ9" s="402"/>
      <c r="AR9" s="402"/>
      <c r="AS9" s="402"/>
      <c r="AT9" s="403"/>
      <c r="AU9" s="485" t="s">
        <v>116</v>
      </c>
      <c r="AV9" s="486"/>
      <c r="AW9" s="486"/>
      <c r="AX9" s="486"/>
      <c r="AY9" s="408" t="s">
        <v>117</v>
      </c>
      <c r="AZ9" s="409"/>
      <c r="BA9" s="409"/>
      <c r="BB9" s="409"/>
      <c r="BC9" s="409"/>
      <c r="BD9" s="409"/>
      <c r="BE9" s="409"/>
      <c r="BF9" s="409"/>
      <c r="BG9" s="409"/>
      <c r="BH9" s="409"/>
      <c r="BI9" s="409"/>
      <c r="BJ9" s="409"/>
      <c r="BK9" s="409"/>
      <c r="BL9" s="409"/>
      <c r="BM9" s="410"/>
      <c r="BN9" s="428">
        <v>38008</v>
      </c>
      <c r="BO9" s="429"/>
      <c r="BP9" s="429"/>
      <c r="BQ9" s="429"/>
      <c r="BR9" s="429"/>
      <c r="BS9" s="429"/>
      <c r="BT9" s="429"/>
      <c r="BU9" s="430"/>
      <c r="BV9" s="428">
        <v>96984</v>
      </c>
      <c r="BW9" s="429"/>
      <c r="BX9" s="429"/>
      <c r="BY9" s="429"/>
      <c r="BZ9" s="429"/>
      <c r="CA9" s="429"/>
      <c r="CB9" s="429"/>
      <c r="CC9" s="430"/>
      <c r="CD9" s="437" t="s">
        <v>118</v>
      </c>
      <c r="CE9" s="438"/>
      <c r="CF9" s="438"/>
      <c r="CG9" s="438"/>
      <c r="CH9" s="438"/>
      <c r="CI9" s="438"/>
      <c r="CJ9" s="438"/>
      <c r="CK9" s="438"/>
      <c r="CL9" s="438"/>
      <c r="CM9" s="438"/>
      <c r="CN9" s="438"/>
      <c r="CO9" s="438"/>
      <c r="CP9" s="438"/>
      <c r="CQ9" s="438"/>
      <c r="CR9" s="438"/>
      <c r="CS9" s="439"/>
      <c r="CT9" s="398">
        <v>9.3000000000000007</v>
      </c>
      <c r="CU9" s="399"/>
      <c r="CV9" s="399"/>
      <c r="CW9" s="399"/>
      <c r="CX9" s="399"/>
      <c r="CY9" s="399"/>
      <c r="CZ9" s="399"/>
      <c r="DA9" s="400"/>
      <c r="DB9" s="398">
        <v>9.1999999999999993</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119</v>
      </c>
      <c r="M10" s="402"/>
      <c r="N10" s="402"/>
      <c r="O10" s="402"/>
      <c r="P10" s="402"/>
      <c r="Q10" s="403"/>
      <c r="R10" s="404">
        <v>54328</v>
      </c>
      <c r="S10" s="405"/>
      <c r="T10" s="405"/>
      <c r="U10" s="405"/>
      <c r="V10" s="407"/>
      <c r="W10" s="579"/>
      <c r="X10" s="390"/>
      <c r="Y10" s="390"/>
      <c r="Z10" s="390"/>
      <c r="AA10" s="390"/>
      <c r="AB10" s="390"/>
      <c r="AC10" s="390"/>
      <c r="AD10" s="390"/>
      <c r="AE10" s="390"/>
      <c r="AF10" s="390"/>
      <c r="AG10" s="390"/>
      <c r="AH10" s="390"/>
      <c r="AI10" s="390"/>
      <c r="AJ10" s="390"/>
      <c r="AK10" s="390"/>
      <c r="AL10" s="580"/>
      <c r="AM10" s="497" t="s">
        <v>120</v>
      </c>
      <c r="AN10" s="402"/>
      <c r="AO10" s="402"/>
      <c r="AP10" s="402"/>
      <c r="AQ10" s="402"/>
      <c r="AR10" s="402"/>
      <c r="AS10" s="402"/>
      <c r="AT10" s="403"/>
      <c r="AU10" s="485" t="s">
        <v>121</v>
      </c>
      <c r="AV10" s="486"/>
      <c r="AW10" s="486"/>
      <c r="AX10" s="486"/>
      <c r="AY10" s="408" t="s">
        <v>122</v>
      </c>
      <c r="AZ10" s="409"/>
      <c r="BA10" s="409"/>
      <c r="BB10" s="409"/>
      <c r="BC10" s="409"/>
      <c r="BD10" s="409"/>
      <c r="BE10" s="409"/>
      <c r="BF10" s="409"/>
      <c r="BG10" s="409"/>
      <c r="BH10" s="409"/>
      <c r="BI10" s="409"/>
      <c r="BJ10" s="409"/>
      <c r="BK10" s="409"/>
      <c r="BL10" s="409"/>
      <c r="BM10" s="410"/>
      <c r="BN10" s="428">
        <v>908</v>
      </c>
      <c r="BO10" s="429"/>
      <c r="BP10" s="429"/>
      <c r="BQ10" s="429"/>
      <c r="BR10" s="429"/>
      <c r="BS10" s="429"/>
      <c r="BT10" s="429"/>
      <c r="BU10" s="430"/>
      <c r="BV10" s="428">
        <v>2528</v>
      </c>
      <c r="BW10" s="429"/>
      <c r="BX10" s="429"/>
      <c r="BY10" s="429"/>
      <c r="BZ10" s="429"/>
      <c r="CA10" s="429"/>
      <c r="CB10" s="429"/>
      <c r="CC10" s="43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124</v>
      </c>
      <c r="M11" s="475"/>
      <c r="N11" s="475"/>
      <c r="O11" s="475"/>
      <c r="P11" s="475"/>
      <c r="Q11" s="476"/>
      <c r="R11" s="567" t="s">
        <v>125</v>
      </c>
      <c r="S11" s="568"/>
      <c r="T11" s="568"/>
      <c r="U11" s="568"/>
      <c r="V11" s="569"/>
      <c r="W11" s="579"/>
      <c r="X11" s="390"/>
      <c r="Y11" s="390"/>
      <c r="Z11" s="390"/>
      <c r="AA11" s="390"/>
      <c r="AB11" s="390"/>
      <c r="AC11" s="390"/>
      <c r="AD11" s="390"/>
      <c r="AE11" s="390"/>
      <c r="AF11" s="390"/>
      <c r="AG11" s="390"/>
      <c r="AH11" s="390"/>
      <c r="AI11" s="390"/>
      <c r="AJ11" s="390"/>
      <c r="AK11" s="390"/>
      <c r="AL11" s="580"/>
      <c r="AM11" s="497" t="s">
        <v>126</v>
      </c>
      <c r="AN11" s="402"/>
      <c r="AO11" s="402"/>
      <c r="AP11" s="402"/>
      <c r="AQ11" s="402"/>
      <c r="AR11" s="402"/>
      <c r="AS11" s="402"/>
      <c r="AT11" s="403"/>
      <c r="AU11" s="485" t="s">
        <v>121</v>
      </c>
      <c r="AV11" s="486"/>
      <c r="AW11" s="486"/>
      <c r="AX11" s="486"/>
      <c r="AY11" s="408" t="s">
        <v>127</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128</v>
      </c>
      <c r="CE11" s="438"/>
      <c r="CF11" s="438"/>
      <c r="CG11" s="438"/>
      <c r="CH11" s="438"/>
      <c r="CI11" s="438"/>
      <c r="CJ11" s="438"/>
      <c r="CK11" s="438"/>
      <c r="CL11" s="438"/>
      <c r="CM11" s="438"/>
      <c r="CN11" s="438"/>
      <c r="CO11" s="438"/>
      <c r="CP11" s="438"/>
      <c r="CQ11" s="438"/>
      <c r="CR11" s="438"/>
      <c r="CS11" s="439"/>
      <c r="CT11" s="541" t="s">
        <v>129</v>
      </c>
      <c r="CU11" s="542"/>
      <c r="CV11" s="542"/>
      <c r="CW11" s="542"/>
      <c r="CX11" s="542"/>
      <c r="CY11" s="542"/>
      <c r="CZ11" s="542"/>
      <c r="DA11" s="543"/>
      <c r="DB11" s="541" t="s">
        <v>129</v>
      </c>
      <c r="DC11" s="542"/>
      <c r="DD11" s="542"/>
      <c r="DE11" s="542"/>
      <c r="DF11" s="542"/>
      <c r="DG11" s="542"/>
      <c r="DH11" s="542"/>
      <c r="DI11" s="543"/>
      <c r="DJ11" s="186"/>
      <c r="DK11" s="186"/>
      <c r="DL11" s="186"/>
      <c r="DM11" s="186"/>
      <c r="DN11" s="186"/>
      <c r="DO11" s="186"/>
    </row>
    <row r="12" spans="1:119" ht="18.75" customHeight="1" x14ac:dyDescent="0.15">
      <c r="A12" s="187"/>
      <c r="B12" s="544" t="s">
        <v>130</v>
      </c>
      <c r="C12" s="545"/>
      <c r="D12" s="545"/>
      <c r="E12" s="545"/>
      <c r="F12" s="545"/>
      <c r="G12" s="545"/>
      <c r="H12" s="545"/>
      <c r="I12" s="545"/>
      <c r="J12" s="545"/>
      <c r="K12" s="546"/>
      <c r="L12" s="553" t="s">
        <v>131</v>
      </c>
      <c r="M12" s="554"/>
      <c r="N12" s="554"/>
      <c r="O12" s="554"/>
      <c r="P12" s="554"/>
      <c r="Q12" s="555"/>
      <c r="R12" s="556">
        <v>57530</v>
      </c>
      <c r="S12" s="557"/>
      <c r="T12" s="557"/>
      <c r="U12" s="557"/>
      <c r="V12" s="558"/>
      <c r="W12" s="559" t="s">
        <v>1</v>
      </c>
      <c r="X12" s="486"/>
      <c r="Y12" s="486"/>
      <c r="Z12" s="486"/>
      <c r="AA12" s="486"/>
      <c r="AB12" s="560"/>
      <c r="AC12" s="561" t="s">
        <v>132</v>
      </c>
      <c r="AD12" s="562"/>
      <c r="AE12" s="562"/>
      <c r="AF12" s="562"/>
      <c r="AG12" s="563"/>
      <c r="AH12" s="561" t="s">
        <v>133</v>
      </c>
      <c r="AI12" s="562"/>
      <c r="AJ12" s="562"/>
      <c r="AK12" s="562"/>
      <c r="AL12" s="564"/>
      <c r="AM12" s="497" t="s">
        <v>134</v>
      </c>
      <c r="AN12" s="402"/>
      <c r="AO12" s="402"/>
      <c r="AP12" s="402"/>
      <c r="AQ12" s="402"/>
      <c r="AR12" s="402"/>
      <c r="AS12" s="402"/>
      <c r="AT12" s="403"/>
      <c r="AU12" s="485" t="s">
        <v>135</v>
      </c>
      <c r="AV12" s="486"/>
      <c r="AW12" s="486"/>
      <c r="AX12" s="486"/>
      <c r="AY12" s="408" t="s">
        <v>136</v>
      </c>
      <c r="AZ12" s="409"/>
      <c r="BA12" s="409"/>
      <c r="BB12" s="409"/>
      <c r="BC12" s="409"/>
      <c r="BD12" s="409"/>
      <c r="BE12" s="409"/>
      <c r="BF12" s="409"/>
      <c r="BG12" s="409"/>
      <c r="BH12" s="409"/>
      <c r="BI12" s="409"/>
      <c r="BJ12" s="409"/>
      <c r="BK12" s="409"/>
      <c r="BL12" s="409"/>
      <c r="BM12" s="410"/>
      <c r="BN12" s="428">
        <v>0</v>
      </c>
      <c r="BO12" s="429"/>
      <c r="BP12" s="429"/>
      <c r="BQ12" s="429"/>
      <c r="BR12" s="429"/>
      <c r="BS12" s="429"/>
      <c r="BT12" s="429"/>
      <c r="BU12" s="430"/>
      <c r="BV12" s="428">
        <v>0</v>
      </c>
      <c r="BW12" s="429"/>
      <c r="BX12" s="429"/>
      <c r="BY12" s="429"/>
      <c r="BZ12" s="429"/>
      <c r="CA12" s="429"/>
      <c r="CB12" s="429"/>
      <c r="CC12" s="430"/>
      <c r="CD12" s="437" t="s">
        <v>137</v>
      </c>
      <c r="CE12" s="438"/>
      <c r="CF12" s="438"/>
      <c r="CG12" s="438"/>
      <c r="CH12" s="438"/>
      <c r="CI12" s="438"/>
      <c r="CJ12" s="438"/>
      <c r="CK12" s="438"/>
      <c r="CL12" s="438"/>
      <c r="CM12" s="438"/>
      <c r="CN12" s="438"/>
      <c r="CO12" s="438"/>
      <c r="CP12" s="438"/>
      <c r="CQ12" s="438"/>
      <c r="CR12" s="438"/>
      <c r="CS12" s="439"/>
      <c r="CT12" s="541" t="s">
        <v>138</v>
      </c>
      <c r="CU12" s="542"/>
      <c r="CV12" s="542"/>
      <c r="CW12" s="542"/>
      <c r="CX12" s="542"/>
      <c r="CY12" s="542"/>
      <c r="CZ12" s="542"/>
      <c r="DA12" s="543"/>
      <c r="DB12" s="541" t="s">
        <v>138</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139</v>
      </c>
      <c r="N13" s="529"/>
      <c r="O13" s="529"/>
      <c r="P13" s="529"/>
      <c r="Q13" s="530"/>
      <c r="R13" s="531">
        <v>57001</v>
      </c>
      <c r="S13" s="532"/>
      <c r="T13" s="532"/>
      <c r="U13" s="532"/>
      <c r="V13" s="533"/>
      <c r="W13" s="519" t="s">
        <v>140</v>
      </c>
      <c r="X13" s="441"/>
      <c r="Y13" s="441"/>
      <c r="Z13" s="441"/>
      <c r="AA13" s="441"/>
      <c r="AB13" s="442"/>
      <c r="AC13" s="404">
        <v>251</v>
      </c>
      <c r="AD13" s="405"/>
      <c r="AE13" s="405"/>
      <c r="AF13" s="405"/>
      <c r="AG13" s="406"/>
      <c r="AH13" s="404">
        <v>273</v>
      </c>
      <c r="AI13" s="405"/>
      <c r="AJ13" s="405"/>
      <c r="AK13" s="405"/>
      <c r="AL13" s="407"/>
      <c r="AM13" s="497" t="s">
        <v>141</v>
      </c>
      <c r="AN13" s="402"/>
      <c r="AO13" s="402"/>
      <c r="AP13" s="402"/>
      <c r="AQ13" s="402"/>
      <c r="AR13" s="402"/>
      <c r="AS13" s="402"/>
      <c r="AT13" s="403"/>
      <c r="AU13" s="485" t="s">
        <v>142</v>
      </c>
      <c r="AV13" s="486"/>
      <c r="AW13" s="486"/>
      <c r="AX13" s="486"/>
      <c r="AY13" s="408" t="s">
        <v>143</v>
      </c>
      <c r="AZ13" s="409"/>
      <c r="BA13" s="409"/>
      <c r="BB13" s="409"/>
      <c r="BC13" s="409"/>
      <c r="BD13" s="409"/>
      <c r="BE13" s="409"/>
      <c r="BF13" s="409"/>
      <c r="BG13" s="409"/>
      <c r="BH13" s="409"/>
      <c r="BI13" s="409"/>
      <c r="BJ13" s="409"/>
      <c r="BK13" s="409"/>
      <c r="BL13" s="409"/>
      <c r="BM13" s="410"/>
      <c r="BN13" s="428">
        <v>38916</v>
      </c>
      <c r="BO13" s="429"/>
      <c r="BP13" s="429"/>
      <c r="BQ13" s="429"/>
      <c r="BR13" s="429"/>
      <c r="BS13" s="429"/>
      <c r="BT13" s="429"/>
      <c r="BU13" s="430"/>
      <c r="BV13" s="428">
        <v>99512</v>
      </c>
      <c r="BW13" s="429"/>
      <c r="BX13" s="429"/>
      <c r="BY13" s="429"/>
      <c r="BZ13" s="429"/>
      <c r="CA13" s="429"/>
      <c r="CB13" s="429"/>
      <c r="CC13" s="430"/>
      <c r="CD13" s="437" t="s">
        <v>144</v>
      </c>
      <c r="CE13" s="438"/>
      <c r="CF13" s="438"/>
      <c r="CG13" s="438"/>
      <c r="CH13" s="438"/>
      <c r="CI13" s="438"/>
      <c r="CJ13" s="438"/>
      <c r="CK13" s="438"/>
      <c r="CL13" s="438"/>
      <c r="CM13" s="438"/>
      <c r="CN13" s="438"/>
      <c r="CO13" s="438"/>
      <c r="CP13" s="438"/>
      <c r="CQ13" s="438"/>
      <c r="CR13" s="438"/>
      <c r="CS13" s="439"/>
      <c r="CT13" s="398">
        <v>3.2</v>
      </c>
      <c r="CU13" s="399"/>
      <c r="CV13" s="399"/>
      <c r="CW13" s="399"/>
      <c r="CX13" s="399"/>
      <c r="CY13" s="399"/>
      <c r="CZ13" s="399"/>
      <c r="DA13" s="400"/>
      <c r="DB13" s="398">
        <v>3</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145</v>
      </c>
      <c r="M14" s="565"/>
      <c r="N14" s="565"/>
      <c r="O14" s="565"/>
      <c r="P14" s="565"/>
      <c r="Q14" s="566"/>
      <c r="R14" s="531">
        <v>57563</v>
      </c>
      <c r="S14" s="532"/>
      <c r="T14" s="532"/>
      <c r="U14" s="532"/>
      <c r="V14" s="533"/>
      <c r="W14" s="534"/>
      <c r="X14" s="444"/>
      <c r="Y14" s="444"/>
      <c r="Z14" s="444"/>
      <c r="AA14" s="444"/>
      <c r="AB14" s="445"/>
      <c r="AC14" s="524">
        <v>1.1000000000000001</v>
      </c>
      <c r="AD14" s="525"/>
      <c r="AE14" s="525"/>
      <c r="AF14" s="525"/>
      <c r="AG14" s="526"/>
      <c r="AH14" s="524">
        <v>1.1000000000000001</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146</v>
      </c>
      <c r="CE14" s="435"/>
      <c r="CF14" s="435"/>
      <c r="CG14" s="435"/>
      <c r="CH14" s="435"/>
      <c r="CI14" s="435"/>
      <c r="CJ14" s="435"/>
      <c r="CK14" s="435"/>
      <c r="CL14" s="435"/>
      <c r="CM14" s="435"/>
      <c r="CN14" s="435"/>
      <c r="CO14" s="435"/>
      <c r="CP14" s="435"/>
      <c r="CQ14" s="435"/>
      <c r="CR14" s="435"/>
      <c r="CS14" s="436"/>
      <c r="CT14" s="535">
        <v>0.2</v>
      </c>
      <c r="CU14" s="536"/>
      <c r="CV14" s="536"/>
      <c r="CW14" s="536"/>
      <c r="CX14" s="536"/>
      <c r="CY14" s="536"/>
      <c r="CZ14" s="536"/>
      <c r="DA14" s="537"/>
      <c r="DB14" s="535" t="s">
        <v>138</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147</v>
      </c>
      <c r="N15" s="529"/>
      <c r="O15" s="529"/>
      <c r="P15" s="529"/>
      <c r="Q15" s="530"/>
      <c r="R15" s="531">
        <v>57058</v>
      </c>
      <c r="S15" s="532"/>
      <c r="T15" s="532"/>
      <c r="U15" s="532"/>
      <c r="V15" s="533"/>
      <c r="W15" s="519" t="s">
        <v>148</v>
      </c>
      <c r="X15" s="441"/>
      <c r="Y15" s="441"/>
      <c r="Z15" s="441"/>
      <c r="AA15" s="441"/>
      <c r="AB15" s="442"/>
      <c r="AC15" s="404">
        <v>6170</v>
      </c>
      <c r="AD15" s="405"/>
      <c r="AE15" s="405"/>
      <c r="AF15" s="405"/>
      <c r="AG15" s="406"/>
      <c r="AH15" s="404">
        <v>6355</v>
      </c>
      <c r="AI15" s="405"/>
      <c r="AJ15" s="405"/>
      <c r="AK15" s="405"/>
      <c r="AL15" s="407"/>
      <c r="AM15" s="497"/>
      <c r="AN15" s="402"/>
      <c r="AO15" s="402"/>
      <c r="AP15" s="402"/>
      <c r="AQ15" s="402"/>
      <c r="AR15" s="402"/>
      <c r="AS15" s="402"/>
      <c r="AT15" s="403"/>
      <c r="AU15" s="485"/>
      <c r="AV15" s="486"/>
      <c r="AW15" s="486"/>
      <c r="AX15" s="486"/>
      <c r="AY15" s="420" t="s">
        <v>149</v>
      </c>
      <c r="AZ15" s="421"/>
      <c r="BA15" s="421"/>
      <c r="BB15" s="421"/>
      <c r="BC15" s="421"/>
      <c r="BD15" s="421"/>
      <c r="BE15" s="421"/>
      <c r="BF15" s="421"/>
      <c r="BG15" s="421"/>
      <c r="BH15" s="421"/>
      <c r="BI15" s="421"/>
      <c r="BJ15" s="421"/>
      <c r="BK15" s="421"/>
      <c r="BL15" s="421"/>
      <c r="BM15" s="422"/>
      <c r="BN15" s="423">
        <v>6528627</v>
      </c>
      <c r="BO15" s="424"/>
      <c r="BP15" s="424"/>
      <c r="BQ15" s="424"/>
      <c r="BR15" s="424"/>
      <c r="BS15" s="424"/>
      <c r="BT15" s="424"/>
      <c r="BU15" s="425"/>
      <c r="BV15" s="423">
        <v>6392156</v>
      </c>
      <c r="BW15" s="424"/>
      <c r="BX15" s="424"/>
      <c r="BY15" s="424"/>
      <c r="BZ15" s="424"/>
      <c r="CA15" s="424"/>
      <c r="CB15" s="424"/>
      <c r="CC15" s="425"/>
      <c r="CD15" s="538" t="s">
        <v>150</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151</v>
      </c>
      <c r="M16" s="522"/>
      <c r="N16" s="522"/>
      <c r="O16" s="522"/>
      <c r="P16" s="522"/>
      <c r="Q16" s="523"/>
      <c r="R16" s="516" t="s">
        <v>152</v>
      </c>
      <c r="S16" s="517"/>
      <c r="T16" s="517"/>
      <c r="U16" s="517"/>
      <c r="V16" s="518"/>
      <c r="W16" s="534"/>
      <c r="X16" s="444"/>
      <c r="Y16" s="444"/>
      <c r="Z16" s="444"/>
      <c r="AA16" s="444"/>
      <c r="AB16" s="445"/>
      <c r="AC16" s="524">
        <v>25.9</v>
      </c>
      <c r="AD16" s="525"/>
      <c r="AE16" s="525"/>
      <c r="AF16" s="525"/>
      <c r="AG16" s="526"/>
      <c r="AH16" s="524">
        <v>26.3</v>
      </c>
      <c r="AI16" s="525"/>
      <c r="AJ16" s="525"/>
      <c r="AK16" s="525"/>
      <c r="AL16" s="527"/>
      <c r="AM16" s="497"/>
      <c r="AN16" s="402"/>
      <c r="AO16" s="402"/>
      <c r="AP16" s="402"/>
      <c r="AQ16" s="402"/>
      <c r="AR16" s="402"/>
      <c r="AS16" s="402"/>
      <c r="AT16" s="403"/>
      <c r="AU16" s="485"/>
      <c r="AV16" s="486"/>
      <c r="AW16" s="486"/>
      <c r="AX16" s="486"/>
      <c r="AY16" s="408" t="s">
        <v>153</v>
      </c>
      <c r="AZ16" s="409"/>
      <c r="BA16" s="409"/>
      <c r="BB16" s="409"/>
      <c r="BC16" s="409"/>
      <c r="BD16" s="409"/>
      <c r="BE16" s="409"/>
      <c r="BF16" s="409"/>
      <c r="BG16" s="409"/>
      <c r="BH16" s="409"/>
      <c r="BI16" s="409"/>
      <c r="BJ16" s="409"/>
      <c r="BK16" s="409"/>
      <c r="BL16" s="409"/>
      <c r="BM16" s="410"/>
      <c r="BN16" s="428">
        <v>9077043</v>
      </c>
      <c r="BO16" s="429"/>
      <c r="BP16" s="429"/>
      <c r="BQ16" s="429"/>
      <c r="BR16" s="429"/>
      <c r="BS16" s="429"/>
      <c r="BT16" s="429"/>
      <c r="BU16" s="430"/>
      <c r="BV16" s="428">
        <v>8816659</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154</v>
      </c>
      <c r="N17" s="514"/>
      <c r="O17" s="514"/>
      <c r="P17" s="514"/>
      <c r="Q17" s="515"/>
      <c r="R17" s="516" t="s">
        <v>152</v>
      </c>
      <c r="S17" s="517"/>
      <c r="T17" s="517"/>
      <c r="U17" s="517"/>
      <c r="V17" s="518"/>
      <c r="W17" s="519" t="s">
        <v>155</v>
      </c>
      <c r="X17" s="441"/>
      <c r="Y17" s="441"/>
      <c r="Z17" s="441"/>
      <c r="AA17" s="441"/>
      <c r="AB17" s="442"/>
      <c r="AC17" s="404">
        <v>17399</v>
      </c>
      <c r="AD17" s="405"/>
      <c r="AE17" s="405"/>
      <c r="AF17" s="405"/>
      <c r="AG17" s="406"/>
      <c r="AH17" s="404">
        <v>17552</v>
      </c>
      <c r="AI17" s="405"/>
      <c r="AJ17" s="405"/>
      <c r="AK17" s="405"/>
      <c r="AL17" s="407"/>
      <c r="AM17" s="497"/>
      <c r="AN17" s="402"/>
      <c r="AO17" s="402"/>
      <c r="AP17" s="402"/>
      <c r="AQ17" s="402"/>
      <c r="AR17" s="402"/>
      <c r="AS17" s="402"/>
      <c r="AT17" s="403"/>
      <c r="AU17" s="485"/>
      <c r="AV17" s="486"/>
      <c r="AW17" s="486"/>
      <c r="AX17" s="486"/>
      <c r="AY17" s="408" t="s">
        <v>156</v>
      </c>
      <c r="AZ17" s="409"/>
      <c r="BA17" s="409"/>
      <c r="BB17" s="409"/>
      <c r="BC17" s="409"/>
      <c r="BD17" s="409"/>
      <c r="BE17" s="409"/>
      <c r="BF17" s="409"/>
      <c r="BG17" s="409"/>
      <c r="BH17" s="409"/>
      <c r="BI17" s="409"/>
      <c r="BJ17" s="409"/>
      <c r="BK17" s="409"/>
      <c r="BL17" s="409"/>
      <c r="BM17" s="410"/>
      <c r="BN17" s="428">
        <v>8406732</v>
      </c>
      <c r="BO17" s="429"/>
      <c r="BP17" s="429"/>
      <c r="BQ17" s="429"/>
      <c r="BR17" s="429"/>
      <c r="BS17" s="429"/>
      <c r="BT17" s="429"/>
      <c r="BU17" s="430"/>
      <c r="BV17" s="428">
        <v>8221243</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157</v>
      </c>
      <c r="C18" s="491"/>
      <c r="D18" s="491"/>
      <c r="E18" s="492"/>
      <c r="F18" s="492"/>
      <c r="G18" s="492"/>
      <c r="H18" s="492"/>
      <c r="I18" s="492"/>
      <c r="J18" s="492"/>
      <c r="K18" s="492"/>
      <c r="L18" s="493">
        <v>7.72</v>
      </c>
      <c r="M18" s="493"/>
      <c r="N18" s="493"/>
      <c r="O18" s="493"/>
      <c r="P18" s="493"/>
      <c r="Q18" s="493"/>
      <c r="R18" s="494"/>
      <c r="S18" s="494"/>
      <c r="T18" s="494"/>
      <c r="U18" s="494"/>
      <c r="V18" s="495"/>
      <c r="W18" s="509"/>
      <c r="X18" s="510"/>
      <c r="Y18" s="510"/>
      <c r="Z18" s="510"/>
      <c r="AA18" s="510"/>
      <c r="AB18" s="520"/>
      <c r="AC18" s="392">
        <v>73</v>
      </c>
      <c r="AD18" s="393"/>
      <c r="AE18" s="393"/>
      <c r="AF18" s="393"/>
      <c r="AG18" s="496"/>
      <c r="AH18" s="392">
        <v>72.599999999999994</v>
      </c>
      <c r="AI18" s="393"/>
      <c r="AJ18" s="393"/>
      <c r="AK18" s="393"/>
      <c r="AL18" s="394"/>
      <c r="AM18" s="497"/>
      <c r="AN18" s="402"/>
      <c r="AO18" s="402"/>
      <c r="AP18" s="402"/>
      <c r="AQ18" s="402"/>
      <c r="AR18" s="402"/>
      <c r="AS18" s="402"/>
      <c r="AT18" s="403"/>
      <c r="AU18" s="485"/>
      <c r="AV18" s="486"/>
      <c r="AW18" s="486"/>
      <c r="AX18" s="486"/>
      <c r="AY18" s="408" t="s">
        <v>158</v>
      </c>
      <c r="AZ18" s="409"/>
      <c r="BA18" s="409"/>
      <c r="BB18" s="409"/>
      <c r="BC18" s="409"/>
      <c r="BD18" s="409"/>
      <c r="BE18" s="409"/>
      <c r="BF18" s="409"/>
      <c r="BG18" s="409"/>
      <c r="BH18" s="409"/>
      <c r="BI18" s="409"/>
      <c r="BJ18" s="409"/>
      <c r="BK18" s="409"/>
      <c r="BL18" s="409"/>
      <c r="BM18" s="410"/>
      <c r="BN18" s="428">
        <v>11575099</v>
      </c>
      <c r="BO18" s="429"/>
      <c r="BP18" s="429"/>
      <c r="BQ18" s="429"/>
      <c r="BR18" s="429"/>
      <c r="BS18" s="429"/>
      <c r="BT18" s="429"/>
      <c r="BU18" s="430"/>
      <c r="BV18" s="428">
        <v>11327707</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159</v>
      </c>
      <c r="C19" s="491"/>
      <c r="D19" s="491"/>
      <c r="E19" s="492"/>
      <c r="F19" s="492"/>
      <c r="G19" s="492"/>
      <c r="H19" s="492"/>
      <c r="I19" s="492"/>
      <c r="J19" s="492"/>
      <c r="K19" s="492"/>
      <c r="L19" s="498">
        <v>6915</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160</v>
      </c>
      <c r="AZ19" s="409"/>
      <c r="BA19" s="409"/>
      <c r="BB19" s="409"/>
      <c r="BC19" s="409"/>
      <c r="BD19" s="409"/>
      <c r="BE19" s="409"/>
      <c r="BF19" s="409"/>
      <c r="BG19" s="409"/>
      <c r="BH19" s="409"/>
      <c r="BI19" s="409"/>
      <c r="BJ19" s="409"/>
      <c r="BK19" s="409"/>
      <c r="BL19" s="409"/>
      <c r="BM19" s="410"/>
      <c r="BN19" s="428">
        <v>13793152</v>
      </c>
      <c r="BO19" s="429"/>
      <c r="BP19" s="429"/>
      <c r="BQ19" s="429"/>
      <c r="BR19" s="429"/>
      <c r="BS19" s="429"/>
      <c r="BT19" s="429"/>
      <c r="BU19" s="430"/>
      <c r="BV19" s="428">
        <v>13381017</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161</v>
      </c>
      <c r="C20" s="491"/>
      <c r="D20" s="491"/>
      <c r="E20" s="492"/>
      <c r="F20" s="492"/>
      <c r="G20" s="492"/>
      <c r="H20" s="492"/>
      <c r="I20" s="492"/>
      <c r="J20" s="492"/>
      <c r="K20" s="492"/>
      <c r="L20" s="498">
        <v>21356</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162</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163</v>
      </c>
      <c r="C22" s="458"/>
      <c r="D22" s="459"/>
      <c r="E22" s="466" t="s">
        <v>1</v>
      </c>
      <c r="F22" s="441"/>
      <c r="G22" s="441"/>
      <c r="H22" s="441"/>
      <c r="I22" s="441"/>
      <c r="J22" s="441"/>
      <c r="K22" s="442"/>
      <c r="L22" s="466" t="s">
        <v>164</v>
      </c>
      <c r="M22" s="441"/>
      <c r="N22" s="441"/>
      <c r="O22" s="441"/>
      <c r="P22" s="442"/>
      <c r="Q22" s="451" t="s">
        <v>165</v>
      </c>
      <c r="R22" s="452"/>
      <c r="S22" s="452"/>
      <c r="T22" s="452"/>
      <c r="U22" s="452"/>
      <c r="V22" s="467"/>
      <c r="W22" s="469" t="s">
        <v>166</v>
      </c>
      <c r="X22" s="458"/>
      <c r="Y22" s="459"/>
      <c r="Z22" s="466" t="s">
        <v>1</v>
      </c>
      <c r="AA22" s="441"/>
      <c r="AB22" s="441"/>
      <c r="AC22" s="441"/>
      <c r="AD22" s="441"/>
      <c r="AE22" s="441"/>
      <c r="AF22" s="441"/>
      <c r="AG22" s="442"/>
      <c r="AH22" s="440" t="s">
        <v>167</v>
      </c>
      <c r="AI22" s="441"/>
      <c r="AJ22" s="441"/>
      <c r="AK22" s="441"/>
      <c r="AL22" s="442"/>
      <c r="AM22" s="440" t="s">
        <v>168</v>
      </c>
      <c r="AN22" s="446"/>
      <c r="AO22" s="446"/>
      <c r="AP22" s="446"/>
      <c r="AQ22" s="446"/>
      <c r="AR22" s="447"/>
      <c r="AS22" s="451" t="s">
        <v>165</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169</v>
      </c>
      <c r="AZ23" s="421"/>
      <c r="BA23" s="421"/>
      <c r="BB23" s="421"/>
      <c r="BC23" s="421"/>
      <c r="BD23" s="421"/>
      <c r="BE23" s="421"/>
      <c r="BF23" s="421"/>
      <c r="BG23" s="421"/>
      <c r="BH23" s="421"/>
      <c r="BI23" s="421"/>
      <c r="BJ23" s="421"/>
      <c r="BK23" s="421"/>
      <c r="BL23" s="421"/>
      <c r="BM23" s="422"/>
      <c r="BN23" s="428">
        <v>16354618</v>
      </c>
      <c r="BO23" s="429"/>
      <c r="BP23" s="429"/>
      <c r="BQ23" s="429"/>
      <c r="BR23" s="429"/>
      <c r="BS23" s="429"/>
      <c r="BT23" s="429"/>
      <c r="BU23" s="430"/>
      <c r="BV23" s="428">
        <v>15848466</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170</v>
      </c>
      <c r="F24" s="402"/>
      <c r="G24" s="402"/>
      <c r="H24" s="402"/>
      <c r="I24" s="402"/>
      <c r="J24" s="402"/>
      <c r="K24" s="403"/>
      <c r="L24" s="404">
        <v>1</v>
      </c>
      <c r="M24" s="405"/>
      <c r="N24" s="405"/>
      <c r="O24" s="405"/>
      <c r="P24" s="406"/>
      <c r="Q24" s="404">
        <v>8740</v>
      </c>
      <c r="R24" s="405"/>
      <c r="S24" s="405"/>
      <c r="T24" s="405"/>
      <c r="U24" s="405"/>
      <c r="V24" s="406"/>
      <c r="W24" s="470"/>
      <c r="X24" s="461"/>
      <c r="Y24" s="462"/>
      <c r="Z24" s="401" t="s">
        <v>171</v>
      </c>
      <c r="AA24" s="402"/>
      <c r="AB24" s="402"/>
      <c r="AC24" s="402"/>
      <c r="AD24" s="402"/>
      <c r="AE24" s="402"/>
      <c r="AF24" s="402"/>
      <c r="AG24" s="403"/>
      <c r="AH24" s="404">
        <v>342</v>
      </c>
      <c r="AI24" s="405"/>
      <c r="AJ24" s="405"/>
      <c r="AK24" s="405"/>
      <c r="AL24" s="406"/>
      <c r="AM24" s="404">
        <v>1055412</v>
      </c>
      <c r="AN24" s="405"/>
      <c r="AO24" s="405"/>
      <c r="AP24" s="405"/>
      <c r="AQ24" s="405"/>
      <c r="AR24" s="406"/>
      <c r="AS24" s="404">
        <v>3086</v>
      </c>
      <c r="AT24" s="405"/>
      <c r="AU24" s="405"/>
      <c r="AV24" s="405"/>
      <c r="AW24" s="405"/>
      <c r="AX24" s="407"/>
      <c r="AY24" s="395" t="s">
        <v>172</v>
      </c>
      <c r="AZ24" s="396"/>
      <c r="BA24" s="396"/>
      <c r="BB24" s="396"/>
      <c r="BC24" s="396"/>
      <c r="BD24" s="396"/>
      <c r="BE24" s="396"/>
      <c r="BF24" s="396"/>
      <c r="BG24" s="396"/>
      <c r="BH24" s="396"/>
      <c r="BI24" s="396"/>
      <c r="BJ24" s="396"/>
      <c r="BK24" s="396"/>
      <c r="BL24" s="396"/>
      <c r="BM24" s="397"/>
      <c r="BN24" s="428">
        <v>12726800</v>
      </c>
      <c r="BO24" s="429"/>
      <c r="BP24" s="429"/>
      <c r="BQ24" s="429"/>
      <c r="BR24" s="429"/>
      <c r="BS24" s="429"/>
      <c r="BT24" s="429"/>
      <c r="BU24" s="430"/>
      <c r="BV24" s="428">
        <v>12703621</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173</v>
      </c>
      <c r="F25" s="402"/>
      <c r="G25" s="402"/>
      <c r="H25" s="402"/>
      <c r="I25" s="402"/>
      <c r="J25" s="402"/>
      <c r="K25" s="403"/>
      <c r="L25" s="404">
        <v>2</v>
      </c>
      <c r="M25" s="405"/>
      <c r="N25" s="405"/>
      <c r="O25" s="405"/>
      <c r="P25" s="406"/>
      <c r="Q25" s="404">
        <v>7220</v>
      </c>
      <c r="R25" s="405"/>
      <c r="S25" s="405"/>
      <c r="T25" s="405"/>
      <c r="U25" s="405"/>
      <c r="V25" s="406"/>
      <c r="W25" s="470"/>
      <c r="X25" s="461"/>
      <c r="Y25" s="462"/>
      <c r="Z25" s="401" t="s">
        <v>174</v>
      </c>
      <c r="AA25" s="402"/>
      <c r="AB25" s="402"/>
      <c r="AC25" s="402"/>
      <c r="AD25" s="402"/>
      <c r="AE25" s="402"/>
      <c r="AF25" s="402"/>
      <c r="AG25" s="403"/>
      <c r="AH25" s="404" t="s">
        <v>138</v>
      </c>
      <c r="AI25" s="405"/>
      <c r="AJ25" s="405"/>
      <c r="AK25" s="405"/>
      <c r="AL25" s="406"/>
      <c r="AM25" s="404" t="s">
        <v>138</v>
      </c>
      <c r="AN25" s="405"/>
      <c r="AO25" s="405"/>
      <c r="AP25" s="405"/>
      <c r="AQ25" s="405"/>
      <c r="AR25" s="406"/>
      <c r="AS25" s="404" t="s">
        <v>138</v>
      </c>
      <c r="AT25" s="405"/>
      <c r="AU25" s="405"/>
      <c r="AV25" s="405"/>
      <c r="AW25" s="405"/>
      <c r="AX25" s="407"/>
      <c r="AY25" s="420" t="s">
        <v>175</v>
      </c>
      <c r="AZ25" s="421"/>
      <c r="BA25" s="421"/>
      <c r="BB25" s="421"/>
      <c r="BC25" s="421"/>
      <c r="BD25" s="421"/>
      <c r="BE25" s="421"/>
      <c r="BF25" s="421"/>
      <c r="BG25" s="421"/>
      <c r="BH25" s="421"/>
      <c r="BI25" s="421"/>
      <c r="BJ25" s="421"/>
      <c r="BK25" s="421"/>
      <c r="BL25" s="421"/>
      <c r="BM25" s="422"/>
      <c r="BN25" s="423">
        <v>2925334</v>
      </c>
      <c r="BO25" s="424"/>
      <c r="BP25" s="424"/>
      <c r="BQ25" s="424"/>
      <c r="BR25" s="424"/>
      <c r="BS25" s="424"/>
      <c r="BT25" s="424"/>
      <c r="BU25" s="425"/>
      <c r="BV25" s="423">
        <v>3345081</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176</v>
      </c>
      <c r="F26" s="402"/>
      <c r="G26" s="402"/>
      <c r="H26" s="402"/>
      <c r="I26" s="402"/>
      <c r="J26" s="402"/>
      <c r="K26" s="403"/>
      <c r="L26" s="404">
        <v>1</v>
      </c>
      <c r="M26" s="405"/>
      <c r="N26" s="405"/>
      <c r="O26" s="405"/>
      <c r="P26" s="406"/>
      <c r="Q26" s="404">
        <v>6510</v>
      </c>
      <c r="R26" s="405"/>
      <c r="S26" s="405"/>
      <c r="T26" s="405"/>
      <c r="U26" s="405"/>
      <c r="V26" s="406"/>
      <c r="W26" s="470"/>
      <c r="X26" s="461"/>
      <c r="Y26" s="462"/>
      <c r="Z26" s="401" t="s">
        <v>177</v>
      </c>
      <c r="AA26" s="483"/>
      <c r="AB26" s="483"/>
      <c r="AC26" s="483"/>
      <c r="AD26" s="483"/>
      <c r="AE26" s="483"/>
      <c r="AF26" s="483"/>
      <c r="AG26" s="484"/>
      <c r="AH26" s="404">
        <v>20</v>
      </c>
      <c r="AI26" s="405"/>
      <c r="AJ26" s="405"/>
      <c r="AK26" s="405"/>
      <c r="AL26" s="406"/>
      <c r="AM26" s="404">
        <v>68760</v>
      </c>
      <c r="AN26" s="405"/>
      <c r="AO26" s="405"/>
      <c r="AP26" s="405"/>
      <c r="AQ26" s="405"/>
      <c r="AR26" s="406"/>
      <c r="AS26" s="404">
        <v>3438</v>
      </c>
      <c r="AT26" s="405"/>
      <c r="AU26" s="405"/>
      <c r="AV26" s="405"/>
      <c r="AW26" s="405"/>
      <c r="AX26" s="407"/>
      <c r="AY26" s="437" t="s">
        <v>178</v>
      </c>
      <c r="AZ26" s="438"/>
      <c r="BA26" s="438"/>
      <c r="BB26" s="438"/>
      <c r="BC26" s="438"/>
      <c r="BD26" s="438"/>
      <c r="BE26" s="438"/>
      <c r="BF26" s="438"/>
      <c r="BG26" s="438"/>
      <c r="BH26" s="438"/>
      <c r="BI26" s="438"/>
      <c r="BJ26" s="438"/>
      <c r="BK26" s="438"/>
      <c r="BL26" s="438"/>
      <c r="BM26" s="439"/>
      <c r="BN26" s="428" t="s">
        <v>138</v>
      </c>
      <c r="BO26" s="429"/>
      <c r="BP26" s="429"/>
      <c r="BQ26" s="429"/>
      <c r="BR26" s="429"/>
      <c r="BS26" s="429"/>
      <c r="BT26" s="429"/>
      <c r="BU26" s="430"/>
      <c r="BV26" s="428" t="s">
        <v>138</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179</v>
      </c>
      <c r="F27" s="402"/>
      <c r="G27" s="402"/>
      <c r="H27" s="402"/>
      <c r="I27" s="402"/>
      <c r="J27" s="402"/>
      <c r="K27" s="403"/>
      <c r="L27" s="404">
        <v>1</v>
      </c>
      <c r="M27" s="405"/>
      <c r="N27" s="405"/>
      <c r="O27" s="405"/>
      <c r="P27" s="406"/>
      <c r="Q27" s="404">
        <v>4750</v>
      </c>
      <c r="R27" s="405"/>
      <c r="S27" s="405"/>
      <c r="T27" s="405"/>
      <c r="U27" s="405"/>
      <c r="V27" s="406"/>
      <c r="W27" s="470"/>
      <c r="X27" s="461"/>
      <c r="Y27" s="462"/>
      <c r="Z27" s="401" t="s">
        <v>180</v>
      </c>
      <c r="AA27" s="402"/>
      <c r="AB27" s="402"/>
      <c r="AC27" s="402"/>
      <c r="AD27" s="402"/>
      <c r="AE27" s="402"/>
      <c r="AF27" s="402"/>
      <c r="AG27" s="403"/>
      <c r="AH27" s="404" t="s">
        <v>138</v>
      </c>
      <c r="AI27" s="405"/>
      <c r="AJ27" s="405"/>
      <c r="AK27" s="405"/>
      <c r="AL27" s="406"/>
      <c r="AM27" s="404" t="s">
        <v>138</v>
      </c>
      <c r="AN27" s="405"/>
      <c r="AO27" s="405"/>
      <c r="AP27" s="405"/>
      <c r="AQ27" s="405"/>
      <c r="AR27" s="406"/>
      <c r="AS27" s="404" t="s">
        <v>138</v>
      </c>
      <c r="AT27" s="405"/>
      <c r="AU27" s="405"/>
      <c r="AV27" s="405"/>
      <c r="AW27" s="405"/>
      <c r="AX27" s="407"/>
      <c r="AY27" s="434" t="s">
        <v>181</v>
      </c>
      <c r="AZ27" s="435"/>
      <c r="BA27" s="435"/>
      <c r="BB27" s="435"/>
      <c r="BC27" s="435"/>
      <c r="BD27" s="435"/>
      <c r="BE27" s="435"/>
      <c r="BF27" s="435"/>
      <c r="BG27" s="435"/>
      <c r="BH27" s="435"/>
      <c r="BI27" s="435"/>
      <c r="BJ27" s="435"/>
      <c r="BK27" s="435"/>
      <c r="BL27" s="435"/>
      <c r="BM27" s="436"/>
      <c r="BN27" s="431">
        <v>442557</v>
      </c>
      <c r="BO27" s="432"/>
      <c r="BP27" s="432"/>
      <c r="BQ27" s="432"/>
      <c r="BR27" s="432"/>
      <c r="BS27" s="432"/>
      <c r="BT27" s="432"/>
      <c r="BU27" s="433"/>
      <c r="BV27" s="431">
        <v>442557</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182</v>
      </c>
      <c r="F28" s="402"/>
      <c r="G28" s="402"/>
      <c r="H28" s="402"/>
      <c r="I28" s="402"/>
      <c r="J28" s="402"/>
      <c r="K28" s="403"/>
      <c r="L28" s="404">
        <v>1</v>
      </c>
      <c r="M28" s="405"/>
      <c r="N28" s="405"/>
      <c r="O28" s="405"/>
      <c r="P28" s="406"/>
      <c r="Q28" s="404">
        <v>4400</v>
      </c>
      <c r="R28" s="405"/>
      <c r="S28" s="405"/>
      <c r="T28" s="405"/>
      <c r="U28" s="405"/>
      <c r="V28" s="406"/>
      <c r="W28" s="470"/>
      <c r="X28" s="461"/>
      <c r="Y28" s="462"/>
      <c r="Z28" s="401" t="s">
        <v>183</v>
      </c>
      <c r="AA28" s="402"/>
      <c r="AB28" s="402"/>
      <c r="AC28" s="402"/>
      <c r="AD28" s="402"/>
      <c r="AE28" s="402"/>
      <c r="AF28" s="402"/>
      <c r="AG28" s="403"/>
      <c r="AH28" s="404" t="s">
        <v>138</v>
      </c>
      <c r="AI28" s="405"/>
      <c r="AJ28" s="405"/>
      <c r="AK28" s="405"/>
      <c r="AL28" s="406"/>
      <c r="AM28" s="404" t="s">
        <v>138</v>
      </c>
      <c r="AN28" s="405"/>
      <c r="AO28" s="405"/>
      <c r="AP28" s="405"/>
      <c r="AQ28" s="405"/>
      <c r="AR28" s="406"/>
      <c r="AS28" s="404" t="s">
        <v>138</v>
      </c>
      <c r="AT28" s="405"/>
      <c r="AU28" s="405"/>
      <c r="AV28" s="405"/>
      <c r="AW28" s="405"/>
      <c r="AX28" s="407"/>
      <c r="AY28" s="411" t="s">
        <v>184</v>
      </c>
      <c r="AZ28" s="412"/>
      <c r="BA28" s="412"/>
      <c r="BB28" s="413"/>
      <c r="BC28" s="420" t="s">
        <v>48</v>
      </c>
      <c r="BD28" s="421"/>
      <c r="BE28" s="421"/>
      <c r="BF28" s="421"/>
      <c r="BG28" s="421"/>
      <c r="BH28" s="421"/>
      <c r="BI28" s="421"/>
      <c r="BJ28" s="421"/>
      <c r="BK28" s="421"/>
      <c r="BL28" s="421"/>
      <c r="BM28" s="422"/>
      <c r="BN28" s="423">
        <v>1977777</v>
      </c>
      <c r="BO28" s="424"/>
      <c r="BP28" s="424"/>
      <c r="BQ28" s="424"/>
      <c r="BR28" s="424"/>
      <c r="BS28" s="424"/>
      <c r="BT28" s="424"/>
      <c r="BU28" s="425"/>
      <c r="BV28" s="423">
        <v>1976869</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185</v>
      </c>
      <c r="F29" s="402"/>
      <c r="G29" s="402"/>
      <c r="H29" s="402"/>
      <c r="I29" s="402"/>
      <c r="J29" s="402"/>
      <c r="K29" s="403"/>
      <c r="L29" s="404">
        <v>18</v>
      </c>
      <c r="M29" s="405"/>
      <c r="N29" s="405"/>
      <c r="O29" s="405"/>
      <c r="P29" s="406"/>
      <c r="Q29" s="404">
        <v>4000</v>
      </c>
      <c r="R29" s="405"/>
      <c r="S29" s="405"/>
      <c r="T29" s="405"/>
      <c r="U29" s="405"/>
      <c r="V29" s="406"/>
      <c r="W29" s="471"/>
      <c r="X29" s="472"/>
      <c r="Y29" s="473"/>
      <c r="Z29" s="401" t="s">
        <v>186</v>
      </c>
      <c r="AA29" s="402"/>
      <c r="AB29" s="402"/>
      <c r="AC29" s="402"/>
      <c r="AD29" s="402"/>
      <c r="AE29" s="402"/>
      <c r="AF29" s="402"/>
      <c r="AG29" s="403"/>
      <c r="AH29" s="404">
        <v>342</v>
      </c>
      <c r="AI29" s="405"/>
      <c r="AJ29" s="405"/>
      <c r="AK29" s="405"/>
      <c r="AL29" s="406"/>
      <c r="AM29" s="404">
        <v>1055412</v>
      </c>
      <c r="AN29" s="405"/>
      <c r="AO29" s="405"/>
      <c r="AP29" s="405"/>
      <c r="AQ29" s="405"/>
      <c r="AR29" s="406"/>
      <c r="AS29" s="404">
        <v>3086</v>
      </c>
      <c r="AT29" s="405"/>
      <c r="AU29" s="405"/>
      <c r="AV29" s="405"/>
      <c r="AW29" s="405"/>
      <c r="AX29" s="407"/>
      <c r="AY29" s="414"/>
      <c r="AZ29" s="415"/>
      <c r="BA29" s="415"/>
      <c r="BB29" s="416"/>
      <c r="BC29" s="408" t="s">
        <v>187</v>
      </c>
      <c r="BD29" s="409"/>
      <c r="BE29" s="409"/>
      <c r="BF29" s="409"/>
      <c r="BG29" s="409"/>
      <c r="BH29" s="409"/>
      <c r="BI29" s="409"/>
      <c r="BJ29" s="409"/>
      <c r="BK29" s="409"/>
      <c r="BL29" s="409"/>
      <c r="BM29" s="410"/>
      <c r="BN29" s="428">
        <v>11782</v>
      </c>
      <c r="BO29" s="429"/>
      <c r="BP29" s="429"/>
      <c r="BQ29" s="429"/>
      <c r="BR29" s="429"/>
      <c r="BS29" s="429"/>
      <c r="BT29" s="429"/>
      <c r="BU29" s="430"/>
      <c r="BV29" s="428">
        <v>11531</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188</v>
      </c>
      <c r="X30" s="481"/>
      <c r="Y30" s="481"/>
      <c r="Z30" s="481"/>
      <c r="AA30" s="481"/>
      <c r="AB30" s="481"/>
      <c r="AC30" s="481"/>
      <c r="AD30" s="481"/>
      <c r="AE30" s="481"/>
      <c r="AF30" s="481"/>
      <c r="AG30" s="482"/>
      <c r="AH30" s="392">
        <v>100.6</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1331710</v>
      </c>
      <c r="BO30" s="432"/>
      <c r="BP30" s="432"/>
      <c r="BQ30" s="432"/>
      <c r="BR30" s="432"/>
      <c r="BS30" s="432"/>
      <c r="BT30" s="432"/>
      <c r="BU30" s="433"/>
      <c r="BV30" s="431">
        <v>1135408</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195</v>
      </c>
      <c r="D33" s="391"/>
      <c r="E33" s="390" t="s">
        <v>196</v>
      </c>
      <c r="F33" s="390"/>
      <c r="G33" s="390"/>
      <c r="H33" s="390"/>
      <c r="I33" s="390"/>
      <c r="J33" s="390"/>
      <c r="K33" s="390"/>
      <c r="L33" s="390"/>
      <c r="M33" s="390"/>
      <c r="N33" s="390"/>
      <c r="O33" s="390"/>
      <c r="P33" s="390"/>
      <c r="Q33" s="390"/>
      <c r="R33" s="390"/>
      <c r="S33" s="390"/>
      <c r="T33" s="216"/>
      <c r="U33" s="391" t="s">
        <v>195</v>
      </c>
      <c r="V33" s="391"/>
      <c r="W33" s="390" t="s">
        <v>196</v>
      </c>
      <c r="X33" s="390"/>
      <c r="Y33" s="390"/>
      <c r="Z33" s="390"/>
      <c r="AA33" s="390"/>
      <c r="AB33" s="390"/>
      <c r="AC33" s="390"/>
      <c r="AD33" s="390"/>
      <c r="AE33" s="390"/>
      <c r="AF33" s="390"/>
      <c r="AG33" s="390"/>
      <c r="AH33" s="390"/>
      <c r="AI33" s="390"/>
      <c r="AJ33" s="390"/>
      <c r="AK33" s="390"/>
      <c r="AL33" s="216"/>
      <c r="AM33" s="391" t="s">
        <v>195</v>
      </c>
      <c r="AN33" s="391"/>
      <c r="AO33" s="390" t="s">
        <v>196</v>
      </c>
      <c r="AP33" s="390"/>
      <c r="AQ33" s="390"/>
      <c r="AR33" s="390"/>
      <c r="AS33" s="390"/>
      <c r="AT33" s="390"/>
      <c r="AU33" s="390"/>
      <c r="AV33" s="390"/>
      <c r="AW33" s="390"/>
      <c r="AX33" s="390"/>
      <c r="AY33" s="390"/>
      <c r="AZ33" s="390"/>
      <c r="BA33" s="390"/>
      <c r="BB33" s="390"/>
      <c r="BC33" s="390"/>
      <c r="BD33" s="217"/>
      <c r="BE33" s="390" t="s">
        <v>197</v>
      </c>
      <c r="BF33" s="390"/>
      <c r="BG33" s="390" t="s">
        <v>198</v>
      </c>
      <c r="BH33" s="390"/>
      <c r="BI33" s="390"/>
      <c r="BJ33" s="390"/>
      <c r="BK33" s="390"/>
      <c r="BL33" s="390"/>
      <c r="BM33" s="390"/>
      <c r="BN33" s="390"/>
      <c r="BO33" s="390"/>
      <c r="BP33" s="390"/>
      <c r="BQ33" s="390"/>
      <c r="BR33" s="390"/>
      <c r="BS33" s="390"/>
      <c r="BT33" s="390"/>
      <c r="BU33" s="390"/>
      <c r="BV33" s="217"/>
      <c r="BW33" s="391" t="s">
        <v>197</v>
      </c>
      <c r="BX33" s="391"/>
      <c r="BY33" s="390" t="s">
        <v>199</v>
      </c>
      <c r="BZ33" s="390"/>
      <c r="CA33" s="390"/>
      <c r="CB33" s="390"/>
      <c r="CC33" s="390"/>
      <c r="CD33" s="390"/>
      <c r="CE33" s="390"/>
      <c r="CF33" s="390"/>
      <c r="CG33" s="390"/>
      <c r="CH33" s="390"/>
      <c r="CI33" s="390"/>
      <c r="CJ33" s="390"/>
      <c r="CK33" s="390"/>
      <c r="CL33" s="390"/>
      <c r="CM33" s="390"/>
      <c r="CN33" s="216"/>
      <c r="CO33" s="391" t="s">
        <v>195</v>
      </c>
      <c r="CP33" s="391"/>
      <c r="CQ33" s="390" t="s">
        <v>200</v>
      </c>
      <c r="CR33" s="390"/>
      <c r="CS33" s="390"/>
      <c r="CT33" s="390"/>
      <c r="CU33" s="390"/>
      <c r="CV33" s="390"/>
      <c r="CW33" s="390"/>
      <c r="CX33" s="390"/>
      <c r="CY33" s="390"/>
      <c r="CZ33" s="390"/>
      <c r="DA33" s="390"/>
      <c r="DB33" s="390"/>
      <c r="DC33" s="390"/>
      <c r="DD33" s="390"/>
      <c r="DE33" s="390"/>
      <c r="DF33" s="216"/>
      <c r="DG33" s="389" t="s">
        <v>201</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国民健康保険事業特別会計</v>
      </c>
      <c r="X34" s="386"/>
      <c r="Y34" s="386"/>
      <c r="Z34" s="386"/>
      <c r="AA34" s="386"/>
      <c r="AB34" s="386"/>
      <c r="AC34" s="386"/>
      <c r="AD34" s="386"/>
      <c r="AE34" s="386"/>
      <c r="AF34" s="386"/>
      <c r="AG34" s="386"/>
      <c r="AH34" s="386"/>
      <c r="AI34" s="386"/>
      <c r="AJ34" s="386"/>
      <c r="AK34" s="386"/>
      <c r="AL34" s="214"/>
      <c r="AM34" s="387">
        <f>IF(AO34="","",MAX(C34:D43,U34:V43)+1)</f>
        <v>5</v>
      </c>
      <c r="AN34" s="387"/>
      <c r="AO34" s="386" t="str">
        <f>IF('各会計、関係団体の財政状況及び健全化判断比率'!B31="","",'各会計、関係団体の財政状況及び健全化判断比率'!B31)</f>
        <v>水道事業会計</v>
      </c>
      <c r="AP34" s="386"/>
      <c r="AQ34" s="386"/>
      <c r="AR34" s="386"/>
      <c r="AS34" s="386"/>
      <c r="AT34" s="386"/>
      <c r="AU34" s="386"/>
      <c r="AV34" s="386"/>
      <c r="AW34" s="386"/>
      <c r="AX34" s="386"/>
      <c r="AY34" s="386"/>
      <c r="AZ34" s="386"/>
      <c r="BA34" s="386"/>
      <c r="BB34" s="386"/>
      <c r="BC34" s="386"/>
      <c r="BD34" s="214"/>
      <c r="BE34" s="387">
        <f>IF(BG34="","",MAX(C34:D43,U34:V43,AM34:AN43)+1)</f>
        <v>6</v>
      </c>
      <c r="BF34" s="387"/>
      <c r="BG34" s="386" t="str">
        <f>IF('各会計、関係団体の財政状況及び健全化判断比率'!B32="","",'各会計、関係団体の財政状況及び健全化判断比率'!B32)</f>
        <v>下水道事業特別会計</v>
      </c>
      <c r="BH34" s="386"/>
      <c r="BI34" s="386"/>
      <c r="BJ34" s="386"/>
      <c r="BK34" s="386"/>
      <c r="BL34" s="386"/>
      <c r="BM34" s="386"/>
      <c r="BN34" s="386"/>
      <c r="BO34" s="386"/>
      <c r="BP34" s="386"/>
      <c r="BQ34" s="386"/>
      <c r="BR34" s="386"/>
      <c r="BS34" s="386"/>
      <c r="BT34" s="386"/>
      <c r="BU34" s="386"/>
      <c r="BV34" s="214"/>
      <c r="BW34" s="387">
        <f>IF(BY34="","",MAX(C34:D43,U34:V43,AM34:AN43,BE34:BF43)+1)</f>
        <v>7</v>
      </c>
      <c r="BX34" s="387"/>
      <c r="BY34" s="386" t="str">
        <f>IF('各会計、関係団体の財政状況及び健全化判断比率'!B68="","",'各会計、関係団体の財政状況及び健全化判断比率'!B68)</f>
        <v>乙訓環境衛生組合(一般会計)</v>
      </c>
      <c r="BZ34" s="386"/>
      <c r="CA34" s="386"/>
      <c r="CB34" s="386"/>
      <c r="CC34" s="386"/>
      <c r="CD34" s="386"/>
      <c r="CE34" s="386"/>
      <c r="CF34" s="386"/>
      <c r="CG34" s="386"/>
      <c r="CH34" s="386"/>
      <c r="CI34" s="386"/>
      <c r="CJ34" s="386"/>
      <c r="CK34" s="386"/>
      <c r="CL34" s="386"/>
      <c r="CM34" s="386"/>
      <c r="CN34" s="214"/>
      <c r="CO34" s="387">
        <f>IF(CQ34="","",MAX(C34:D43,U34:V43,AM34:AN43,BE34:BF43,BW34:BX43)+1)</f>
        <v>15</v>
      </c>
      <c r="CP34" s="387"/>
      <c r="CQ34" s="386" t="str">
        <f>IF('各会計、関係団体の財政状況及び健全化判断比率'!BS7="","",'各会計、関係団体の財政状況及び健全化判断比率'!BS7)</f>
        <v>乙訓土地開発公社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介護保険事業特別会計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8</v>
      </c>
      <c r="BX35" s="387"/>
      <c r="BY35" s="386" t="str">
        <f>IF('各会計、関係団体の財政状況及び健全化判断比率'!B69="","",'各会計、関係団体の財政状況及び健全化判断比率'!B69)</f>
        <v>乙訓消防組合(一般会計)</v>
      </c>
      <c r="BZ35" s="386"/>
      <c r="CA35" s="386"/>
      <c r="CB35" s="386"/>
      <c r="CC35" s="386"/>
      <c r="CD35" s="386"/>
      <c r="CE35" s="386"/>
      <c r="CF35" s="386"/>
      <c r="CG35" s="386"/>
      <c r="CH35" s="386"/>
      <c r="CI35" s="386"/>
      <c r="CJ35" s="386"/>
      <c r="CK35" s="386"/>
      <c r="CL35" s="386"/>
      <c r="CM35" s="386"/>
      <c r="CN35" s="214"/>
      <c r="CO35" s="387">
        <f t="shared" ref="CO35:CO43" si="3">IF(CQ35="","",CO34+1)</f>
        <v>16</v>
      </c>
      <c r="CP35" s="387"/>
      <c r="CQ35" s="386" t="str">
        <f>IF('各会計、関係団体の財政状況及び健全化判断比率'!BS8="","",'各会計、関係団体の財政状況及び健全化判断比率'!BS8)</f>
        <v>向日市スポーツ文化協会</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9</v>
      </c>
      <c r="BX36" s="387"/>
      <c r="BY36" s="386" t="str">
        <f>IF('各会計、関係団体の財政状況及び健全化判断比率'!B70="","",'各会計、関係団体の財政状況及び健全化判断比率'!B70)</f>
        <v>乙訓福祉施設事務組合(一般会計)</v>
      </c>
      <c r="BZ36" s="386"/>
      <c r="CA36" s="386"/>
      <c r="CB36" s="386"/>
      <c r="CC36" s="386"/>
      <c r="CD36" s="386"/>
      <c r="CE36" s="386"/>
      <c r="CF36" s="386"/>
      <c r="CG36" s="386"/>
      <c r="CH36" s="386"/>
      <c r="CI36" s="386"/>
      <c r="CJ36" s="386"/>
      <c r="CK36" s="386"/>
      <c r="CL36" s="386"/>
      <c r="CM36" s="386"/>
      <c r="CN36" s="214"/>
      <c r="CO36" s="387">
        <f t="shared" si="3"/>
        <v>17</v>
      </c>
      <c r="CP36" s="387"/>
      <c r="CQ36" s="386" t="str">
        <f>IF('各会計、関係団体の財政状況及び健全化判断比率'!BS9="","",'各会計、関係団体の財政状況及び健全化判断比率'!BS9)</f>
        <v>向日市埋蔵文化財センター</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10</v>
      </c>
      <c r="BX37" s="387"/>
      <c r="BY37" s="386" t="str">
        <f>IF('各会計、関係団体の財政状況及び健全化判断比率'!B71="","",'各会計、関係団体の財政状況及び健全化判断比率'!B71)</f>
        <v>京都府自治会館管理組合(一般会計)</v>
      </c>
      <c r="BZ37" s="386"/>
      <c r="CA37" s="386"/>
      <c r="CB37" s="386"/>
      <c r="CC37" s="386"/>
      <c r="CD37" s="386"/>
      <c r="CE37" s="386"/>
      <c r="CF37" s="386"/>
      <c r="CG37" s="386"/>
      <c r="CH37" s="386"/>
      <c r="CI37" s="386"/>
      <c r="CJ37" s="386"/>
      <c r="CK37" s="386"/>
      <c r="CL37" s="386"/>
      <c r="CM37" s="386"/>
      <c r="CN37" s="214"/>
      <c r="CO37" s="387">
        <f t="shared" si="3"/>
        <v>18</v>
      </c>
      <c r="CP37" s="387"/>
      <c r="CQ37" s="386" t="str">
        <f>IF('各会計、関係団体の財政状況及び健全化判断比率'!BS10="","",'各会計、関係団体の財政状況及び健全化判断比率'!BS10)</f>
        <v>向日市水道メンテナンス</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11</v>
      </c>
      <c r="BX38" s="387"/>
      <c r="BY38" s="386" t="str">
        <f>IF('各会計、関係団体の財政状況及び健全化判断比率'!B72="","",'各会計、関係団体の財政状況及び健全化判断比率'!B72)</f>
        <v>京都府市町村職員退職手当組合(一般会計)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12</v>
      </c>
      <c r="BX39" s="387"/>
      <c r="BY39" s="386" t="str">
        <f>IF('各会計、関係団体の財政状況及び健全化判断比率'!B73="","",'各会計、関係団体の財政状況及び健全化判断比率'!B73)</f>
        <v>京都府後期高齢者医療広域連合(一般会計)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13</v>
      </c>
      <c r="BX40" s="387"/>
      <c r="BY40" s="386" t="str">
        <f>IF('各会計、関係団体の財政状況及び健全化判断比率'!B74="","",'各会計、関係団体の財政状況及び健全化判断比率'!B74)</f>
        <v>京都府後期高齢者医療広域連合(特別会計)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14</v>
      </c>
      <c r="BX41" s="387"/>
      <c r="BY41" s="386" t="str">
        <f>IF('各会計、関係団体の財政状況及び健全化判断比率'!B75="","",'各会計、関係団体の財政状況及び健全化判断比率'!B75)</f>
        <v>京都地方税機構(一般会計)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u2xSaVhwLWyrDb0oMLgifPXwOiEF+zxhHUcFTeGPLvuRO/d5C840/981DbP2L8JqLQVFaNUipuTi+fe9Ds3Ojg==" saltValue="Hqkp3j+ytE3rqcPaqA9iN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0" zoomScale="70" zoomScaleNormal="70" zoomScaleSheetLayoutView="100" workbookViewId="0">
      <selection activeCell="AH13" sqref="AH13:AL13"/>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12" t="s">
        <v>566</v>
      </c>
      <c r="D34" s="1212"/>
      <c r="E34" s="1213"/>
      <c r="F34" s="32">
        <v>9</v>
      </c>
      <c r="G34" s="33">
        <v>10.07</v>
      </c>
      <c r="H34" s="33">
        <v>11</v>
      </c>
      <c r="I34" s="33">
        <v>10.41</v>
      </c>
      <c r="J34" s="34">
        <v>10.28</v>
      </c>
      <c r="K34" s="22"/>
      <c r="L34" s="22"/>
      <c r="M34" s="22"/>
      <c r="N34" s="22"/>
      <c r="O34" s="22"/>
      <c r="P34" s="22"/>
    </row>
    <row r="35" spans="1:16" ht="39" customHeight="1" x14ac:dyDescent="0.15">
      <c r="A35" s="22"/>
      <c r="B35" s="35"/>
      <c r="C35" s="1206" t="s">
        <v>567</v>
      </c>
      <c r="D35" s="1207"/>
      <c r="E35" s="1208"/>
      <c r="F35" s="36">
        <v>6.99</v>
      </c>
      <c r="G35" s="37">
        <v>6.66</v>
      </c>
      <c r="H35" s="37">
        <v>4.57</v>
      </c>
      <c r="I35" s="37">
        <v>5.31</v>
      </c>
      <c r="J35" s="38">
        <v>5.54</v>
      </c>
      <c r="K35" s="22"/>
      <c r="L35" s="22"/>
      <c r="M35" s="22"/>
      <c r="N35" s="22"/>
      <c r="O35" s="22"/>
      <c r="P35" s="22"/>
    </row>
    <row r="36" spans="1:16" ht="39" customHeight="1" x14ac:dyDescent="0.15">
      <c r="A36" s="22"/>
      <c r="B36" s="35"/>
      <c r="C36" s="1206" t="s">
        <v>568</v>
      </c>
      <c r="D36" s="1207"/>
      <c r="E36" s="1208"/>
      <c r="F36" s="36">
        <v>0.67</v>
      </c>
      <c r="G36" s="37">
        <v>2.04</v>
      </c>
      <c r="H36" s="37">
        <v>1.82</v>
      </c>
      <c r="I36" s="37">
        <v>1.64</v>
      </c>
      <c r="J36" s="38">
        <v>1.45</v>
      </c>
      <c r="K36" s="22"/>
      <c r="L36" s="22"/>
      <c r="M36" s="22"/>
      <c r="N36" s="22"/>
      <c r="O36" s="22"/>
      <c r="P36" s="22"/>
    </row>
    <row r="37" spans="1:16" ht="39" customHeight="1" x14ac:dyDescent="0.15">
      <c r="A37" s="22"/>
      <c r="B37" s="35"/>
      <c r="C37" s="1206" t="s">
        <v>569</v>
      </c>
      <c r="D37" s="1207"/>
      <c r="E37" s="1208"/>
      <c r="F37" s="36">
        <v>0.04</v>
      </c>
      <c r="G37" s="37" t="s">
        <v>570</v>
      </c>
      <c r="H37" s="37">
        <v>0.87</v>
      </c>
      <c r="I37" s="37">
        <v>0.12</v>
      </c>
      <c r="J37" s="38">
        <v>0.52</v>
      </c>
      <c r="K37" s="22"/>
      <c r="L37" s="22"/>
      <c r="M37" s="22"/>
      <c r="N37" s="22"/>
      <c r="O37" s="22"/>
      <c r="P37" s="22"/>
    </row>
    <row r="38" spans="1:16" ht="39" customHeight="1" x14ac:dyDescent="0.15">
      <c r="A38" s="22"/>
      <c r="B38" s="35"/>
      <c r="C38" s="1206" t="s">
        <v>571</v>
      </c>
      <c r="D38" s="1207"/>
      <c r="E38" s="1208"/>
      <c r="F38" s="36">
        <v>0.21</v>
      </c>
      <c r="G38" s="37">
        <v>0.24</v>
      </c>
      <c r="H38" s="37">
        <v>0.24</v>
      </c>
      <c r="I38" s="37">
        <v>0.26</v>
      </c>
      <c r="J38" s="38">
        <v>0.25</v>
      </c>
      <c r="K38" s="22"/>
      <c r="L38" s="22"/>
      <c r="M38" s="22"/>
      <c r="N38" s="22"/>
      <c r="O38" s="22"/>
      <c r="P38" s="22"/>
    </row>
    <row r="39" spans="1:16" ht="39" customHeight="1" x14ac:dyDescent="0.15">
      <c r="A39" s="22"/>
      <c r="B39" s="35"/>
      <c r="C39" s="1206" t="s">
        <v>572</v>
      </c>
      <c r="D39" s="1207"/>
      <c r="E39" s="1208"/>
      <c r="F39" s="36">
        <v>0.47</v>
      </c>
      <c r="G39" s="37">
        <v>0.51</v>
      </c>
      <c r="H39" s="37">
        <v>0.27</v>
      </c>
      <c r="I39" s="37">
        <v>0.86</v>
      </c>
      <c r="J39" s="38">
        <v>0.16</v>
      </c>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573</v>
      </c>
      <c r="D42" s="1207"/>
      <c r="E42" s="1208"/>
      <c r="F42" s="36" t="s">
        <v>517</v>
      </c>
      <c r="G42" s="37" t="s">
        <v>517</v>
      </c>
      <c r="H42" s="37" t="s">
        <v>517</v>
      </c>
      <c r="I42" s="37" t="s">
        <v>517</v>
      </c>
      <c r="J42" s="38" t="s">
        <v>517</v>
      </c>
      <c r="K42" s="22"/>
      <c r="L42" s="22"/>
      <c r="M42" s="22"/>
      <c r="N42" s="22"/>
      <c r="O42" s="22"/>
      <c r="P42" s="22"/>
    </row>
    <row r="43" spans="1:16" ht="39" customHeight="1" thickBot="1" x14ac:dyDescent="0.2">
      <c r="A43" s="22"/>
      <c r="B43" s="40"/>
      <c r="C43" s="1209" t="s">
        <v>574</v>
      </c>
      <c r="D43" s="1210"/>
      <c r="E43" s="1211"/>
      <c r="F43" s="41" t="s">
        <v>517</v>
      </c>
      <c r="G43" s="42" t="s">
        <v>517</v>
      </c>
      <c r="H43" s="42" t="s">
        <v>517</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EtYsJKg73wyFRw59I93WscMIHxBIUGIkRWQH/VWcSMuYNOxBxqVHQskQ9dJrmZDTtxfNX9CsZkB2HUo1PhmA==" saltValue="H0bYtAnN+/k/y46xqs4Z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37" zoomScale="70" zoomScaleNormal="70" zoomScaleSheetLayoutView="55" workbookViewId="0">
      <selection activeCell="K48" sqref="K4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1058</v>
      </c>
      <c r="L45" s="60">
        <v>1112</v>
      </c>
      <c r="M45" s="60">
        <v>1166</v>
      </c>
      <c r="N45" s="60">
        <v>1267</v>
      </c>
      <c r="O45" s="61">
        <v>1335</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517</v>
      </c>
      <c r="L46" s="64" t="s">
        <v>517</v>
      </c>
      <c r="M46" s="64" t="s">
        <v>517</v>
      </c>
      <c r="N46" s="64" t="s">
        <v>517</v>
      </c>
      <c r="O46" s="65" t="s">
        <v>517</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517</v>
      </c>
      <c r="L47" s="64" t="s">
        <v>517</v>
      </c>
      <c r="M47" s="64" t="s">
        <v>517</v>
      </c>
      <c r="N47" s="64" t="s">
        <v>517</v>
      </c>
      <c r="O47" s="65" t="s">
        <v>517</v>
      </c>
      <c r="P47" s="48"/>
      <c r="Q47" s="48"/>
      <c r="R47" s="48"/>
      <c r="S47" s="48"/>
      <c r="T47" s="48"/>
      <c r="U47" s="48"/>
    </row>
    <row r="48" spans="1:21" ht="30.75" customHeight="1" x14ac:dyDescent="0.15">
      <c r="A48" s="48"/>
      <c r="B48" s="1234"/>
      <c r="C48" s="1235"/>
      <c r="D48" s="62"/>
      <c r="E48" s="1216" t="s">
        <v>15</v>
      </c>
      <c r="F48" s="1216"/>
      <c r="G48" s="1216"/>
      <c r="H48" s="1216"/>
      <c r="I48" s="1216"/>
      <c r="J48" s="1217"/>
      <c r="K48" s="63">
        <v>617</v>
      </c>
      <c r="L48" s="64">
        <v>573</v>
      </c>
      <c r="M48" s="64">
        <v>679</v>
      </c>
      <c r="N48" s="64">
        <v>719</v>
      </c>
      <c r="O48" s="65">
        <v>718</v>
      </c>
      <c r="P48" s="48"/>
      <c r="Q48" s="48"/>
      <c r="R48" s="48"/>
      <c r="S48" s="48"/>
      <c r="T48" s="48"/>
      <c r="U48" s="48"/>
    </row>
    <row r="49" spans="1:21" ht="30.75" customHeight="1" x14ac:dyDescent="0.15">
      <c r="A49" s="48"/>
      <c r="B49" s="1234"/>
      <c r="C49" s="1235"/>
      <c r="D49" s="62"/>
      <c r="E49" s="1216" t="s">
        <v>16</v>
      </c>
      <c r="F49" s="1216"/>
      <c r="G49" s="1216"/>
      <c r="H49" s="1216"/>
      <c r="I49" s="1216"/>
      <c r="J49" s="1217"/>
      <c r="K49" s="63">
        <v>196</v>
      </c>
      <c r="L49" s="64">
        <v>117</v>
      </c>
      <c r="M49" s="64">
        <v>92</v>
      </c>
      <c r="N49" s="64">
        <v>122</v>
      </c>
      <c r="O49" s="65">
        <v>155</v>
      </c>
      <c r="P49" s="48"/>
      <c r="Q49" s="48"/>
      <c r="R49" s="48"/>
      <c r="S49" s="48"/>
      <c r="T49" s="48"/>
      <c r="U49" s="48"/>
    </row>
    <row r="50" spans="1:21" ht="30.75" customHeight="1" x14ac:dyDescent="0.15">
      <c r="A50" s="48"/>
      <c r="B50" s="1234"/>
      <c r="C50" s="1235"/>
      <c r="D50" s="62"/>
      <c r="E50" s="1216" t="s">
        <v>17</v>
      </c>
      <c r="F50" s="1216"/>
      <c r="G50" s="1216"/>
      <c r="H50" s="1216"/>
      <c r="I50" s="1216"/>
      <c r="J50" s="1217"/>
      <c r="K50" s="63">
        <v>90</v>
      </c>
      <c r="L50" s="64">
        <v>198</v>
      </c>
      <c r="M50" s="64">
        <v>86</v>
      </c>
      <c r="N50" s="64">
        <v>325</v>
      </c>
      <c r="O50" s="65">
        <v>44</v>
      </c>
      <c r="P50" s="48"/>
      <c r="Q50" s="48"/>
      <c r="R50" s="48"/>
      <c r="S50" s="48"/>
      <c r="T50" s="48"/>
      <c r="U50" s="48"/>
    </row>
    <row r="51" spans="1:21" ht="30.75" customHeight="1" x14ac:dyDescent="0.15">
      <c r="A51" s="48"/>
      <c r="B51" s="1236"/>
      <c r="C51" s="1237"/>
      <c r="D51" s="66"/>
      <c r="E51" s="1216" t="s">
        <v>18</v>
      </c>
      <c r="F51" s="1216"/>
      <c r="G51" s="1216"/>
      <c r="H51" s="1216"/>
      <c r="I51" s="1216"/>
      <c r="J51" s="1217"/>
      <c r="K51" s="63">
        <v>0</v>
      </c>
      <c r="L51" s="64">
        <v>0</v>
      </c>
      <c r="M51" s="64">
        <v>0</v>
      </c>
      <c r="N51" s="64">
        <v>0</v>
      </c>
      <c r="O51" s="65">
        <v>0</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1757</v>
      </c>
      <c r="L52" s="64">
        <v>1796</v>
      </c>
      <c r="M52" s="64">
        <v>1883</v>
      </c>
      <c r="N52" s="64">
        <v>1892</v>
      </c>
      <c r="O52" s="65">
        <v>1976</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204</v>
      </c>
      <c r="L53" s="69">
        <v>204</v>
      </c>
      <c r="M53" s="69">
        <v>140</v>
      </c>
      <c r="N53" s="69">
        <v>541</v>
      </c>
      <c r="O53" s="70">
        <v>276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22" t="s">
        <v>25</v>
      </c>
      <c r="C57" s="1223"/>
      <c r="D57" s="1226" t="s">
        <v>26</v>
      </c>
      <c r="E57" s="1227"/>
      <c r="F57" s="1227"/>
      <c r="G57" s="1227"/>
      <c r="H57" s="1227"/>
      <c r="I57" s="1227"/>
      <c r="J57" s="1228"/>
      <c r="K57" s="83"/>
      <c r="L57" s="84"/>
      <c r="M57" s="84"/>
      <c r="N57" s="84"/>
      <c r="O57" s="85"/>
    </row>
    <row r="58" spans="1:21" ht="31.5" customHeight="1" thickBot="1" x14ac:dyDescent="0.2">
      <c r="B58" s="1224"/>
      <c r="C58" s="1225"/>
      <c r="D58" s="1229" t="s">
        <v>27</v>
      </c>
      <c r="E58" s="1230"/>
      <c r="F58" s="1230"/>
      <c r="G58" s="1230"/>
      <c r="H58" s="1230"/>
      <c r="I58" s="1230"/>
      <c r="J58" s="123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M0WcZgf7+4HqiMGS6CZaFhR9NSK5HXsLFtNzaGULkt3gT1CA6wwMQ/9Q1T0RxDH+hNxrD/GgpcEpkop0ij0WQ==" saltValue="GVuLjtcg2p57lkMDzqHg7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47" zoomScale="70" zoomScaleNormal="70" zoomScaleSheetLayoutView="100" workbookViewId="0">
      <selection activeCell="AH13" sqref="AH13:AL13"/>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52" t="s">
        <v>30</v>
      </c>
      <c r="C41" s="1253"/>
      <c r="D41" s="102"/>
      <c r="E41" s="1254" t="s">
        <v>31</v>
      </c>
      <c r="F41" s="1254"/>
      <c r="G41" s="1254"/>
      <c r="H41" s="1255"/>
      <c r="I41" s="103">
        <v>14710</v>
      </c>
      <c r="J41" s="104">
        <v>14965</v>
      </c>
      <c r="K41" s="104">
        <v>15301</v>
      </c>
      <c r="L41" s="104">
        <v>15848</v>
      </c>
      <c r="M41" s="105">
        <v>16355</v>
      </c>
    </row>
    <row r="42" spans="2:13" ht="27.75" customHeight="1" x14ac:dyDescent="0.15">
      <c r="B42" s="1242"/>
      <c r="C42" s="1243"/>
      <c r="D42" s="106"/>
      <c r="E42" s="1246" t="s">
        <v>32</v>
      </c>
      <c r="F42" s="1246"/>
      <c r="G42" s="1246"/>
      <c r="H42" s="1247"/>
      <c r="I42" s="107">
        <v>534</v>
      </c>
      <c r="J42" s="108">
        <v>408</v>
      </c>
      <c r="K42" s="108">
        <v>395</v>
      </c>
      <c r="L42" s="108">
        <v>72</v>
      </c>
      <c r="M42" s="109">
        <v>28</v>
      </c>
    </row>
    <row r="43" spans="2:13" ht="27.75" customHeight="1" x14ac:dyDescent="0.15">
      <c r="B43" s="1242"/>
      <c r="C43" s="1243"/>
      <c r="D43" s="106"/>
      <c r="E43" s="1246" t="s">
        <v>33</v>
      </c>
      <c r="F43" s="1246"/>
      <c r="G43" s="1246"/>
      <c r="H43" s="1247"/>
      <c r="I43" s="107">
        <v>8219</v>
      </c>
      <c r="J43" s="108">
        <v>7586</v>
      </c>
      <c r="K43" s="108">
        <v>7163</v>
      </c>
      <c r="L43" s="108">
        <v>7456</v>
      </c>
      <c r="M43" s="109">
        <v>8144</v>
      </c>
    </row>
    <row r="44" spans="2:13" ht="27.75" customHeight="1" x14ac:dyDescent="0.15">
      <c r="B44" s="1242"/>
      <c r="C44" s="1243"/>
      <c r="D44" s="106"/>
      <c r="E44" s="1246" t="s">
        <v>34</v>
      </c>
      <c r="F44" s="1246"/>
      <c r="G44" s="1246"/>
      <c r="H44" s="1247"/>
      <c r="I44" s="107">
        <v>1341</v>
      </c>
      <c r="J44" s="108">
        <v>1659</v>
      </c>
      <c r="K44" s="108">
        <v>2031</v>
      </c>
      <c r="L44" s="108">
        <v>1947</v>
      </c>
      <c r="M44" s="109">
        <v>1800</v>
      </c>
    </row>
    <row r="45" spans="2:13" ht="27.75" customHeight="1" x14ac:dyDescent="0.15">
      <c r="B45" s="1242"/>
      <c r="C45" s="1243"/>
      <c r="D45" s="106"/>
      <c r="E45" s="1246" t="s">
        <v>35</v>
      </c>
      <c r="F45" s="1246"/>
      <c r="G45" s="1246"/>
      <c r="H45" s="1247"/>
      <c r="I45" s="107">
        <v>2451</v>
      </c>
      <c r="J45" s="108">
        <v>2325</v>
      </c>
      <c r="K45" s="108">
        <v>2127</v>
      </c>
      <c r="L45" s="108">
        <v>1982</v>
      </c>
      <c r="M45" s="109">
        <v>1885</v>
      </c>
    </row>
    <row r="46" spans="2:13" ht="27.75" customHeight="1" x14ac:dyDescent="0.15">
      <c r="B46" s="1242"/>
      <c r="C46" s="1243"/>
      <c r="D46" s="110"/>
      <c r="E46" s="1246" t="s">
        <v>36</v>
      </c>
      <c r="F46" s="1246"/>
      <c r="G46" s="1246"/>
      <c r="H46" s="1247"/>
      <c r="I46" s="107" t="s">
        <v>517</v>
      </c>
      <c r="J46" s="108" t="s">
        <v>517</v>
      </c>
      <c r="K46" s="108" t="s">
        <v>517</v>
      </c>
      <c r="L46" s="108" t="s">
        <v>517</v>
      </c>
      <c r="M46" s="109" t="s">
        <v>517</v>
      </c>
    </row>
    <row r="47" spans="2:13" ht="27.75" customHeight="1" x14ac:dyDescent="0.15">
      <c r="B47" s="1242"/>
      <c r="C47" s="1243"/>
      <c r="D47" s="111"/>
      <c r="E47" s="1256" t="s">
        <v>37</v>
      </c>
      <c r="F47" s="1257"/>
      <c r="G47" s="1257"/>
      <c r="H47" s="1258"/>
      <c r="I47" s="107" t="s">
        <v>517</v>
      </c>
      <c r="J47" s="108" t="s">
        <v>517</v>
      </c>
      <c r="K47" s="108" t="s">
        <v>517</v>
      </c>
      <c r="L47" s="108" t="s">
        <v>517</v>
      </c>
      <c r="M47" s="109" t="s">
        <v>517</v>
      </c>
    </row>
    <row r="48" spans="2:13" ht="27.75" customHeight="1" x14ac:dyDescent="0.15">
      <c r="B48" s="1242"/>
      <c r="C48" s="1243"/>
      <c r="D48" s="106"/>
      <c r="E48" s="1246" t="s">
        <v>38</v>
      </c>
      <c r="F48" s="1246"/>
      <c r="G48" s="1246"/>
      <c r="H48" s="1247"/>
      <c r="I48" s="107" t="s">
        <v>517</v>
      </c>
      <c r="J48" s="108" t="s">
        <v>517</v>
      </c>
      <c r="K48" s="108" t="s">
        <v>517</v>
      </c>
      <c r="L48" s="108" t="s">
        <v>517</v>
      </c>
      <c r="M48" s="109" t="s">
        <v>517</v>
      </c>
    </row>
    <row r="49" spans="2:13" ht="27.75" customHeight="1" x14ac:dyDescent="0.15">
      <c r="B49" s="1244"/>
      <c r="C49" s="1245"/>
      <c r="D49" s="106"/>
      <c r="E49" s="1246" t="s">
        <v>39</v>
      </c>
      <c r="F49" s="1246"/>
      <c r="G49" s="1246"/>
      <c r="H49" s="1247"/>
      <c r="I49" s="107" t="s">
        <v>517</v>
      </c>
      <c r="J49" s="108" t="s">
        <v>517</v>
      </c>
      <c r="K49" s="108" t="s">
        <v>517</v>
      </c>
      <c r="L49" s="108" t="s">
        <v>517</v>
      </c>
      <c r="M49" s="109" t="s">
        <v>517</v>
      </c>
    </row>
    <row r="50" spans="2:13" ht="27.75" customHeight="1" x14ac:dyDescent="0.15">
      <c r="B50" s="1240" t="s">
        <v>40</v>
      </c>
      <c r="C50" s="1241"/>
      <c r="D50" s="112"/>
      <c r="E50" s="1246" t="s">
        <v>41</v>
      </c>
      <c r="F50" s="1246"/>
      <c r="G50" s="1246"/>
      <c r="H50" s="1247"/>
      <c r="I50" s="107">
        <v>2727</v>
      </c>
      <c r="J50" s="108">
        <v>3056</v>
      </c>
      <c r="K50" s="108">
        <v>3326</v>
      </c>
      <c r="L50" s="108">
        <v>3367</v>
      </c>
      <c r="M50" s="109">
        <v>3595</v>
      </c>
    </row>
    <row r="51" spans="2:13" ht="27.75" customHeight="1" x14ac:dyDescent="0.15">
      <c r="B51" s="1242"/>
      <c r="C51" s="1243"/>
      <c r="D51" s="106"/>
      <c r="E51" s="1246" t="s">
        <v>42</v>
      </c>
      <c r="F51" s="1246"/>
      <c r="G51" s="1246"/>
      <c r="H51" s="1247"/>
      <c r="I51" s="107">
        <v>5248</v>
      </c>
      <c r="J51" s="108">
        <v>5030</v>
      </c>
      <c r="K51" s="108">
        <v>4821</v>
      </c>
      <c r="L51" s="108">
        <v>4677</v>
      </c>
      <c r="M51" s="109">
        <v>5048</v>
      </c>
    </row>
    <row r="52" spans="2:13" ht="27.75" customHeight="1" x14ac:dyDescent="0.15">
      <c r="B52" s="1244"/>
      <c r="C52" s="1245"/>
      <c r="D52" s="106"/>
      <c r="E52" s="1246" t="s">
        <v>43</v>
      </c>
      <c r="F52" s="1246"/>
      <c r="G52" s="1246"/>
      <c r="H52" s="1247"/>
      <c r="I52" s="107">
        <v>18398</v>
      </c>
      <c r="J52" s="108">
        <v>18688</v>
      </c>
      <c r="K52" s="108">
        <v>19040</v>
      </c>
      <c r="L52" s="108">
        <v>19261</v>
      </c>
      <c r="M52" s="109">
        <v>19548</v>
      </c>
    </row>
    <row r="53" spans="2:13" ht="27.75" customHeight="1" thickBot="1" x14ac:dyDescent="0.2">
      <c r="B53" s="1248" t="s">
        <v>44</v>
      </c>
      <c r="C53" s="1249"/>
      <c r="D53" s="113"/>
      <c r="E53" s="1250" t="s">
        <v>45</v>
      </c>
      <c r="F53" s="1250"/>
      <c r="G53" s="1250"/>
      <c r="H53" s="1251"/>
      <c r="I53" s="114">
        <v>882</v>
      </c>
      <c r="J53" s="115">
        <v>168</v>
      </c>
      <c r="K53" s="115">
        <v>-170</v>
      </c>
      <c r="L53" s="115">
        <v>0</v>
      </c>
      <c r="M53" s="116">
        <v>21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PczT6cMxm4ptNx9R3OcLi3qvFzfp8K5ubvXcZ5CCH6BYj/1F1tWXPZz3HF60Hsoufg3UJ1M/0hC3gmM1AA0sA==" saltValue="/B2gHfuCIebsIAkY7AAWj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267" t="s">
        <v>48</v>
      </c>
      <c r="D55" s="1267"/>
      <c r="E55" s="1268"/>
      <c r="F55" s="128">
        <v>1974</v>
      </c>
      <c r="G55" s="128">
        <v>1977</v>
      </c>
      <c r="H55" s="129">
        <v>1978</v>
      </c>
    </row>
    <row r="56" spans="2:8" ht="52.5" customHeight="1" x14ac:dyDescent="0.15">
      <c r="B56" s="130"/>
      <c r="C56" s="1269" t="s">
        <v>49</v>
      </c>
      <c r="D56" s="1269"/>
      <c r="E56" s="1270"/>
      <c r="F56" s="131">
        <v>11</v>
      </c>
      <c r="G56" s="131">
        <v>12</v>
      </c>
      <c r="H56" s="132">
        <v>12</v>
      </c>
    </row>
    <row r="57" spans="2:8" ht="53.25" customHeight="1" x14ac:dyDescent="0.15">
      <c r="B57" s="130"/>
      <c r="C57" s="1271" t="s">
        <v>50</v>
      </c>
      <c r="D57" s="1271"/>
      <c r="E57" s="1272"/>
      <c r="F57" s="133">
        <v>1156</v>
      </c>
      <c r="G57" s="133">
        <v>1135</v>
      </c>
      <c r="H57" s="134">
        <v>1332</v>
      </c>
    </row>
    <row r="58" spans="2:8" ht="45.75" customHeight="1" x14ac:dyDescent="0.15">
      <c r="B58" s="135"/>
      <c r="C58" s="1259" t="s">
        <v>595</v>
      </c>
      <c r="D58" s="1260"/>
      <c r="E58" s="1261"/>
      <c r="F58" s="136">
        <v>815</v>
      </c>
      <c r="G58" s="136">
        <v>754</v>
      </c>
      <c r="H58" s="137">
        <v>892</v>
      </c>
    </row>
    <row r="59" spans="2:8" ht="45.75" customHeight="1" x14ac:dyDescent="0.15">
      <c r="B59" s="135"/>
      <c r="C59" s="1259" t="s">
        <v>596</v>
      </c>
      <c r="D59" s="1260"/>
      <c r="E59" s="1261"/>
      <c r="F59" s="136">
        <v>279</v>
      </c>
      <c r="G59" s="136">
        <v>314</v>
      </c>
      <c r="H59" s="137">
        <v>363</v>
      </c>
    </row>
    <row r="60" spans="2:8" ht="45.75" customHeight="1" x14ac:dyDescent="0.15">
      <c r="B60" s="135"/>
      <c r="C60" s="1259" t="s">
        <v>597</v>
      </c>
      <c r="D60" s="1260"/>
      <c r="E60" s="1261"/>
      <c r="F60" s="136">
        <v>23</v>
      </c>
      <c r="G60" s="136">
        <v>30</v>
      </c>
      <c r="H60" s="137">
        <v>36</v>
      </c>
    </row>
    <row r="61" spans="2:8" ht="45.75" customHeight="1" x14ac:dyDescent="0.15">
      <c r="B61" s="135"/>
      <c r="C61" s="1259" t="s">
        <v>598</v>
      </c>
      <c r="D61" s="1260"/>
      <c r="E61" s="1261"/>
      <c r="F61" s="136">
        <v>25</v>
      </c>
      <c r="G61" s="136">
        <v>23</v>
      </c>
      <c r="H61" s="137">
        <v>21</v>
      </c>
    </row>
    <row r="62" spans="2:8" ht="45.75" customHeight="1" thickBot="1" x14ac:dyDescent="0.2">
      <c r="B62" s="138"/>
      <c r="C62" s="1262" t="s">
        <v>599</v>
      </c>
      <c r="D62" s="1263"/>
      <c r="E62" s="1264"/>
      <c r="F62" s="139">
        <v>8</v>
      </c>
      <c r="G62" s="139">
        <v>10</v>
      </c>
      <c r="H62" s="140">
        <v>10</v>
      </c>
    </row>
    <row r="63" spans="2:8" ht="52.5" customHeight="1" thickBot="1" x14ac:dyDescent="0.2">
      <c r="B63" s="141"/>
      <c r="C63" s="1265" t="s">
        <v>51</v>
      </c>
      <c r="D63" s="1265"/>
      <c r="E63" s="1266"/>
      <c r="F63" s="142">
        <v>3142</v>
      </c>
      <c r="G63" s="142">
        <v>3124</v>
      </c>
      <c r="H63" s="143">
        <v>3321</v>
      </c>
    </row>
    <row r="64" spans="2:8" ht="15" customHeight="1" x14ac:dyDescent="0.15"/>
  </sheetData>
  <sheetProtection algorithmName="SHA-512" hashValue="UCDK01GR9e5PXL8OAn/RSItKUreZ+UdlSxgjlGq9/2UfJfAiQNl43TXwB1CWbW+gZlr/Ctzvs/XYg1qAaWktCQ==" saltValue="BDbOZZ+vEx7TjM8l7JMG+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DABA4-F8A0-49E5-ACD5-6050442AFFB2}">
  <sheetPr>
    <pageSetUpPr fitToPage="1"/>
  </sheetPr>
  <dimension ref="A1:WZM160"/>
  <sheetViews>
    <sheetView showGridLines="0" tabSelected="1" zoomScaleNormal="100" zoomScaleSheetLayoutView="55" workbookViewId="0">
      <selection activeCell="BL70" sqref="BL70"/>
    </sheetView>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1"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2"/>
      <c r="DG10" s="292"/>
      <c r="DH10" s="292"/>
      <c r="DI10" s="292"/>
      <c r="DJ10" s="292"/>
      <c r="DK10" s="292"/>
      <c r="DL10" s="292"/>
      <c r="DM10" s="292"/>
      <c r="DN10" s="292"/>
      <c r="DO10" s="292"/>
      <c r="DP10" s="292"/>
      <c r="DQ10" s="292"/>
      <c r="DR10" s="292"/>
      <c r="DS10" s="292"/>
      <c r="DT10" s="292"/>
      <c r="DU10" s="292"/>
      <c r="DV10" s="292"/>
      <c r="DW10" s="292"/>
      <c r="EM10" s="291" t="s">
        <v>600</v>
      </c>
    </row>
    <row r="11" spans="1:143" s="291"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2"/>
      <c r="DG12" s="292"/>
      <c r="DH12" s="292"/>
      <c r="DI12" s="292"/>
      <c r="DJ12" s="292"/>
      <c r="DK12" s="292"/>
      <c r="DL12" s="292"/>
      <c r="DM12" s="292"/>
      <c r="DN12" s="292"/>
      <c r="DO12" s="292"/>
      <c r="DP12" s="292"/>
      <c r="DQ12" s="292"/>
      <c r="DR12" s="292"/>
      <c r="DS12" s="292"/>
      <c r="DT12" s="292"/>
      <c r="DU12" s="292"/>
      <c r="DV12" s="292"/>
      <c r="DW12" s="292"/>
      <c r="EM12" s="291" t="s">
        <v>600</v>
      </c>
    </row>
    <row r="13" spans="1:143" s="291"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601</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602</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603</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604</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559</v>
      </c>
      <c r="BQ50" s="1307"/>
      <c r="BR50" s="1307"/>
      <c r="BS50" s="1307"/>
      <c r="BT50" s="1307"/>
      <c r="BU50" s="1307"/>
      <c r="BV50" s="1307"/>
      <c r="BW50" s="1307"/>
      <c r="BX50" s="1307" t="s">
        <v>560</v>
      </c>
      <c r="BY50" s="1307"/>
      <c r="BZ50" s="1307"/>
      <c r="CA50" s="1307"/>
      <c r="CB50" s="1307"/>
      <c r="CC50" s="1307"/>
      <c r="CD50" s="1307"/>
      <c r="CE50" s="1307"/>
      <c r="CF50" s="1307" t="s">
        <v>561</v>
      </c>
      <c r="CG50" s="1307"/>
      <c r="CH50" s="1307"/>
      <c r="CI50" s="1307"/>
      <c r="CJ50" s="1307"/>
      <c r="CK50" s="1307"/>
      <c r="CL50" s="1307"/>
      <c r="CM50" s="1307"/>
      <c r="CN50" s="1307" t="s">
        <v>562</v>
      </c>
      <c r="CO50" s="1307"/>
      <c r="CP50" s="1307"/>
      <c r="CQ50" s="1307"/>
      <c r="CR50" s="1307"/>
      <c r="CS50" s="1307"/>
      <c r="CT50" s="1307"/>
      <c r="CU50" s="1307"/>
      <c r="CV50" s="1307" t="s">
        <v>563</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605</v>
      </c>
      <c r="AO51" s="1311"/>
      <c r="AP51" s="1311"/>
      <c r="AQ51" s="1311"/>
      <c r="AR51" s="1311"/>
      <c r="AS51" s="1311"/>
      <c r="AT51" s="1311"/>
      <c r="AU51" s="1311"/>
      <c r="AV51" s="1311"/>
      <c r="AW51" s="1311"/>
      <c r="AX51" s="1311"/>
      <c r="AY51" s="1311"/>
      <c r="AZ51" s="1311"/>
      <c r="BA51" s="1311"/>
      <c r="BB51" s="1311" t="s">
        <v>606</v>
      </c>
      <c r="BC51" s="1311"/>
      <c r="BD51" s="1311"/>
      <c r="BE51" s="1311"/>
      <c r="BF51" s="1311"/>
      <c r="BG51" s="1311"/>
      <c r="BH51" s="1311"/>
      <c r="BI51" s="1311"/>
      <c r="BJ51" s="1311"/>
      <c r="BK51" s="1311"/>
      <c r="BL51" s="1311"/>
      <c r="BM51" s="1311"/>
      <c r="BN51" s="1311"/>
      <c r="BO51" s="1311"/>
      <c r="BP51" s="1312"/>
      <c r="BQ51" s="1313"/>
      <c r="BR51" s="1313"/>
      <c r="BS51" s="1313"/>
      <c r="BT51" s="1313"/>
      <c r="BU51" s="1313"/>
      <c r="BV51" s="1313"/>
      <c r="BW51" s="1313"/>
      <c r="BX51" s="1313">
        <v>1.7</v>
      </c>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2"/>
      <c r="CW51" s="1313"/>
      <c r="CX51" s="1313"/>
      <c r="CY51" s="1313"/>
      <c r="CZ51" s="1313"/>
      <c r="DA51" s="1313"/>
      <c r="DB51" s="1313"/>
      <c r="DC51" s="1313"/>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607</v>
      </c>
      <c r="BC53" s="1311"/>
      <c r="BD53" s="1311"/>
      <c r="BE53" s="1311"/>
      <c r="BF53" s="1311"/>
      <c r="BG53" s="1311"/>
      <c r="BH53" s="1311"/>
      <c r="BI53" s="1311"/>
      <c r="BJ53" s="1311"/>
      <c r="BK53" s="1311"/>
      <c r="BL53" s="1311"/>
      <c r="BM53" s="1311"/>
      <c r="BN53" s="1311"/>
      <c r="BO53" s="1311"/>
      <c r="BP53" s="1312"/>
      <c r="BQ53" s="1313"/>
      <c r="BR53" s="1313"/>
      <c r="BS53" s="1313"/>
      <c r="BT53" s="1313"/>
      <c r="BU53" s="1313"/>
      <c r="BV53" s="1313"/>
      <c r="BW53" s="1313"/>
      <c r="BX53" s="1313">
        <v>64.3</v>
      </c>
      <c r="BY53" s="1313"/>
      <c r="BZ53" s="1313"/>
      <c r="CA53" s="1313"/>
      <c r="CB53" s="1313"/>
      <c r="CC53" s="1313"/>
      <c r="CD53" s="1313"/>
      <c r="CE53" s="1313"/>
      <c r="CF53" s="1313">
        <v>64.8</v>
      </c>
      <c r="CG53" s="1313"/>
      <c r="CH53" s="1313"/>
      <c r="CI53" s="1313"/>
      <c r="CJ53" s="1313"/>
      <c r="CK53" s="1313"/>
      <c r="CL53" s="1313"/>
      <c r="CM53" s="1313"/>
      <c r="CN53" s="1313">
        <v>64.3</v>
      </c>
      <c r="CO53" s="1313"/>
      <c r="CP53" s="1313"/>
      <c r="CQ53" s="1313"/>
      <c r="CR53" s="1313"/>
      <c r="CS53" s="1313"/>
      <c r="CT53" s="1313"/>
      <c r="CU53" s="1313"/>
      <c r="CV53" s="1312"/>
      <c r="CW53" s="1313"/>
      <c r="CX53" s="1313"/>
      <c r="CY53" s="1313"/>
      <c r="CZ53" s="1313"/>
      <c r="DA53" s="1313"/>
      <c r="DB53" s="1313"/>
      <c r="DC53" s="1313"/>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1290"/>
      <c r="B55" s="1282"/>
      <c r="G55" s="1301"/>
      <c r="H55" s="1301"/>
      <c r="I55" s="1301"/>
      <c r="J55" s="1301"/>
      <c r="K55" s="1310"/>
      <c r="L55" s="1310"/>
      <c r="M55" s="1310"/>
      <c r="N55" s="1310"/>
      <c r="AN55" s="1307" t="s">
        <v>608</v>
      </c>
      <c r="AO55" s="1307"/>
      <c r="AP55" s="1307"/>
      <c r="AQ55" s="1307"/>
      <c r="AR55" s="1307"/>
      <c r="AS55" s="1307"/>
      <c r="AT55" s="1307"/>
      <c r="AU55" s="1307"/>
      <c r="AV55" s="1307"/>
      <c r="AW55" s="1307"/>
      <c r="AX55" s="1307"/>
      <c r="AY55" s="1307"/>
      <c r="AZ55" s="1307"/>
      <c r="BA55" s="1307"/>
      <c r="BB55" s="1311" t="s">
        <v>606</v>
      </c>
      <c r="BC55" s="1311"/>
      <c r="BD55" s="1311"/>
      <c r="BE55" s="1311"/>
      <c r="BF55" s="1311"/>
      <c r="BG55" s="1311"/>
      <c r="BH55" s="1311"/>
      <c r="BI55" s="1311"/>
      <c r="BJ55" s="1311"/>
      <c r="BK55" s="1311"/>
      <c r="BL55" s="1311"/>
      <c r="BM55" s="1311"/>
      <c r="BN55" s="1311"/>
      <c r="BO55" s="1311"/>
      <c r="BP55" s="1312"/>
      <c r="BQ55" s="1313"/>
      <c r="BR55" s="1313"/>
      <c r="BS55" s="1313"/>
      <c r="BT55" s="1313"/>
      <c r="BU55" s="1313"/>
      <c r="BV55" s="1313"/>
      <c r="BW55" s="1313"/>
      <c r="BX55" s="1313">
        <v>35.299999999999997</v>
      </c>
      <c r="BY55" s="1313"/>
      <c r="BZ55" s="1313"/>
      <c r="CA55" s="1313"/>
      <c r="CB55" s="1313"/>
      <c r="CC55" s="1313"/>
      <c r="CD55" s="1313"/>
      <c r="CE55" s="1313"/>
      <c r="CF55" s="1313">
        <v>31.9</v>
      </c>
      <c r="CG55" s="1313"/>
      <c r="CH55" s="1313"/>
      <c r="CI55" s="1313"/>
      <c r="CJ55" s="1313"/>
      <c r="CK55" s="1313"/>
      <c r="CL55" s="1313"/>
      <c r="CM55" s="1313"/>
      <c r="CN55" s="1313">
        <v>24.2</v>
      </c>
      <c r="CO55" s="1313"/>
      <c r="CP55" s="1313"/>
      <c r="CQ55" s="1313"/>
      <c r="CR55" s="1313"/>
      <c r="CS55" s="1313"/>
      <c r="CT55" s="1313"/>
      <c r="CU55" s="1313"/>
      <c r="CV55" s="1312"/>
      <c r="CW55" s="1313"/>
      <c r="CX55" s="1313"/>
      <c r="CY55" s="1313"/>
      <c r="CZ55" s="1313"/>
      <c r="DA55" s="1313"/>
      <c r="DB55" s="1313"/>
      <c r="DC55" s="1313"/>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1290" customFormat="1" x14ac:dyDescent="0.15">
      <c r="B57" s="1314"/>
      <c r="G57" s="1301"/>
      <c r="H57" s="1301"/>
      <c r="I57" s="1315"/>
      <c r="J57" s="1315"/>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607</v>
      </c>
      <c r="BC57" s="1311"/>
      <c r="BD57" s="1311"/>
      <c r="BE57" s="1311"/>
      <c r="BF57" s="1311"/>
      <c r="BG57" s="1311"/>
      <c r="BH57" s="1311"/>
      <c r="BI57" s="1311"/>
      <c r="BJ57" s="1311"/>
      <c r="BK57" s="1311"/>
      <c r="BL57" s="1311"/>
      <c r="BM57" s="1311"/>
      <c r="BN57" s="1311"/>
      <c r="BO57" s="1311"/>
      <c r="BP57" s="1312"/>
      <c r="BQ57" s="1313"/>
      <c r="BR57" s="1313"/>
      <c r="BS57" s="1313"/>
      <c r="BT57" s="1313"/>
      <c r="BU57" s="1313"/>
      <c r="BV57" s="1313"/>
      <c r="BW57" s="1313"/>
      <c r="BX57" s="1313">
        <v>60.4</v>
      </c>
      <c r="BY57" s="1313"/>
      <c r="BZ57" s="1313"/>
      <c r="CA57" s="1313"/>
      <c r="CB57" s="1313"/>
      <c r="CC57" s="1313"/>
      <c r="CD57" s="1313"/>
      <c r="CE57" s="1313"/>
      <c r="CF57" s="1313">
        <v>59.3</v>
      </c>
      <c r="CG57" s="1313"/>
      <c r="CH57" s="1313"/>
      <c r="CI57" s="1313"/>
      <c r="CJ57" s="1313"/>
      <c r="CK57" s="1313"/>
      <c r="CL57" s="1313"/>
      <c r="CM57" s="1313"/>
      <c r="CN57" s="1313">
        <v>59.9</v>
      </c>
      <c r="CO57" s="1313"/>
      <c r="CP57" s="1313"/>
      <c r="CQ57" s="1313"/>
      <c r="CR57" s="1313"/>
      <c r="CS57" s="1313"/>
      <c r="CT57" s="1313"/>
      <c r="CU57" s="1313"/>
      <c r="CV57" s="1312"/>
      <c r="CW57" s="1313"/>
      <c r="CX57" s="1313"/>
      <c r="CY57" s="1313"/>
      <c r="CZ57" s="1313"/>
      <c r="DA57" s="1313"/>
      <c r="DB57" s="1313"/>
      <c r="DC57" s="1313"/>
      <c r="DD57" s="1316"/>
      <c r="DE57" s="1314"/>
    </row>
    <row r="58" spans="1:109" s="1290" customFormat="1" x14ac:dyDescent="0.15">
      <c r="A58" s="1275"/>
      <c r="B58" s="1314"/>
      <c r="G58" s="1301"/>
      <c r="H58" s="1301"/>
      <c r="I58" s="1315"/>
      <c r="J58" s="1315"/>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1316"/>
      <c r="DE58" s="1314"/>
    </row>
    <row r="59" spans="1:109" s="1290" customFormat="1" x14ac:dyDescent="0.15">
      <c r="A59" s="1275"/>
      <c r="B59" s="1314"/>
      <c r="K59" s="1317"/>
      <c r="L59" s="1317"/>
      <c r="M59" s="1317"/>
      <c r="N59" s="1317"/>
      <c r="AQ59" s="1317"/>
      <c r="AR59" s="1317"/>
      <c r="AS59" s="1317"/>
      <c r="AT59" s="1317"/>
      <c r="BC59" s="1317"/>
      <c r="BD59" s="1317"/>
      <c r="BE59" s="1317"/>
      <c r="BF59" s="1317"/>
      <c r="BO59" s="1317"/>
      <c r="BP59" s="1317"/>
      <c r="BQ59" s="1317"/>
      <c r="BR59" s="1317"/>
      <c r="CA59" s="1317"/>
      <c r="CB59" s="1317"/>
      <c r="CC59" s="1317"/>
      <c r="CD59" s="1317"/>
      <c r="CM59" s="1317"/>
      <c r="CN59" s="1317"/>
      <c r="CO59" s="1317"/>
      <c r="CP59" s="1317"/>
      <c r="CY59" s="1317"/>
      <c r="CZ59" s="1317"/>
      <c r="DA59" s="1317"/>
      <c r="DB59" s="1317"/>
      <c r="DC59" s="1317"/>
      <c r="DD59" s="1316"/>
      <c r="DE59" s="1314"/>
    </row>
    <row r="60" spans="1:109" s="1290" customFormat="1" x14ac:dyDescent="0.15">
      <c r="A60" s="1275"/>
      <c r="B60" s="1314"/>
      <c r="K60" s="1317"/>
      <c r="L60" s="1317"/>
      <c r="M60" s="1317"/>
      <c r="N60" s="1317"/>
      <c r="AQ60" s="1317"/>
      <c r="AR60" s="1317"/>
      <c r="AS60" s="1317"/>
      <c r="AT60" s="1317"/>
      <c r="BC60" s="1317"/>
      <c r="BD60" s="1317"/>
      <c r="BE60" s="1317"/>
      <c r="BF60" s="1317"/>
      <c r="BO60" s="1317"/>
      <c r="BP60" s="1317"/>
      <c r="BQ60" s="1317"/>
      <c r="BR60" s="1317"/>
      <c r="CA60" s="1317"/>
      <c r="CB60" s="1317"/>
      <c r="CC60" s="1317"/>
      <c r="CD60" s="1317"/>
      <c r="CM60" s="1317"/>
      <c r="CN60" s="1317"/>
      <c r="CO60" s="1317"/>
      <c r="CP60" s="1317"/>
      <c r="CY60" s="1317"/>
      <c r="CZ60" s="1317"/>
      <c r="DA60" s="1317"/>
      <c r="DB60" s="1317"/>
      <c r="DC60" s="1317"/>
      <c r="DD60" s="1316"/>
      <c r="DE60" s="1314"/>
    </row>
    <row r="61" spans="1:109" s="1290" customFormat="1" x14ac:dyDescent="0.15">
      <c r="A61" s="1275"/>
      <c r="B61" s="1318"/>
      <c r="C61" s="1319"/>
      <c r="D61" s="1319"/>
      <c r="E61" s="1319"/>
      <c r="F61" s="1319"/>
      <c r="G61" s="1319"/>
      <c r="H61" s="1319"/>
      <c r="I61" s="1319"/>
      <c r="J61" s="1319"/>
      <c r="K61" s="1319"/>
      <c r="L61" s="1319"/>
      <c r="M61" s="1320"/>
      <c r="N61" s="1320"/>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20"/>
      <c r="AT61" s="1320"/>
      <c r="AU61" s="1319"/>
      <c r="AV61" s="1319"/>
      <c r="AW61" s="1319"/>
      <c r="AX61" s="1319"/>
      <c r="AY61" s="1319"/>
      <c r="AZ61" s="1319"/>
      <c r="BA61" s="1319"/>
      <c r="BB61" s="1319"/>
      <c r="BC61" s="1319"/>
      <c r="BD61" s="1319"/>
      <c r="BE61" s="1320"/>
      <c r="BF61" s="1320"/>
      <c r="BG61" s="1319"/>
      <c r="BH61" s="1319"/>
      <c r="BI61" s="1319"/>
      <c r="BJ61" s="1319"/>
      <c r="BK61" s="1319"/>
      <c r="BL61" s="1319"/>
      <c r="BM61" s="1319"/>
      <c r="BN61" s="1319"/>
      <c r="BO61" s="1319"/>
      <c r="BP61" s="1319"/>
      <c r="BQ61" s="1320"/>
      <c r="BR61" s="1320"/>
      <c r="BS61" s="1319"/>
      <c r="BT61" s="1319"/>
      <c r="BU61" s="1319"/>
      <c r="BV61" s="1319"/>
      <c r="BW61" s="1319"/>
      <c r="BX61" s="1319"/>
      <c r="BY61" s="1319"/>
      <c r="BZ61" s="1319"/>
      <c r="CA61" s="1319"/>
      <c r="CB61" s="1319"/>
      <c r="CC61" s="1320"/>
      <c r="CD61" s="1320"/>
      <c r="CE61" s="1319"/>
      <c r="CF61" s="1319"/>
      <c r="CG61" s="1319"/>
      <c r="CH61" s="1319"/>
      <c r="CI61" s="1319"/>
      <c r="CJ61" s="1319"/>
      <c r="CK61" s="1319"/>
      <c r="CL61" s="1319"/>
      <c r="CM61" s="1319"/>
      <c r="CN61" s="1319"/>
      <c r="CO61" s="1320"/>
      <c r="CP61" s="1320"/>
      <c r="CQ61" s="1319"/>
      <c r="CR61" s="1319"/>
      <c r="CS61" s="1319"/>
      <c r="CT61" s="1319"/>
      <c r="CU61" s="1319"/>
      <c r="CV61" s="1319"/>
      <c r="CW61" s="1319"/>
      <c r="CX61" s="1319"/>
      <c r="CY61" s="1319"/>
      <c r="CZ61" s="1319"/>
      <c r="DA61" s="1320"/>
      <c r="DB61" s="1320"/>
      <c r="DC61" s="1320"/>
      <c r="DD61" s="1321"/>
      <c r="DE61" s="1314"/>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2" t="s">
        <v>609</v>
      </c>
    </row>
    <row r="64" spans="1:109" x14ac:dyDescent="0.15">
      <c r="B64" s="1282"/>
      <c r="G64" s="1289"/>
      <c r="I64" s="1323"/>
      <c r="J64" s="1323"/>
      <c r="K64" s="1323"/>
      <c r="L64" s="1323"/>
      <c r="M64" s="1323"/>
      <c r="N64" s="1324"/>
      <c r="AM64" s="1289"/>
      <c r="AN64" s="1289" t="s">
        <v>602</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610</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5"/>
      <c r="I70" s="1325"/>
      <c r="J70" s="1326"/>
      <c r="K70" s="1326"/>
      <c r="L70" s="1327"/>
      <c r="M70" s="1326"/>
      <c r="N70" s="1327"/>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8"/>
      <c r="I71" s="1329"/>
      <c r="J71" s="1326"/>
      <c r="K71" s="1326"/>
      <c r="L71" s="1327"/>
      <c r="M71" s="1326"/>
      <c r="N71" s="1327"/>
      <c r="AM71" s="1328"/>
      <c r="AN71" s="1275" t="s">
        <v>604</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559</v>
      </c>
      <c r="BQ72" s="1307"/>
      <c r="BR72" s="1307"/>
      <c r="BS72" s="1307"/>
      <c r="BT72" s="1307"/>
      <c r="BU72" s="1307"/>
      <c r="BV72" s="1307"/>
      <c r="BW72" s="1307"/>
      <c r="BX72" s="1307" t="s">
        <v>560</v>
      </c>
      <c r="BY72" s="1307"/>
      <c r="BZ72" s="1307"/>
      <c r="CA72" s="1307"/>
      <c r="CB72" s="1307"/>
      <c r="CC72" s="1307"/>
      <c r="CD72" s="1307"/>
      <c r="CE72" s="1307"/>
      <c r="CF72" s="1307" t="s">
        <v>561</v>
      </c>
      <c r="CG72" s="1307"/>
      <c r="CH72" s="1307"/>
      <c r="CI72" s="1307"/>
      <c r="CJ72" s="1307"/>
      <c r="CK72" s="1307"/>
      <c r="CL72" s="1307"/>
      <c r="CM72" s="1307"/>
      <c r="CN72" s="1307" t="s">
        <v>562</v>
      </c>
      <c r="CO72" s="1307"/>
      <c r="CP72" s="1307"/>
      <c r="CQ72" s="1307"/>
      <c r="CR72" s="1307"/>
      <c r="CS72" s="1307"/>
      <c r="CT72" s="1307"/>
      <c r="CU72" s="1307"/>
      <c r="CV72" s="1307" t="s">
        <v>563</v>
      </c>
      <c r="CW72" s="1307"/>
      <c r="CX72" s="1307"/>
      <c r="CY72" s="1307"/>
      <c r="CZ72" s="1307"/>
      <c r="DA72" s="1307"/>
      <c r="DB72" s="1307"/>
      <c r="DC72" s="1307"/>
    </row>
    <row r="73" spans="2:107" x14ac:dyDescent="0.15">
      <c r="B73" s="1282"/>
      <c r="G73" s="1308"/>
      <c r="H73" s="1308"/>
      <c r="I73" s="1308"/>
      <c r="J73" s="1308"/>
      <c r="K73" s="1330"/>
      <c r="L73" s="1330"/>
      <c r="M73" s="1330"/>
      <c r="N73" s="1330"/>
      <c r="AM73" s="1300"/>
      <c r="AN73" s="1311" t="s">
        <v>605</v>
      </c>
      <c r="AO73" s="1311"/>
      <c r="AP73" s="1311"/>
      <c r="AQ73" s="1311"/>
      <c r="AR73" s="1311"/>
      <c r="AS73" s="1311"/>
      <c r="AT73" s="1311"/>
      <c r="AU73" s="1311"/>
      <c r="AV73" s="1311"/>
      <c r="AW73" s="1311"/>
      <c r="AX73" s="1311"/>
      <c r="AY73" s="1311"/>
      <c r="AZ73" s="1311"/>
      <c r="BA73" s="1311"/>
      <c r="BB73" s="1311" t="s">
        <v>606</v>
      </c>
      <c r="BC73" s="1311"/>
      <c r="BD73" s="1311"/>
      <c r="BE73" s="1311"/>
      <c r="BF73" s="1311"/>
      <c r="BG73" s="1311"/>
      <c r="BH73" s="1311"/>
      <c r="BI73" s="1311"/>
      <c r="BJ73" s="1311"/>
      <c r="BK73" s="1311"/>
      <c r="BL73" s="1311"/>
      <c r="BM73" s="1311"/>
      <c r="BN73" s="1311"/>
      <c r="BO73" s="1311"/>
      <c r="BP73" s="1313">
        <v>9.1</v>
      </c>
      <c r="BQ73" s="1313"/>
      <c r="BR73" s="1313"/>
      <c r="BS73" s="1313"/>
      <c r="BT73" s="1313"/>
      <c r="BU73" s="1313"/>
      <c r="BV73" s="1313"/>
      <c r="BW73" s="1313"/>
      <c r="BX73" s="1313">
        <v>1.7</v>
      </c>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v>0.2</v>
      </c>
      <c r="CW73" s="1313"/>
      <c r="CX73" s="1313"/>
      <c r="CY73" s="1313"/>
      <c r="CZ73" s="1313"/>
      <c r="DA73" s="1313"/>
      <c r="DB73" s="1313"/>
      <c r="DC73" s="1313"/>
    </row>
    <row r="74" spans="2:107" x14ac:dyDescent="0.15">
      <c r="B74" s="1282"/>
      <c r="G74" s="1308"/>
      <c r="H74" s="1308"/>
      <c r="I74" s="1308"/>
      <c r="J74" s="1308"/>
      <c r="K74" s="1330"/>
      <c r="L74" s="1330"/>
      <c r="M74" s="1330"/>
      <c r="N74" s="1330"/>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611</v>
      </c>
      <c r="BC75" s="1311"/>
      <c r="BD75" s="1311"/>
      <c r="BE75" s="1311"/>
      <c r="BF75" s="1311"/>
      <c r="BG75" s="1311"/>
      <c r="BH75" s="1311"/>
      <c r="BI75" s="1311"/>
      <c r="BJ75" s="1311"/>
      <c r="BK75" s="1311"/>
      <c r="BL75" s="1311"/>
      <c r="BM75" s="1311"/>
      <c r="BN75" s="1311"/>
      <c r="BO75" s="1311"/>
      <c r="BP75" s="1313">
        <v>2.5</v>
      </c>
      <c r="BQ75" s="1313"/>
      <c r="BR75" s="1313"/>
      <c r="BS75" s="1313"/>
      <c r="BT75" s="1313"/>
      <c r="BU75" s="1313"/>
      <c r="BV75" s="1313"/>
      <c r="BW75" s="1313"/>
      <c r="BX75" s="1313">
        <v>2.2999999999999998</v>
      </c>
      <c r="BY75" s="1313"/>
      <c r="BZ75" s="1313"/>
      <c r="CA75" s="1313"/>
      <c r="CB75" s="1313"/>
      <c r="CC75" s="1313"/>
      <c r="CD75" s="1313"/>
      <c r="CE75" s="1313"/>
      <c r="CF75" s="1313">
        <v>1.8</v>
      </c>
      <c r="CG75" s="1313"/>
      <c r="CH75" s="1313"/>
      <c r="CI75" s="1313"/>
      <c r="CJ75" s="1313"/>
      <c r="CK75" s="1313"/>
      <c r="CL75" s="1313"/>
      <c r="CM75" s="1313"/>
      <c r="CN75" s="1313">
        <v>3</v>
      </c>
      <c r="CO75" s="1313"/>
      <c r="CP75" s="1313"/>
      <c r="CQ75" s="1313"/>
      <c r="CR75" s="1313"/>
      <c r="CS75" s="1313"/>
      <c r="CT75" s="1313"/>
      <c r="CU75" s="1313"/>
      <c r="CV75" s="1313">
        <v>3.2</v>
      </c>
      <c r="CW75" s="1313"/>
      <c r="CX75" s="1313"/>
      <c r="CY75" s="1313"/>
      <c r="CZ75" s="1313"/>
      <c r="DA75" s="1313"/>
      <c r="DB75" s="1313"/>
      <c r="DC75" s="1313"/>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1282"/>
      <c r="G77" s="1301"/>
      <c r="H77" s="1301"/>
      <c r="I77" s="1301"/>
      <c r="J77" s="1301"/>
      <c r="K77" s="1330"/>
      <c r="L77" s="1330"/>
      <c r="M77" s="1330"/>
      <c r="N77" s="1330"/>
      <c r="AN77" s="1307" t="s">
        <v>608</v>
      </c>
      <c r="AO77" s="1307"/>
      <c r="AP77" s="1307"/>
      <c r="AQ77" s="1307"/>
      <c r="AR77" s="1307"/>
      <c r="AS77" s="1307"/>
      <c r="AT77" s="1307"/>
      <c r="AU77" s="1307"/>
      <c r="AV77" s="1307"/>
      <c r="AW77" s="1307"/>
      <c r="AX77" s="1307"/>
      <c r="AY77" s="1307"/>
      <c r="AZ77" s="1307"/>
      <c r="BA77" s="1307"/>
      <c r="BB77" s="1311" t="s">
        <v>606</v>
      </c>
      <c r="BC77" s="1311"/>
      <c r="BD77" s="1311"/>
      <c r="BE77" s="1311"/>
      <c r="BF77" s="1311"/>
      <c r="BG77" s="1311"/>
      <c r="BH77" s="1311"/>
      <c r="BI77" s="1311"/>
      <c r="BJ77" s="1311"/>
      <c r="BK77" s="1311"/>
      <c r="BL77" s="1311"/>
      <c r="BM77" s="1311"/>
      <c r="BN77" s="1311"/>
      <c r="BO77" s="1311"/>
      <c r="BP77" s="1313">
        <v>33.6</v>
      </c>
      <c r="BQ77" s="1313"/>
      <c r="BR77" s="1313"/>
      <c r="BS77" s="1313"/>
      <c r="BT77" s="1313"/>
      <c r="BU77" s="1313"/>
      <c r="BV77" s="1313"/>
      <c r="BW77" s="1313"/>
      <c r="BX77" s="1313">
        <v>35.299999999999997</v>
      </c>
      <c r="BY77" s="1313"/>
      <c r="BZ77" s="1313"/>
      <c r="CA77" s="1313"/>
      <c r="CB77" s="1313"/>
      <c r="CC77" s="1313"/>
      <c r="CD77" s="1313"/>
      <c r="CE77" s="1313"/>
      <c r="CF77" s="1313">
        <v>31.9</v>
      </c>
      <c r="CG77" s="1313"/>
      <c r="CH77" s="1313"/>
      <c r="CI77" s="1313"/>
      <c r="CJ77" s="1313"/>
      <c r="CK77" s="1313"/>
      <c r="CL77" s="1313"/>
      <c r="CM77" s="1313"/>
      <c r="CN77" s="1313">
        <v>24.2</v>
      </c>
      <c r="CO77" s="1313"/>
      <c r="CP77" s="1313"/>
      <c r="CQ77" s="1313"/>
      <c r="CR77" s="1313"/>
      <c r="CS77" s="1313"/>
      <c r="CT77" s="1313"/>
      <c r="CU77" s="1313"/>
      <c r="CV77" s="1313">
        <v>22.1</v>
      </c>
      <c r="CW77" s="1313"/>
      <c r="CX77" s="1313"/>
      <c r="CY77" s="1313"/>
      <c r="CZ77" s="1313"/>
      <c r="DA77" s="1313"/>
      <c r="DB77" s="1313"/>
      <c r="DC77" s="1313"/>
    </row>
    <row r="78" spans="2:107" x14ac:dyDescent="0.15">
      <c r="B78" s="1282"/>
      <c r="G78" s="1301"/>
      <c r="H78" s="1301"/>
      <c r="I78" s="1301"/>
      <c r="J78" s="1301"/>
      <c r="K78" s="1330"/>
      <c r="L78" s="1330"/>
      <c r="M78" s="1330"/>
      <c r="N78" s="1330"/>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1282"/>
      <c r="G79" s="1301"/>
      <c r="H79" s="1301"/>
      <c r="I79" s="1315"/>
      <c r="J79" s="1315"/>
      <c r="K79" s="1331"/>
      <c r="L79" s="1331"/>
      <c r="M79" s="1331"/>
      <c r="N79" s="1331"/>
      <c r="AN79" s="1307"/>
      <c r="AO79" s="1307"/>
      <c r="AP79" s="1307"/>
      <c r="AQ79" s="1307"/>
      <c r="AR79" s="1307"/>
      <c r="AS79" s="1307"/>
      <c r="AT79" s="1307"/>
      <c r="AU79" s="1307"/>
      <c r="AV79" s="1307"/>
      <c r="AW79" s="1307"/>
      <c r="AX79" s="1307"/>
      <c r="AY79" s="1307"/>
      <c r="AZ79" s="1307"/>
      <c r="BA79" s="1307"/>
      <c r="BB79" s="1311" t="s">
        <v>611</v>
      </c>
      <c r="BC79" s="1311"/>
      <c r="BD79" s="1311"/>
      <c r="BE79" s="1311"/>
      <c r="BF79" s="1311"/>
      <c r="BG79" s="1311"/>
      <c r="BH79" s="1311"/>
      <c r="BI79" s="1311"/>
      <c r="BJ79" s="1311"/>
      <c r="BK79" s="1311"/>
      <c r="BL79" s="1311"/>
      <c r="BM79" s="1311"/>
      <c r="BN79" s="1311"/>
      <c r="BO79" s="1311"/>
      <c r="BP79" s="1313">
        <v>7</v>
      </c>
      <c r="BQ79" s="1313"/>
      <c r="BR79" s="1313"/>
      <c r="BS79" s="1313"/>
      <c r="BT79" s="1313"/>
      <c r="BU79" s="1313"/>
      <c r="BV79" s="1313"/>
      <c r="BW79" s="1313"/>
      <c r="BX79" s="1313">
        <v>6.9</v>
      </c>
      <c r="BY79" s="1313"/>
      <c r="BZ79" s="1313"/>
      <c r="CA79" s="1313"/>
      <c r="CB79" s="1313"/>
      <c r="CC79" s="1313"/>
      <c r="CD79" s="1313"/>
      <c r="CE79" s="1313"/>
      <c r="CF79" s="1313">
        <v>6.6</v>
      </c>
      <c r="CG79" s="1313"/>
      <c r="CH79" s="1313"/>
      <c r="CI79" s="1313"/>
      <c r="CJ79" s="1313"/>
      <c r="CK79" s="1313"/>
      <c r="CL79" s="1313"/>
      <c r="CM79" s="1313"/>
      <c r="CN79" s="1313">
        <v>6.4</v>
      </c>
      <c r="CO79" s="1313"/>
      <c r="CP79" s="1313"/>
      <c r="CQ79" s="1313"/>
      <c r="CR79" s="1313"/>
      <c r="CS79" s="1313"/>
      <c r="CT79" s="1313"/>
      <c r="CU79" s="1313"/>
      <c r="CV79" s="1313">
        <v>6.3</v>
      </c>
      <c r="CW79" s="1313"/>
      <c r="CX79" s="1313"/>
      <c r="CY79" s="1313"/>
      <c r="CZ79" s="1313"/>
      <c r="DA79" s="1313"/>
      <c r="DB79" s="1313"/>
      <c r="DC79" s="1313"/>
    </row>
    <row r="80" spans="2:107" x14ac:dyDescent="0.15">
      <c r="B80" s="1282"/>
      <c r="G80" s="1301"/>
      <c r="H80" s="1301"/>
      <c r="I80" s="1315"/>
      <c r="J80" s="1315"/>
      <c r="K80" s="1331"/>
      <c r="L80" s="1331"/>
      <c r="M80" s="1331"/>
      <c r="N80" s="1331"/>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1282"/>
    </row>
    <row r="82" spans="2:109" ht="17.25" x14ac:dyDescent="0.15">
      <c r="B82" s="1282"/>
      <c r="K82" s="1332"/>
      <c r="L82" s="1332"/>
      <c r="M82" s="1332"/>
      <c r="N82" s="1332"/>
      <c r="AQ82" s="1332"/>
      <c r="AR82" s="1332"/>
      <c r="AS82" s="1332"/>
      <c r="AT82" s="1332"/>
      <c r="BC82" s="1332"/>
      <c r="BD82" s="1332"/>
      <c r="BE82" s="1332"/>
      <c r="BF82" s="1332"/>
      <c r="BO82" s="1332"/>
      <c r="BP82" s="1332"/>
      <c r="BQ82" s="1332"/>
      <c r="BR82" s="1332"/>
      <c r="CA82" s="1332"/>
      <c r="CB82" s="1332"/>
      <c r="CC82" s="1332"/>
      <c r="CD82" s="1332"/>
      <c r="CM82" s="1332"/>
      <c r="CN82" s="1332"/>
      <c r="CO82" s="1332"/>
      <c r="CP82" s="1332"/>
      <c r="CY82" s="1332"/>
      <c r="CZ82" s="1332"/>
      <c r="DA82" s="1332"/>
      <c r="DB82" s="1332"/>
      <c r="DC82" s="1332"/>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3"/>
      <c r="AQ87" s="1333"/>
      <c r="BC87" s="1333"/>
      <c r="BO87" s="1333"/>
      <c r="CA87" s="1333"/>
      <c r="CM87" s="1333"/>
      <c r="CY87" s="1333"/>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hQaBzgoe/vRvtUF6OpaWIR/nYs4gw9zHZKMVNYxuszdIk5pWIOe31eVsnNlVKfPHRYQLNu0wMHs6Xy4QGX7N8A==" saltValue="jHBXSQCR/DB0++fEm46aJ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94B475-4DDB-41CD-9315-3706392292F9}">
  <sheetPr>
    <pageSetUpPr fitToPage="1"/>
  </sheetPr>
  <dimension ref="A1:DR125"/>
  <sheetViews>
    <sheetView showGridLines="0" zoomScaleNormal="100" zoomScaleSheetLayoutView="70" workbookViewId="0">
      <selection activeCell="BL70" sqref="BL7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505</v>
      </c>
    </row>
  </sheetData>
  <sheetProtection algorithmName="SHA-512" hashValue="wRUR++vZv9fU3FPXdnqrw4diumz07Ri20g87vLIpkWEHR4nWkbE/cc3fnknvMra9d0zddz631eGoYUgLva8LDQ==" saltValue="6ZJjAeH0pHbhmIw1flbMq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7F6D5-9BF6-4335-827A-BEB0D1E1E1D8}">
  <sheetPr>
    <pageSetUpPr fitToPage="1"/>
  </sheetPr>
  <dimension ref="A1:DR125"/>
  <sheetViews>
    <sheetView showGridLines="0" topLeftCell="A52" zoomScale="70" zoomScaleNormal="70" zoomScaleSheetLayoutView="55" workbookViewId="0">
      <selection activeCell="BL70" sqref="BL7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505</v>
      </c>
    </row>
  </sheetData>
  <sheetProtection algorithmName="SHA-512" hashValue="qwaj8ZLWLACI7nuowTfpMBcZxJpS4JMhdUi7JHcPE3flolLraSW7GvEsjJ5cnMIeIduKxTnU+jP6fec40qtDAg==" saltValue="OKkEGZChI2dIQsOmcUFKK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556</v>
      </c>
      <c r="G2" s="157"/>
      <c r="H2" s="158"/>
    </row>
    <row r="3" spans="1:8" x14ac:dyDescent="0.15">
      <c r="A3" s="154" t="s">
        <v>549</v>
      </c>
      <c r="B3" s="159"/>
      <c r="C3" s="160"/>
      <c r="D3" s="161">
        <v>19954</v>
      </c>
      <c r="E3" s="162"/>
      <c r="F3" s="163">
        <v>47278</v>
      </c>
      <c r="G3" s="164"/>
      <c r="H3" s="165"/>
    </row>
    <row r="4" spans="1:8" x14ac:dyDescent="0.15">
      <c r="A4" s="166"/>
      <c r="B4" s="167"/>
      <c r="C4" s="168"/>
      <c r="D4" s="169">
        <v>10788</v>
      </c>
      <c r="E4" s="170"/>
      <c r="F4" s="171">
        <v>24096</v>
      </c>
      <c r="G4" s="172"/>
      <c r="H4" s="173"/>
    </row>
    <row r="5" spans="1:8" x14ac:dyDescent="0.15">
      <c r="A5" s="154" t="s">
        <v>551</v>
      </c>
      <c r="B5" s="159"/>
      <c r="C5" s="160"/>
      <c r="D5" s="161">
        <v>28636</v>
      </c>
      <c r="E5" s="162"/>
      <c r="F5" s="163">
        <v>44504</v>
      </c>
      <c r="G5" s="164"/>
      <c r="H5" s="165"/>
    </row>
    <row r="6" spans="1:8" x14ac:dyDescent="0.15">
      <c r="A6" s="166"/>
      <c r="B6" s="167"/>
      <c r="C6" s="168"/>
      <c r="D6" s="169">
        <v>9037</v>
      </c>
      <c r="E6" s="170"/>
      <c r="F6" s="171">
        <v>25876</v>
      </c>
      <c r="G6" s="172"/>
      <c r="H6" s="173"/>
    </row>
    <row r="7" spans="1:8" x14ac:dyDescent="0.15">
      <c r="A7" s="154" t="s">
        <v>552</v>
      </c>
      <c r="B7" s="159"/>
      <c r="C7" s="160"/>
      <c r="D7" s="161">
        <v>24305</v>
      </c>
      <c r="E7" s="162"/>
      <c r="F7" s="163">
        <v>47820</v>
      </c>
      <c r="G7" s="164"/>
      <c r="H7" s="165"/>
    </row>
    <row r="8" spans="1:8" x14ac:dyDescent="0.15">
      <c r="A8" s="166"/>
      <c r="B8" s="167"/>
      <c r="C8" s="168"/>
      <c r="D8" s="169">
        <v>8170</v>
      </c>
      <c r="E8" s="170"/>
      <c r="F8" s="171">
        <v>25855</v>
      </c>
      <c r="G8" s="172"/>
      <c r="H8" s="173"/>
    </row>
    <row r="9" spans="1:8" x14ac:dyDescent="0.15">
      <c r="A9" s="154" t="s">
        <v>553</v>
      </c>
      <c r="B9" s="159"/>
      <c r="C9" s="160"/>
      <c r="D9" s="161">
        <v>33732</v>
      </c>
      <c r="E9" s="162"/>
      <c r="F9" s="163">
        <v>41934</v>
      </c>
      <c r="G9" s="164"/>
      <c r="H9" s="165"/>
    </row>
    <row r="10" spans="1:8" x14ac:dyDescent="0.15">
      <c r="A10" s="166"/>
      <c r="B10" s="167"/>
      <c r="C10" s="168"/>
      <c r="D10" s="169">
        <v>11413</v>
      </c>
      <c r="E10" s="170"/>
      <c r="F10" s="171">
        <v>23352</v>
      </c>
      <c r="G10" s="172"/>
      <c r="H10" s="173"/>
    </row>
    <row r="11" spans="1:8" x14ac:dyDescent="0.15">
      <c r="A11" s="154" t="s">
        <v>554</v>
      </c>
      <c r="B11" s="159"/>
      <c r="C11" s="160"/>
      <c r="D11" s="161">
        <v>31435</v>
      </c>
      <c r="E11" s="162"/>
      <c r="F11" s="163">
        <v>45588</v>
      </c>
      <c r="G11" s="164"/>
      <c r="H11" s="165"/>
    </row>
    <row r="12" spans="1:8" x14ac:dyDescent="0.15">
      <c r="A12" s="166"/>
      <c r="B12" s="167"/>
      <c r="C12" s="174"/>
      <c r="D12" s="169">
        <v>18083</v>
      </c>
      <c r="E12" s="170"/>
      <c r="F12" s="171">
        <v>24150</v>
      </c>
      <c r="G12" s="172"/>
      <c r="H12" s="173"/>
    </row>
    <row r="13" spans="1:8" x14ac:dyDescent="0.15">
      <c r="A13" s="154"/>
      <c r="B13" s="159"/>
      <c r="C13" s="175"/>
      <c r="D13" s="176">
        <v>27612</v>
      </c>
      <c r="E13" s="177"/>
      <c r="F13" s="178">
        <v>45425</v>
      </c>
      <c r="G13" s="179"/>
      <c r="H13" s="165"/>
    </row>
    <row r="14" spans="1:8" x14ac:dyDescent="0.15">
      <c r="A14" s="166"/>
      <c r="B14" s="167"/>
      <c r="C14" s="168"/>
      <c r="D14" s="169">
        <v>11498</v>
      </c>
      <c r="E14" s="170"/>
      <c r="F14" s="171">
        <v>24666</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7</v>
      </c>
      <c r="C19" s="180">
        <f>ROUND(VALUE(SUBSTITUTE(実質収支比率等に係る経年分析!G$48,"▲","-")),2)</f>
        <v>6.67</v>
      </c>
      <c r="D19" s="180">
        <f>ROUND(VALUE(SUBSTITUTE(実質収支比率等に係る経年分析!H$48,"▲","-")),2)</f>
        <v>4.58</v>
      </c>
      <c r="E19" s="180">
        <f>ROUND(VALUE(SUBSTITUTE(実質収支比率等に係る経年分析!I$48,"▲","-")),2)</f>
        <v>5.31</v>
      </c>
      <c r="F19" s="180">
        <f>ROUND(VALUE(SUBSTITUTE(実質収支比率等に係る経年分析!J$48,"▲","-")),2)</f>
        <v>5.55</v>
      </c>
    </row>
    <row r="20" spans="1:11" x14ac:dyDescent="0.15">
      <c r="A20" s="180" t="s">
        <v>55</v>
      </c>
      <c r="B20" s="180">
        <f>ROUND(VALUE(SUBSTITUTE(実質収支比率等に係る経年分析!F$47,"▲","-")),2)</f>
        <v>19.850000000000001</v>
      </c>
      <c r="C20" s="180">
        <f>ROUND(VALUE(SUBSTITUTE(実質収支比率等に係る経年分析!G$47,"▲","-")),2)</f>
        <v>19.75</v>
      </c>
      <c r="D20" s="180">
        <f>ROUND(VALUE(SUBSTITUTE(実質収支比率等に係る経年分析!H$47,"▲","-")),2)</f>
        <v>17.66</v>
      </c>
      <c r="E20" s="180">
        <f>ROUND(VALUE(SUBSTITUTE(実質収支比率等に係る経年分析!I$47,"▲","-")),2)</f>
        <v>17.260000000000002</v>
      </c>
      <c r="F20" s="180">
        <f>ROUND(VALUE(SUBSTITUTE(実質収支比率等に係る経年分析!J$47,"▲","-")),2)</f>
        <v>16.98</v>
      </c>
    </row>
    <row r="21" spans="1:11" x14ac:dyDescent="0.15">
      <c r="A21" s="180" t="s">
        <v>56</v>
      </c>
      <c r="B21" s="180">
        <f>IF(ISNUMBER(VALUE(SUBSTITUTE(実質収支比率等に係る経年分析!F$49,"▲","-"))),ROUND(VALUE(SUBSTITUTE(実質収支比率等に係る経年分析!F$49,"▲","-")),2),NA())</f>
        <v>3.22</v>
      </c>
      <c r="C21" s="180">
        <f>IF(ISNUMBER(VALUE(SUBSTITUTE(実質収支比率等に係る経年分析!G$49,"▲","-"))),ROUND(VALUE(SUBSTITUTE(実質収支比率等に係る経年分析!G$49,"▲","-")),2),NA())</f>
        <v>-0.26</v>
      </c>
      <c r="D21" s="180">
        <f>IF(ISNUMBER(VALUE(SUBSTITUTE(実質収支比率等に係る経年分析!H$49,"▲","-"))),ROUND(VALUE(SUBSTITUTE(実質収支比率等に係る経年分析!H$49,"▲","-")),2),NA())</f>
        <v>-3.73</v>
      </c>
      <c r="E21" s="180">
        <f>IF(ISNUMBER(VALUE(SUBSTITUTE(実質収支比率等に係る経年分析!I$49,"▲","-"))),ROUND(VALUE(SUBSTITUTE(実質収支比率等に係る経年分析!I$49,"▲","-")),2),NA())</f>
        <v>0.87</v>
      </c>
      <c r="F21" s="180">
        <f>IF(ISNUMBER(VALUE(SUBSTITUTE(実質収支比率等に係る経年分析!J$49,"▲","-"))),ROUND(VALUE(SUBSTITUTE(実質収支比率等に係る経年分析!J$49,"▲","-")),2),NA())</f>
        <v>0.33</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0.47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0.51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0.86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0.16</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0.25</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0.04</v>
      </c>
      <c r="D33" s="181">
        <f>IF(ROUND(VALUE(SUBSTITUTE(連結実質赤字比率に係る赤字・黒字の構成分析!G$37,"▲", "-")), 2) &lt; 0, ABS(ROUND(VALUE(SUBSTITUTE(連結実質赤字比率に係る赤字・黒字の構成分析!G$37,"▲", "-")), 2)), NA())</f>
        <v>1.0900000000000001</v>
      </c>
      <c r="E33" s="181" t="e">
        <f>IF(ROUND(VALUE(SUBSTITUTE(連結実質赤字比率に係る赤字・黒字の構成分析!G$37,"▲", "-")), 2) &gt;= 0, ABS(ROUND(VALUE(SUBSTITUTE(連結実質赤字比率に係る赤字・黒字の構成分析!G$37,"▲", "-")), 2)), NA())</f>
        <v>#N/A</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0.52</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0.67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2.04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1.82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1.64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1.45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6.99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6.66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4.57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5.31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5.54</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10.07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10.41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10.28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1757</v>
      </c>
      <c r="E42" s="182"/>
      <c r="F42" s="182"/>
      <c r="G42" s="182">
        <f>'実質公債費比率（分子）の構造'!L$52</f>
        <v>1796</v>
      </c>
      <c r="H42" s="182"/>
      <c r="I42" s="182"/>
      <c r="J42" s="182">
        <f>'実質公債費比率（分子）の構造'!M$52</f>
        <v>1883</v>
      </c>
      <c r="K42" s="182"/>
      <c r="L42" s="182"/>
      <c r="M42" s="182">
        <f>'実質公債費比率（分子）の構造'!N$52</f>
        <v>1892</v>
      </c>
      <c r="N42" s="182"/>
      <c r="O42" s="182"/>
      <c r="P42" s="182">
        <f>'実質公債費比率（分子）の構造'!O$52</f>
        <v>1976</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90</v>
      </c>
      <c r="C44" s="182"/>
      <c r="D44" s="182"/>
      <c r="E44" s="182">
        <f>'実質公債費比率（分子）の構造'!L$50</f>
        <v>198</v>
      </c>
      <c r="F44" s="182"/>
      <c r="G44" s="182"/>
      <c r="H44" s="182">
        <f>'実質公債費比率（分子）の構造'!M$50</f>
        <v>86</v>
      </c>
      <c r="I44" s="182"/>
      <c r="J44" s="182"/>
      <c r="K44" s="182">
        <f>'実質公債費比率（分子）の構造'!N$50</f>
        <v>325</v>
      </c>
      <c r="L44" s="182"/>
      <c r="M44" s="182"/>
      <c r="N44" s="182">
        <f>'実質公債費比率（分子）の構造'!O$50</f>
        <v>44</v>
      </c>
      <c r="O44" s="182"/>
      <c r="P44" s="182"/>
    </row>
    <row r="45" spans="1:16" x14ac:dyDescent="0.15">
      <c r="A45" s="182" t="s">
        <v>66</v>
      </c>
      <c r="B45" s="182">
        <f>'実質公債費比率（分子）の構造'!K$49</f>
        <v>196</v>
      </c>
      <c r="C45" s="182"/>
      <c r="D45" s="182"/>
      <c r="E45" s="182">
        <f>'実質公債費比率（分子）の構造'!L$49</f>
        <v>117</v>
      </c>
      <c r="F45" s="182"/>
      <c r="G45" s="182"/>
      <c r="H45" s="182">
        <f>'実質公債費比率（分子）の構造'!M$49</f>
        <v>92</v>
      </c>
      <c r="I45" s="182"/>
      <c r="J45" s="182"/>
      <c r="K45" s="182">
        <f>'実質公債費比率（分子）の構造'!N$49</f>
        <v>122</v>
      </c>
      <c r="L45" s="182"/>
      <c r="M45" s="182"/>
      <c r="N45" s="182">
        <f>'実質公債費比率（分子）の構造'!O$49</f>
        <v>155</v>
      </c>
      <c r="O45" s="182"/>
      <c r="P45" s="182"/>
    </row>
    <row r="46" spans="1:16" x14ac:dyDescent="0.15">
      <c r="A46" s="182" t="s">
        <v>67</v>
      </c>
      <c r="B46" s="182">
        <f>'実質公債費比率（分子）の構造'!K$48</f>
        <v>617</v>
      </c>
      <c r="C46" s="182"/>
      <c r="D46" s="182"/>
      <c r="E46" s="182">
        <f>'実質公債費比率（分子）の構造'!L$48</f>
        <v>573</v>
      </c>
      <c r="F46" s="182"/>
      <c r="G46" s="182"/>
      <c r="H46" s="182">
        <f>'実質公債費比率（分子）の構造'!M$48</f>
        <v>679</v>
      </c>
      <c r="I46" s="182"/>
      <c r="J46" s="182"/>
      <c r="K46" s="182">
        <f>'実質公債費比率（分子）の構造'!N$48</f>
        <v>719</v>
      </c>
      <c r="L46" s="182"/>
      <c r="M46" s="182"/>
      <c r="N46" s="182">
        <f>'実質公債費比率（分子）の構造'!O$48</f>
        <v>718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1058</v>
      </c>
      <c r="C49" s="182"/>
      <c r="D49" s="182"/>
      <c r="E49" s="182">
        <f>'実質公債費比率（分子）の構造'!L$45</f>
        <v>1112</v>
      </c>
      <c r="F49" s="182"/>
      <c r="G49" s="182"/>
      <c r="H49" s="182">
        <f>'実質公債費比率（分子）の構造'!M$45</f>
        <v>1166</v>
      </c>
      <c r="I49" s="182"/>
      <c r="J49" s="182"/>
      <c r="K49" s="182">
        <f>'実質公債費比率（分子）の構造'!N$45</f>
        <v>1267</v>
      </c>
      <c r="L49" s="182"/>
      <c r="M49" s="182"/>
      <c r="N49" s="182">
        <f>'実質公債費比率（分子）の構造'!O$45</f>
        <v>1335</v>
      </c>
      <c r="O49" s="182"/>
      <c r="P49" s="182"/>
    </row>
    <row r="50" spans="1:16" x14ac:dyDescent="0.15">
      <c r="A50" s="182" t="s">
        <v>71</v>
      </c>
      <c r="B50" s="182" t="e">
        <f>NA()</f>
        <v>#N/A</v>
      </c>
      <c r="C50" s="182">
        <f>IF(ISNUMBER('実質公債費比率（分子）の構造'!K$53),'実質公債費比率（分子）の構造'!K$53,NA())</f>
        <v>204</v>
      </c>
      <c r="D50" s="182" t="e">
        <f>NA()</f>
        <v>#N/A</v>
      </c>
      <c r="E50" s="182" t="e">
        <f>NA()</f>
        <v>#N/A</v>
      </c>
      <c r="F50" s="182">
        <f>IF(ISNUMBER('実質公債費比率（分子）の構造'!L$53),'実質公債費比率（分子）の構造'!L$53,NA())</f>
        <v>204</v>
      </c>
      <c r="G50" s="182" t="e">
        <f>NA()</f>
        <v>#N/A</v>
      </c>
      <c r="H50" s="182" t="e">
        <f>NA()</f>
        <v>#N/A</v>
      </c>
      <c r="I50" s="182">
        <f>IF(ISNUMBER('実質公債費比率（分子）の構造'!M$53),'実質公債費比率（分子）の構造'!M$53,NA())</f>
        <v>140</v>
      </c>
      <c r="J50" s="182" t="e">
        <f>NA()</f>
        <v>#N/A</v>
      </c>
      <c r="K50" s="182" t="e">
        <f>NA()</f>
        <v>#N/A</v>
      </c>
      <c r="L50" s="182">
        <f>IF(ISNUMBER('実質公債費比率（分子）の構造'!N$53),'実質公債費比率（分子）の構造'!N$53,NA())</f>
        <v>541</v>
      </c>
      <c r="M50" s="182" t="e">
        <f>NA()</f>
        <v>#N/A</v>
      </c>
      <c r="N50" s="182" t="e">
        <f>NA()</f>
        <v>#N/A</v>
      </c>
      <c r="O50" s="182">
        <f>IF(ISNUMBER('実質公債費比率（分子）の構造'!O$53),'実質公債費比率（分子）の構造'!O$53,NA())</f>
        <v>276</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18398</v>
      </c>
      <c r="E56" s="181"/>
      <c r="F56" s="181"/>
      <c r="G56" s="181">
        <f>'将来負担比率（分子）の構造'!J$52</f>
        <v>18688</v>
      </c>
      <c r="H56" s="181"/>
      <c r="I56" s="181"/>
      <c r="J56" s="181">
        <f>'将来負担比率（分子）の構造'!K$52</f>
        <v>19040</v>
      </c>
      <c r="K56" s="181"/>
      <c r="L56" s="181"/>
      <c r="M56" s="181">
        <f>'将来負担比率（分子）の構造'!L$52</f>
        <v>19261</v>
      </c>
      <c r="N56" s="181"/>
      <c r="O56" s="181"/>
      <c r="P56" s="181">
        <f>'将来負担比率（分子）の構造'!M$52</f>
        <v>19548</v>
      </c>
    </row>
    <row r="57" spans="1:16" x14ac:dyDescent="0.15">
      <c r="A57" s="181" t="s">
        <v>42</v>
      </c>
      <c r="B57" s="181"/>
      <c r="C57" s="181"/>
      <c r="D57" s="181">
        <f>'将来負担比率（分子）の構造'!I$51</f>
        <v>5248</v>
      </c>
      <c r="E57" s="181"/>
      <c r="F57" s="181"/>
      <c r="G57" s="181">
        <f>'将来負担比率（分子）の構造'!J$51</f>
        <v>5030</v>
      </c>
      <c r="H57" s="181"/>
      <c r="I57" s="181"/>
      <c r="J57" s="181">
        <f>'将来負担比率（分子）の構造'!K$51</f>
        <v>4821</v>
      </c>
      <c r="K57" s="181"/>
      <c r="L57" s="181"/>
      <c r="M57" s="181">
        <f>'将来負担比率（分子）の構造'!L$51</f>
        <v>4677</v>
      </c>
      <c r="N57" s="181"/>
      <c r="O57" s="181"/>
      <c r="P57" s="181">
        <f>'将来負担比率（分子）の構造'!M$51</f>
        <v>5048</v>
      </c>
    </row>
    <row r="58" spans="1:16" x14ac:dyDescent="0.15">
      <c r="A58" s="181" t="s">
        <v>41</v>
      </c>
      <c r="B58" s="181"/>
      <c r="C58" s="181"/>
      <c r="D58" s="181">
        <f>'将来負担比率（分子）の構造'!I$50</f>
        <v>2727</v>
      </c>
      <c r="E58" s="181"/>
      <c r="F58" s="181"/>
      <c r="G58" s="181">
        <f>'将来負担比率（分子）の構造'!J$50</f>
        <v>3056</v>
      </c>
      <c r="H58" s="181"/>
      <c r="I58" s="181"/>
      <c r="J58" s="181">
        <f>'将来負担比率（分子）の構造'!K$50</f>
        <v>3326</v>
      </c>
      <c r="K58" s="181"/>
      <c r="L58" s="181"/>
      <c r="M58" s="181">
        <f>'将来負担比率（分子）の構造'!L$50</f>
        <v>3367</v>
      </c>
      <c r="N58" s="181"/>
      <c r="O58" s="181"/>
      <c r="P58" s="181">
        <f>'将来負担比率（分子）の構造'!M$50</f>
        <v>3595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2451</v>
      </c>
      <c r="C62" s="181"/>
      <c r="D62" s="181"/>
      <c r="E62" s="181">
        <f>'将来負担比率（分子）の構造'!J$45</f>
        <v>2325</v>
      </c>
      <c r="F62" s="181"/>
      <c r="G62" s="181"/>
      <c r="H62" s="181">
        <f>'将来負担比率（分子）の構造'!K$45</f>
        <v>2127</v>
      </c>
      <c r="I62" s="181"/>
      <c r="J62" s="181"/>
      <c r="K62" s="181">
        <f>'将来負担比率（分子）の構造'!L$45</f>
        <v>1982</v>
      </c>
      <c r="L62" s="181"/>
      <c r="M62" s="181"/>
      <c r="N62" s="181">
        <f>'将来負担比率（分子）の構造'!M$45</f>
        <v>1885</v>
      </c>
      <c r="O62" s="181"/>
      <c r="P62" s="181"/>
    </row>
    <row r="63" spans="1:16" x14ac:dyDescent="0.15">
      <c r="A63" s="181" t="s">
        <v>34</v>
      </c>
      <c r="B63" s="181">
        <f>'将来負担比率（分子）の構造'!I$44</f>
        <v>1341</v>
      </c>
      <c r="C63" s="181"/>
      <c r="D63" s="181"/>
      <c r="E63" s="181">
        <f>'将来負担比率（分子）の構造'!J$44</f>
        <v>1659</v>
      </c>
      <c r="F63" s="181"/>
      <c r="G63" s="181"/>
      <c r="H63" s="181">
        <f>'将来負担比率（分子）の構造'!K$44</f>
        <v>2031</v>
      </c>
      <c r="I63" s="181"/>
      <c r="J63" s="181"/>
      <c r="K63" s="181">
        <f>'将来負担比率（分子）の構造'!L$44</f>
        <v>1947</v>
      </c>
      <c r="L63" s="181"/>
      <c r="M63" s="181"/>
      <c r="N63" s="181">
        <f>'将来負担比率（分子）の構造'!M$44</f>
        <v>1800</v>
      </c>
      <c r="O63" s="181"/>
      <c r="P63" s="181"/>
    </row>
    <row r="64" spans="1:16" x14ac:dyDescent="0.15">
      <c r="A64" s="181" t="s">
        <v>33</v>
      </c>
      <c r="B64" s="181">
        <f>'将来負担比率（分子）の構造'!I$43</f>
        <v>8219</v>
      </c>
      <c r="C64" s="181"/>
      <c r="D64" s="181"/>
      <c r="E64" s="181">
        <f>'将来負担比率（分子）の構造'!J$43</f>
        <v>7586</v>
      </c>
      <c r="F64" s="181"/>
      <c r="G64" s="181"/>
      <c r="H64" s="181">
        <f>'将来負担比率（分子）の構造'!K$43</f>
        <v>7163</v>
      </c>
      <c r="I64" s="181"/>
      <c r="J64" s="181"/>
      <c r="K64" s="181">
        <f>'将来負担比率（分子）の構造'!L$43</f>
        <v>7456</v>
      </c>
      <c r="L64" s="181"/>
      <c r="M64" s="181"/>
      <c r="N64" s="181">
        <f>'将来負担比率（分子）の構造'!M$43</f>
        <v>8144</v>
      </c>
      <c r="O64" s="181"/>
      <c r="P64" s="181"/>
    </row>
    <row r="65" spans="1:16" x14ac:dyDescent="0.15">
      <c r="A65" s="181" t="s">
        <v>32</v>
      </c>
      <c r="B65" s="181">
        <f>'将来負担比率（分子）の構造'!I$42</f>
        <v>534</v>
      </c>
      <c r="C65" s="181"/>
      <c r="D65" s="181"/>
      <c r="E65" s="181">
        <f>'将来負担比率（分子）の構造'!J$42</f>
        <v>408</v>
      </c>
      <c r="F65" s="181"/>
      <c r="G65" s="181"/>
      <c r="H65" s="181">
        <f>'将来負担比率（分子）の構造'!K$42</f>
        <v>395</v>
      </c>
      <c r="I65" s="181"/>
      <c r="J65" s="181"/>
      <c r="K65" s="181">
        <f>'将来負担比率（分子）の構造'!L$42</f>
        <v>72</v>
      </c>
      <c r="L65" s="181"/>
      <c r="M65" s="181"/>
      <c r="N65" s="181">
        <f>'将来負担比率（分子）の構造'!M$42</f>
        <v>28</v>
      </c>
      <c r="O65" s="181"/>
      <c r="P65" s="181"/>
    </row>
    <row r="66" spans="1:16" x14ac:dyDescent="0.15">
      <c r="A66" s="181" t="s">
        <v>31</v>
      </c>
      <c r="B66" s="181">
        <f>'将来負担比率（分子）の構造'!I$41</f>
        <v>14710</v>
      </c>
      <c r="C66" s="181"/>
      <c r="D66" s="181"/>
      <c r="E66" s="181">
        <f>'将来負担比率（分子）の構造'!J$41</f>
        <v>14965</v>
      </c>
      <c r="F66" s="181"/>
      <c r="G66" s="181"/>
      <c r="H66" s="181">
        <f>'将来負担比率（分子）の構造'!K$41</f>
        <v>15301</v>
      </c>
      <c r="I66" s="181"/>
      <c r="J66" s="181"/>
      <c r="K66" s="181">
        <f>'将来負担比率（分子）の構造'!L$41</f>
        <v>15848</v>
      </c>
      <c r="L66" s="181"/>
      <c r="M66" s="181"/>
      <c r="N66" s="181">
        <f>'将来負担比率（分子）の構造'!M$41</f>
        <v>16355</v>
      </c>
      <c r="O66" s="181"/>
      <c r="P66" s="181"/>
    </row>
    <row r="67" spans="1:16" x14ac:dyDescent="0.15">
      <c r="A67" s="181" t="s">
        <v>75</v>
      </c>
      <c r="B67" s="181" t="e">
        <f>NA()</f>
        <v>#N/A</v>
      </c>
      <c r="C67" s="181">
        <f>IF(ISNUMBER('将来負担比率（分子）の構造'!I$53), IF('将来負担比率（分子）の構造'!I$53 &lt; 0, 0, '将来負担比率（分子）の構造'!I$53), NA())</f>
        <v>882</v>
      </c>
      <c r="D67" s="181" t="e">
        <f>NA()</f>
        <v>#N/A</v>
      </c>
      <c r="E67" s="181" t="e">
        <f>NA()</f>
        <v>#N/A</v>
      </c>
      <c r="F67" s="181">
        <f>IF(ISNUMBER('将来負担比率（分子）の構造'!J$53), IF('将来負担比率（分子）の構造'!J$53 &lt; 0, 0, '将来負担比率（分子）の構造'!J$53), NA())</f>
        <v>168</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21</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1974</v>
      </c>
      <c r="C72" s="185">
        <f>基金残高に係る経年分析!G55</f>
        <v>1977</v>
      </c>
      <c r="D72" s="185">
        <f>基金残高に係る経年分析!H55</f>
        <v>1978</v>
      </c>
    </row>
    <row r="73" spans="1:16" x14ac:dyDescent="0.15">
      <c r="A73" s="184" t="s">
        <v>78</v>
      </c>
      <c r="B73" s="185">
        <f>基金残高に係る経年分析!F56</f>
        <v>11</v>
      </c>
      <c r="C73" s="185">
        <f>基金残高に係る経年分析!G56</f>
        <v>12</v>
      </c>
      <c r="D73" s="185">
        <f>基金残高に係る経年分析!H56</f>
        <v>12</v>
      </c>
    </row>
    <row r="74" spans="1:16" x14ac:dyDescent="0.15">
      <c r="A74" s="184" t="s">
        <v>79</v>
      </c>
      <c r="B74" s="185">
        <f>基金残高に係る経年分析!F57</f>
        <v>1156</v>
      </c>
      <c r="C74" s="185">
        <f>基金残高に係る経年分析!G57</f>
        <v>1135</v>
      </c>
      <c r="D74" s="185">
        <f>基金残高に係る経年分析!H57</f>
        <v>1332</v>
      </c>
    </row>
  </sheetData>
  <sheetProtection algorithmName="SHA-512" hashValue="GI0xnGzueXqtcsrzfY6idPAX8lG0hVGdIyeRLFp5F7TuAQthB6/KBPX+I6EDKm8VJvupn5wPX2yXi5Jd481QjA==" saltValue="dY5yF7cbFCjl0xxGgr+a9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AD13" sqref="AD13:AO13"/>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210</v>
      </c>
      <c r="DI1" s="760"/>
      <c r="DJ1" s="760"/>
      <c r="DK1" s="760"/>
      <c r="DL1" s="760"/>
      <c r="DM1" s="760"/>
      <c r="DN1" s="761"/>
      <c r="DO1" s="226"/>
      <c r="DP1" s="759" t="s">
        <v>211</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213</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214</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215</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216</v>
      </c>
      <c r="S4" s="702"/>
      <c r="T4" s="702"/>
      <c r="U4" s="702"/>
      <c r="V4" s="702"/>
      <c r="W4" s="702"/>
      <c r="X4" s="702"/>
      <c r="Y4" s="703"/>
      <c r="Z4" s="701" t="s">
        <v>217</v>
      </c>
      <c r="AA4" s="702"/>
      <c r="AB4" s="702"/>
      <c r="AC4" s="703"/>
      <c r="AD4" s="701" t="s">
        <v>218</v>
      </c>
      <c r="AE4" s="702"/>
      <c r="AF4" s="702"/>
      <c r="AG4" s="702"/>
      <c r="AH4" s="702"/>
      <c r="AI4" s="702"/>
      <c r="AJ4" s="702"/>
      <c r="AK4" s="703"/>
      <c r="AL4" s="701" t="s">
        <v>217</v>
      </c>
      <c r="AM4" s="702"/>
      <c r="AN4" s="702"/>
      <c r="AO4" s="703"/>
      <c r="AP4" s="762" t="s">
        <v>219</v>
      </c>
      <c r="AQ4" s="762"/>
      <c r="AR4" s="762"/>
      <c r="AS4" s="762"/>
      <c r="AT4" s="762"/>
      <c r="AU4" s="762"/>
      <c r="AV4" s="762"/>
      <c r="AW4" s="762"/>
      <c r="AX4" s="762"/>
      <c r="AY4" s="762"/>
      <c r="AZ4" s="762"/>
      <c r="BA4" s="762"/>
      <c r="BB4" s="762"/>
      <c r="BC4" s="762"/>
      <c r="BD4" s="762"/>
      <c r="BE4" s="762"/>
      <c r="BF4" s="762"/>
      <c r="BG4" s="762" t="s">
        <v>220</v>
      </c>
      <c r="BH4" s="762"/>
      <c r="BI4" s="762"/>
      <c r="BJ4" s="762"/>
      <c r="BK4" s="762"/>
      <c r="BL4" s="762"/>
      <c r="BM4" s="762"/>
      <c r="BN4" s="762"/>
      <c r="BO4" s="762" t="s">
        <v>217</v>
      </c>
      <c r="BP4" s="762"/>
      <c r="BQ4" s="762"/>
      <c r="BR4" s="762"/>
      <c r="BS4" s="762" t="s">
        <v>221</v>
      </c>
      <c r="BT4" s="762"/>
      <c r="BU4" s="762"/>
      <c r="BV4" s="762"/>
      <c r="BW4" s="762"/>
      <c r="BX4" s="762"/>
      <c r="BY4" s="762"/>
      <c r="BZ4" s="762"/>
      <c r="CA4" s="762"/>
      <c r="CB4" s="762"/>
      <c r="CD4" s="744" t="s">
        <v>222</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223</v>
      </c>
      <c r="C5" s="707"/>
      <c r="D5" s="707"/>
      <c r="E5" s="707"/>
      <c r="F5" s="707"/>
      <c r="G5" s="707"/>
      <c r="H5" s="707"/>
      <c r="I5" s="707"/>
      <c r="J5" s="707"/>
      <c r="K5" s="707"/>
      <c r="L5" s="707"/>
      <c r="M5" s="707"/>
      <c r="N5" s="707"/>
      <c r="O5" s="707"/>
      <c r="P5" s="707"/>
      <c r="Q5" s="708"/>
      <c r="R5" s="695">
        <v>8116249</v>
      </c>
      <c r="S5" s="696"/>
      <c r="T5" s="696"/>
      <c r="U5" s="696"/>
      <c r="V5" s="696"/>
      <c r="W5" s="696"/>
      <c r="X5" s="696"/>
      <c r="Y5" s="739"/>
      <c r="Z5" s="757">
        <v>39.299999999999997</v>
      </c>
      <c r="AA5" s="757"/>
      <c r="AB5" s="757"/>
      <c r="AC5" s="757"/>
      <c r="AD5" s="758">
        <v>7493095</v>
      </c>
      <c r="AE5" s="758"/>
      <c r="AF5" s="758"/>
      <c r="AG5" s="758"/>
      <c r="AH5" s="758"/>
      <c r="AI5" s="758"/>
      <c r="AJ5" s="758"/>
      <c r="AK5" s="758"/>
      <c r="AL5" s="740">
        <v>66.2</v>
      </c>
      <c r="AM5" s="711"/>
      <c r="AN5" s="711"/>
      <c r="AO5" s="741"/>
      <c r="AP5" s="706" t="s">
        <v>224</v>
      </c>
      <c r="AQ5" s="707"/>
      <c r="AR5" s="707"/>
      <c r="AS5" s="707"/>
      <c r="AT5" s="707"/>
      <c r="AU5" s="707"/>
      <c r="AV5" s="707"/>
      <c r="AW5" s="707"/>
      <c r="AX5" s="707"/>
      <c r="AY5" s="707"/>
      <c r="AZ5" s="707"/>
      <c r="BA5" s="707"/>
      <c r="BB5" s="707"/>
      <c r="BC5" s="707"/>
      <c r="BD5" s="707"/>
      <c r="BE5" s="707"/>
      <c r="BF5" s="708"/>
      <c r="BG5" s="640">
        <v>7493095</v>
      </c>
      <c r="BH5" s="641"/>
      <c r="BI5" s="641"/>
      <c r="BJ5" s="641"/>
      <c r="BK5" s="641"/>
      <c r="BL5" s="641"/>
      <c r="BM5" s="641"/>
      <c r="BN5" s="642"/>
      <c r="BO5" s="677">
        <v>92.3</v>
      </c>
      <c r="BP5" s="677"/>
      <c r="BQ5" s="677"/>
      <c r="BR5" s="677"/>
      <c r="BS5" s="678">
        <v>50142</v>
      </c>
      <c r="BT5" s="678"/>
      <c r="BU5" s="678"/>
      <c r="BV5" s="678"/>
      <c r="BW5" s="678"/>
      <c r="BX5" s="678"/>
      <c r="BY5" s="678"/>
      <c r="BZ5" s="678"/>
      <c r="CA5" s="678"/>
      <c r="CB5" s="737"/>
      <c r="CD5" s="744" t="s">
        <v>219</v>
      </c>
      <c r="CE5" s="745"/>
      <c r="CF5" s="745"/>
      <c r="CG5" s="745"/>
      <c r="CH5" s="745"/>
      <c r="CI5" s="745"/>
      <c r="CJ5" s="745"/>
      <c r="CK5" s="745"/>
      <c r="CL5" s="745"/>
      <c r="CM5" s="745"/>
      <c r="CN5" s="745"/>
      <c r="CO5" s="745"/>
      <c r="CP5" s="745"/>
      <c r="CQ5" s="746"/>
      <c r="CR5" s="744" t="s">
        <v>225</v>
      </c>
      <c r="CS5" s="745"/>
      <c r="CT5" s="745"/>
      <c r="CU5" s="745"/>
      <c r="CV5" s="745"/>
      <c r="CW5" s="745"/>
      <c r="CX5" s="745"/>
      <c r="CY5" s="746"/>
      <c r="CZ5" s="744" t="s">
        <v>217</v>
      </c>
      <c r="DA5" s="745"/>
      <c r="DB5" s="745"/>
      <c r="DC5" s="746"/>
      <c r="DD5" s="744" t="s">
        <v>226</v>
      </c>
      <c r="DE5" s="745"/>
      <c r="DF5" s="745"/>
      <c r="DG5" s="745"/>
      <c r="DH5" s="745"/>
      <c r="DI5" s="745"/>
      <c r="DJ5" s="745"/>
      <c r="DK5" s="745"/>
      <c r="DL5" s="745"/>
      <c r="DM5" s="745"/>
      <c r="DN5" s="745"/>
      <c r="DO5" s="745"/>
      <c r="DP5" s="746"/>
      <c r="DQ5" s="744" t="s">
        <v>227</v>
      </c>
      <c r="DR5" s="745"/>
      <c r="DS5" s="745"/>
      <c r="DT5" s="745"/>
      <c r="DU5" s="745"/>
      <c r="DV5" s="745"/>
      <c r="DW5" s="745"/>
      <c r="DX5" s="745"/>
      <c r="DY5" s="745"/>
      <c r="DZ5" s="745"/>
      <c r="EA5" s="745"/>
      <c r="EB5" s="745"/>
      <c r="EC5" s="746"/>
    </row>
    <row r="6" spans="2:143" ht="11.25" customHeight="1" x14ac:dyDescent="0.15">
      <c r="B6" s="637" t="s">
        <v>228</v>
      </c>
      <c r="C6" s="638"/>
      <c r="D6" s="638"/>
      <c r="E6" s="638"/>
      <c r="F6" s="638"/>
      <c r="G6" s="638"/>
      <c r="H6" s="638"/>
      <c r="I6" s="638"/>
      <c r="J6" s="638"/>
      <c r="K6" s="638"/>
      <c r="L6" s="638"/>
      <c r="M6" s="638"/>
      <c r="N6" s="638"/>
      <c r="O6" s="638"/>
      <c r="P6" s="638"/>
      <c r="Q6" s="639"/>
      <c r="R6" s="640">
        <v>87764</v>
      </c>
      <c r="S6" s="641"/>
      <c r="T6" s="641"/>
      <c r="U6" s="641"/>
      <c r="V6" s="641"/>
      <c r="W6" s="641"/>
      <c r="X6" s="641"/>
      <c r="Y6" s="642"/>
      <c r="Z6" s="677">
        <v>0.4</v>
      </c>
      <c r="AA6" s="677"/>
      <c r="AB6" s="677"/>
      <c r="AC6" s="677"/>
      <c r="AD6" s="678">
        <v>87764</v>
      </c>
      <c r="AE6" s="678"/>
      <c r="AF6" s="678"/>
      <c r="AG6" s="678"/>
      <c r="AH6" s="678"/>
      <c r="AI6" s="678"/>
      <c r="AJ6" s="678"/>
      <c r="AK6" s="678"/>
      <c r="AL6" s="643">
        <v>0.8</v>
      </c>
      <c r="AM6" s="644"/>
      <c r="AN6" s="644"/>
      <c r="AO6" s="679"/>
      <c r="AP6" s="637" t="s">
        <v>229</v>
      </c>
      <c r="AQ6" s="638"/>
      <c r="AR6" s="638"/>
      <c r="AS6" s="638"/>
      <c r="AT6" s="638"/>
      <c r="AU6" s="638"/>
      <c r="AV6" s="638"/>
      <c r="AW6" s="638"/>
      <c r="AX6" s="638"/>
      <c r="AY6" s="638"/>
      <c r="AZ6" s="638"/>
      <c r="BA6" s="638"/>
      <c r="BB6" s="638"/>
      <c r="BC6" s="638"/>
      <c r="BD6" s="638"/>
      <c r="BE6" s="638"/>
      <c r="BF6" s="639"/>
      <c r="BG6" s="640">
        <v>7493095</v>
      </c>
      <c r="BH6" s="641"/>
      <c r="BI6" s="641"/>
      <c r="BJ6" s="641"/>
      <c r="BK6" s="641"/>
      <c r="BL6" s="641"/>
      <c r="BM6" s="641"/>
      <c r="BN6" s="642"/>
      <c r="BO6" s="677">
        <v>92.3</v>
      </c>
      <c r="BP6" s="677"/>
      <c r="BQ6" s="677"/>
      <c r="BR6" s="677"/>
      <c r="BS6" s="678">
        <v>50142</v>
      </c>
      <c r="BT6" s="678"/>
      <c r="BU6" s="678"/>
      <c r="BV6" s="678"/>
      <c r="BW6" s="678"/>
      <c r="BX6" s="678"/>
      <c r="BY6" s="678"/>
      <c r="BZ6" s="678"/>
      <c r="CA6" s="678"/>
      <c r="CB6" s="737"/>
      <c r="CD6" s="698" t="s">
        <v>230</v>
      </c>
      <c r="CE6" s="699"/>
      <c r="CF6" s="699"/>
      <c r="CG6" s="699"/>
      <c r="CH6" s="699"/>
      <c r="CI6" s="699"/>
      <c r="CJ6" s="699"/>
      <c r="CK6" s="699"/>
      <c r="CL6" s="699"/>
      <c r="CM6" s="699"/>
      <c r="CN6" s="699"/>
      <c r="CO6" s="699"/>
      <c r="CP6" s="699"/>
      <c r="CQ6" s="700"/>
      <c r="CR6" s="640">
        <v>226616</v>
      </c>
      <c r="CS6" s="641"/>
      <c r="CT6" s="641"/>
      <c r="CU6" s="641"/>
      <c r="CV6" s="641"/>
      <c r="CW6" s="641"/>
      <c r="CX6" s="641"/>
      <c r="CY6" s="642"/>
      <c r="CZ6" s="740">
        <v>1.1000000000000001</v>
      </c>
      <c r="DA6" s="711"/>
      <c r="DB6" s="711"/>
      <c r="DC6" s="743"/>
      <c r="DD6" s="646" t="s">
        <v>231</v>
      </c>
      <c r="DE6" s="641"/>
      <c r="DF6" s="641"/>
      <c r="DG6" s="641"/>
      <c r="DH6" s="641"/>
      <c r="DI6" s="641"/>
      <c r="DJ6" s="641"/>
      <c r="DK6" s="641"/>
      <c r="DL6" s="641"/>
      <c r="DM6" s="641"/>
      <c r="DN6" s="641"/>
      <c r="DO6" s="641"/>
      <c r="DP6" s="642"/>
      <c r="DQ6" s="646">
        <v>226616</v>
      </c>
      <c r="DR6" s="641"/>
      <c r="DS6" s="641"/>
      <c r="DT6" s="641"/>
      <c r="DU6" s="641"/>
      <c r="DV6" s="641"/>
      <c r="DW6" s="641"/>
      <c r="DX6" s="641"/>
      <c r="DY6" s="641"/>
      <c r="DZ6" s="641"/>
      <c r="EA6" s="641"/>
      <c r="EB6" s="641"/>
      <c r="EC6" s="684"/>
    </row>
    <row r="7" spans="2:143" ht="11.25" customHeight="1" x14ac:dyDescent="0.15">
      <c r="B7" s="637" t="s">
        <v>232</v>
      </c>
      <c r="C7" s="638"/>
      <c r="D7" s="638"/>
      <c r="E7" s="638"/>
      <c r="F7" s="638"/>
      <c r="G7" s="638"/>
      <c r="H7" s="638"/>
      <c r="I7" s="638"/>
      <c r="J7" s="638"/>
      <c r="K7" s="638"/>
      <c r="L7" s="638"/>
      <c r="M7" s="638"/>
      <c r="N7" s="638"/>
      <c r="O7" s="638"/>
      <c r="P7" s="638"/>
      <c r="Q7" s="639"/>
      <c r="R7" s="640">
        <v>7099</v>
      </c>
      <c r="S7" s="641"/>
      <c r="T7" s="641"/>
      <c r="U7" s="641"/>
      <c r="V7" s="641"/>
      <c r="W7" s="641"/>
      <c r="X7" s="641"/>
      <c r="Y7" s="642"/>
      <c r="Z7" s="677">
        <v>0</v>
      </c>
      <c r="AA7" s="677"/>
      <c r="AB7" s="677"/>
      <c r="AC7" s="677"/>
      <c r="AD7" s="678">
        <v>7099</v>
      </c>
      <c r="AE7" s="678"/>
      <c r="AF7" s="678"/>
      <c r="AG7" s="678"/>
      <c r="AH7" s="678"/>
      <c r="AI7" s="678"/>
      <c r="AJ7" s="678"/>
      <c r="AK7" s="678"/>
      <c r="AL7" s="643">
        <v>0.1</v>
      </c>
      <c r="AM7" s="644"/>
      <c r="AN7" s="644"/>
      <c r="AO7" s="679"/>
      <c r="AP7" s="637" t="s">
        <v>233</v>
      </c>
      <c r="AQ7" s="638"/>
      <c r="AR7" s="638"/>
      <c r="AS7" s="638"/>
      <c r="AT7" s="638"/>
      <c r="AU7" s="638"/>
      <c r="AV7" s="638"/>
      <c r="AW7" s="638"/>
      <c r="AX7" s="638"/>
      <c r="AY7" s="638"/>
      <c r="AZ7" s="638"/>
      <c r="BA7" s="638"/>
      <c r="BB7" s="638"/>
      <c r="BC7" s="638"/>
      <c r="BD7" s="638"/>
      <c r="BE7" s="638"/>
      <c r="BF7" s="639"/>
      <c r="BG7" s="640">
        <v>3816720</v>
      </c>
      <c r="BH7" s="641"/>
      <c r="BI7" s="641"/>
      <c r="BJ7" s="641"/>
      <c r="BK7" s="641"/>
      <c r="BL7" s="641"/>
      <c r="BM7" s="641"/>
      <c r="BN7" s="642"/>
      <c r="BO7" s="677">
        <v>47</v>
      </c>
      <c r="BP7" s="677"/>
      <c r="BQ7" s="677"/>
      <c r="BR7" s="677"/>
      <c r="BS7" s="678">
        <v>50142</v>
      </c>
      <c r="BT7" s="678"/>
      <c r="BU7" s="678"/>
      <c r="BV7" s="678"/>
      <c r="BW7" s="678"/>
      <c r="BX7" s="678"/>
      <c r="BY7" s="678"/>
      <c r="BZ7" s="678"/>
      <c r="CA7" s="678"/>
      <c r="CB7" s="737"/>
      <c r="CD7" s="673" t="s">
        <v>234</v>
      </c>
      <c r="CE7" s="674"/>
      <c r="CF7" s="674"/>
      <c r="CG7" s="674"/>
      <c r="CH7" s="674"/>
      <c r="CI7" s="674"/>
      <c r="CJ7" s="674"/>
      <c r="CK7" s="674"/>
      <c r="CL7" s="674"/>
      <c r="CM7" s="674"/>
      <c r="CN7" s="674"/>
      <c r="CO7" s="674"/>
      <c r="CP7" s="674"/>
      <c r="CQ7" s="675"/>
      <c r="CR7" s="640">
        <v>2645083</v>
      </c>
      <c r="CS7" s="641"/>
      <c r="CT7" s="641"/>
      <c r="CU7" s="641"/>
      <c r="CV7" s="641"/>
      <c r="CW7" s="641"/>
      <c r="CX7" s="641"/>
      <c r="CY7" s="642"/>
      <c r="CZ7" s="677">
        <v>13.3</v>
      </c>
      <c r="DA7" s="677"/>
      <c r="DB7" s="677"/>
      <c r="DC7" s="677"/>
      <c r="DD7" s="646">
        <v>705399</v>
      </c>
      <c r="DE7" s="641"/>
      <c r="DF7" s="641"/>
      <c r="DG7" s="641"/>
      <c r="DH7" s="641"/>
      <c r="DI7" s="641"/>
      <c r="DJ7" s="641"/>
      <c r="DK7" s="641"/>
      <c r="DL7" s="641"/>
      <c r="DM7" s="641"/>
      <c r="DN7" s="641"/>
      <c r="DO7" s="641"/>
      <c r="DP7" s="642"/>
      <c r="DQ7" s="646">
        <v>1808836</v>
      </c>
      <c r="DR7" s="641"/>
      <c r="DS7" s="641"/>
      <c r="DT7" s="641"/>
      <c r="DU7" s="641"/>
      <c r="DV7" s="641"/>
      <c r="DW7" s="641"/>
      <c r="DX7" s="641"/>
      <c r="DY7" s="641"/>
      <c r="DZ7" s="641"/>
      <c r="EA7" s="641"/>
      <c r="EB7" s="641"/>
      <c r="EC7" s="684"/>
    </row>
    <row r="8" spans="2:143" ht="11.25" customHeight="1" x14ac:dyDescent="0.15">
      <c r="B8" s="637" t="s">
        <v>235</v>
      </c>
      <c r="C8" s="638"/>
      <c r="D8" s="638"/>
      <c r="E8" s="638"/>
      <c r="F8" s="638"/>
      <c r="G8" s="638"/>
      <c r="H8" s="638"/>
      <c r="I8" s="638"/>
      <c r="J8" s="638"/>
      <c r="K8" s="638"/>
      <c r="L8" s="638"/>
      <c r="M8" s="638"/>
      <c r="N8" s="638"/>
      <c r="O8" s="638"/>
      <c r="P8" s="638"/>
      <c r="Q8" s="639"/>
      <c r="R8" s="640">
        <v>57681</v>
      </c>
      <c r="S8" s="641"/>
      <c r="T8" s="641"/>
      <c r="U8" s="641"/>
      <c r="V8" s="641"/>
      <c r="W8" s="641"/>
      <c r="X8" s="641"/>
      <c r="Y8" s="642"/>
      <c r="Z8" s="677">
        <v>0.3</v>
      </c>
      <c r="AA8" s="677"/>
      <c r="AB8" s="677"/>
      <c r="AC8" s="677"/>
      <c r="AD8" s="678">
        <v>57681</v>
      </c>
      <c r="AE8" s="678"/>
      <c r="AF8" s="678"/>
      <c r="AG8" s="678"/>
      <c r="AH8" s="678"/>
      <c r="AI8" s="678"/>
      <c r="AJ8" s="678"/>
      <c r="AK8" s="678"/>
      <c r="AL8" s="643">
        <v>0.5</v>
      </c>
      <c r="AM8" s="644"/>
      <c r="AN8" s="644"/>
      <c r="AO8" s="679"/>
      <c r="AP8" s="637" t="s">
        <v>236</v>
      </c>
      <c r="AQ8" s="638"/>
      <c r="AR8" s="638"/>
      <c r="AS8" s="638"/>
      <c r="AT8" s="638"/>
      <c r="AU8" s="638"/>
      <c r="AV8" s="638"/>
      <c r="AW8" s="638"/>
      <c r="AX8" s="638"/>
      <c r="AY8" s="638"/>
      <c r="AZ8" s="638"/>
      <c r="BA8" s="638"/>
      <c r="BB8" s="638"/>
      <c r="BC8" s="638"/>
      <c r="BD8" s="638"/>
      <c r="BE8" s="638"/>
      <c r="BF8" s="639"/>
      <c r="BG8" s="640">
        <v>96220</v>
      </c>
      <c r="BH8" s="641"/>
      <c r="BI8" s="641"/>
      <c r="BJ8" s="641"/>
      <c r="BK8" s="641"/>
      <c r="BL8" s="641"/>
      <c r="BM8" s="641"/>
      <c r="BN8" s="642"/>
      <c r="BO8" s="677">
        <v>1.2</v>
      </c>
      <c r="BP8" s="677"/>
      <c r="BQ8" s="677"/>
      <c r="BR8" s="677"/>
      <c r="BS8" s="646" t="s">
        <v>231</v>
      </c>
      <c r="BT8" s="641"/>
      <c r="BU8" s="641"/>
      <c r="BV8" s="641"/>
      <c r="BW8" s="641"/>
      <c r="BX8" s="641"/>
      <c r="BY8" s="641"/>
      <c r="BZ8" s="641"/>
      <c r="CA8" s="641"/>
      <c r="CB8" s="684"/>
      <c r="CD8" s="673" t="s">
        <v>237</v>
      </c>
      <c r="CE8" s="674"/>
      <c r="CF8" s="674"/>
      <c r="CG8" s="674"/>
      <c r="CH8" s="674"/>
      <c r="CI8" s="674"/>
      <c r="CJ8" s="674"/>
      <c r="CK8" s="674"/>
      <c r="CL8" s="674"/>
      <c r="CM8" s="674"/>
      <c r="CN8" s="674"/>
      <c r="CO8" s="674"/>
      <c r="CP8" s="674"/>
      <c r="CQ8" s="675"/>
      <c r="CR8" s="640">
        <v>9239164</v>
      </c>
      <c r="CS8" s="641"/>
      <c r="CT8" s="641"/>
      <c r="CU8" s="641"/>
      <c r="CV8" s="641"/>
      <c r="CW8" s="641"/>
      <c r="CX8" s="641"/>
      <c r="CY8" s="642"/>
      <c r="CZ8" s="677">
        <v>46.4</v>
      </c>
      <c r="DA8" s="677"/>
      <c r="DB8" s="677"/>
      <c r="DC8" s="677"/>
      <c r="DD8" s="646">
        <v>207288</v>
      </c>
      <c r="DE8" s="641"/>
      <c r="DF8" s="641"/>
      <c r="DG8" s="641"/>
      <c r="DH8" s="641"/>
      <c r="DI8" s="641"/>
      <c r="DJ8" s="641"/>
      <c r="DK8" s="641"/>
      <c r="DL8" s="641"/>
      <c r="DM8" s="641"/>
      <c r="DN8" s="641"/>
      <c r="DO8" s="641"/>
      <c r="DP8" s="642"/>
      <c r="DQ8" s="646">
        <v>4768595</v>
      </c>
      <c r="DR8" s="641"/>
      <c r="DS8" s="641"/>
      <c r="DT8" s="641"/>
      <c r="DU8" s="641"/>
      <c r="DV8" s="641"/>
      <c r="DW8" s="641"/>
      <c r="DX8" s="641"/>
      <c r="DY8" s="641"/>
      <c r="DZ8" s="641"/>
      <c r="EA8" s="641"/>
      <c r="EB8" s="641"/>
      <c r="EC8" s="684"/>
    </row>
    <row r="9" spans="2:143" ht="11.25" customHeight="1" x14ac:dyDescent="0.15">
      <c r="B9" s="637" t="s">
        <v>238</v>
      </c>
      <c r="C9" s="638"/>
      <c r="D9" s="638"/>
      <c r="E9" s="638"/>
      <c r="F9" s="638"/>
      <c r="G9" s="638"/>
      <c r="H9" s="638"/>
      <c r="I9" s="638"/>
      <c r="J9" s="638"/>
      <c r="K9" s="638"/>
      <c r="L9" s="638"/>
      <c r="M9" s="638"/>
      <c r="N9" s="638"/>
      <c r="O9" s="638"/>
      <c r="P9" s="638"/>
      <c r="Q9" s="639"/>
      <c r="R9" s="640">
        <v>31779</v>
      </c>
      <c r="S9" s="641"/>
      <c r="T9" s="641"/>
      <c r="U9" s="641"/>
      <c r="V9" s="641"/>
      <c r="W9" s="641"/>
      <c r="X9" s="641"/>
      <c r="Y9" s="642"/>
      <c r="Z9" s="677">
        <v>0.2</v>
      </c>
      <c r="AA9" s="677"/>
      <c r="AB9" s="677"/>
      <c r="AC9" s="677"/>
      <c r="AD9" s="678">
        <v>31779</v>
      </c>
      <c r="AE9" s="678"/>
      <c r="AF9" s="678"/>
      <c r="AG9" s="678"/>
      <c r="AH9" s="678"/>
      <c r="AI9" s="678"/>
      <c r="AJ9" s="678"/>
      <c r="AK9" s="678"/>
      <c r="AL9" s="643">
        <v>0.3</v>
      </c>
      <c r="AM9" s="644"/>
      <c r="AN9" s="644"/>
      <c r="AO9" s="679"/>
      <c r="AP9" s="637" t="s">
        <v>239</v>
      </c>
      <c r="AQ9" s="638"/>
      <c r="AR9" s="638"/>
      <c r="AS9" s="638"/>
      <c r="AT9" s="638"/>
      <c r="AU9" s="638"/>
      <c r="AV9" s="638"/>
      <c r="AW9" s="638"/>
      <c r="AX9" s="638"/>
      <c r="AY9" s="638"/>
      <c r="AZ9" s="638"/>
      <c r="BA9" s="638"/>
      <c r="BB9" s="638"/>
      <c r="BC9" s="638"/>
      <c r="BD9" s="638"/>
      <c r="BE9" s="638"/>
      <c r="BF9" s="639"/>
      <c r="BG9" s="640">
        <v>3337774</v>
      </c>
      <c r="BH9" s="641"/>
      <c r="BI9" s="641"/>
      <c r="BJ9" s="641"/>
      <c r="BK9" s="641"/>
      <c r="BL9" s="641"/>
      <c r="BM9" s="641"/>
      <c r="BN9" s="642"/>
      <c r="BO9" s="677">
        <v>41.1</v>
      </c>
      <c r="BP9" s="677"/>
      <c r="BQ9" s="677"/>
      <c r="BR9" s="677"/>
      <c r="BS9" s="646" t="s">
        <v>138</v>
      </c>
      <c r="BT9" s="641"/>
      <c r="BU9" s="641"/>
      <c r="BV9" s="641"/>
      <c r="BW9" s="641"/>
      <c r="BX9" s="641"/>
      <c r="BY9" s="641"/>
      <c r="BZ9" s="641"/>
      <c r="CA9" s="641"/>
      <c r="CB9" s="684"/>
      <c r="CD9" s="673" t="s">
        <v>240</v>
      </c>
      <c r="CE9" s="674"/>
      <c r="CF9" s="674"/>
      <c r="CG9" s="674"/>
      <c r="CH9" s="674"/>
      <c r="CI9" s="674"/>
      <c r="CJ9" s="674"/>
      <c r="CK9" s="674"/>
      <c r="CL9" s="674"/>
      <c r="CM9" s="674"/>
      <c r="CN9" s="674"/>
      <c r="CO9" s="674"/>
      <c r="CP9" s="674"/>
      <c r="CQ9" s="675"/>
      <c r="CR9" s="640">
        <v>1370398</v>
      </c>
      <c r="CS9" s="641"/>
      <c r="CT9" s="641"/>
      <c r="CU9" s="641"/>
      <c r="CV9" s="641"/>
      <c r="CW9" s="641"/>
      <c r="CX9" s="641"/>
      <c r="CY9" s="642"/>
      <c r="CZ9" s="677">
        <v>6.9</v>
      </c>
      <c r="DA9" s="677"/>
      <c r="DB9" s="677"/>
      <c r="DC9" s="677"/>
      <c r="DD9" s="646" t="s">
        <v>231</v>
      </c>
      <c r="DE9" s="641"/>
      <c r="DF9" s="641"/>
      <c r="DG9" s="641"/>
      <c r="DH9" s="641"/>
      <c r="DI9" s="641"/>
      <c r="DJ9" s="641"/>
      <c r="DK9" s="641"/>
      <c r="DL9" s="641"/>
      <c r="DM9" s="641"/>
      <c r="DN9" s="641"/>
      <c r="DO9" s="641"/>
      <c r="DP9" s="642"/>
      <c r="DQ9" s="646">
        <v>1327808</v>
      </c>
      <c r="DR9" s="641"/>
      <c r="DS9" s="641"/>
      <c r="DT9" s="641"/>
      <c r="DU9" s="641"/>
      <c r="DV9" s="641"/>
      <c r="DW9" s="641"/>
      <c r="DX9" s="641"/>
      <c r="DY9" s="641"/>
      <c r="DZ9" s="641"/>
      <c r="EA9" s="641"/>
      <c r="EB9" s="641"/>
      <c r="EC9" s="684"/>
    </row>
    <row r="10" spans="2:143" ht="11.25" customHeight="1" x14ac:dyDescent="0.15">
      <c r="B10" s="637" t="s">
        <v>241</v>
      </c>
      <c r="C10" s="638"/>
      <c r="D10" s="638"/>
      <c r="E10" s="638"/>
      <c r="F10" s="638"/>
      <c r="G10" s="638"/>
      <c r="H10" s="638"/>
      <c r="I10" s="638"/>
      <c r="J10" s="638"/>
      <c r="K10" s="638"/>
      <c r="L10" s="638"/>
      <c r="M10" s="638"/>
      <c r="N10" s="638"/>
      <c r="O10" s="638"/>
      <c r="P10" s="638"/>
      <c r="Q10" s="639"/>
      <c r="R10" s="640" t="s">
        <v>138</v>
      </c>
      <c r="S10" s="641"/>
      <c r="T10" s="641"/>
      <c r="U10" s="641"/>
      <c r="V10" s="641"/>
      <c r="W10" s="641"/>
      <c r="X10" s="641"/>
      <c r="Y10" s="642"/>
      <c r="Z10" s="677" t="s">
        <v>231</v>
      </c>
      <c r="AA10" s="677"/>
      <c r="AB10" s="677"/>
      <c r="AC10" s="677"/>
      <c r="AD10" s="678" t="s">
        <v>231</v>
      </c>
      <c r="AE10" s="678"/>
      <c r="AF10" s="678"/>
      <c r="AG10" s="678"/>
      <c r="AH10" s="678"/>
      <c r="AI10" s="678"/>
      <c r="AJ10" s="678"/>
      <c r="AK10" s="678"/>
      <c r="AL10" s="643" t="s">
        <v>231</v>
      </c>
      <c r="AM10" s="644"/>
      <c r="AN10" s="644"/>
      <c r="AO10" s="679"/>
      <c r="AP10" s="637" t="s">
        <v>242</v>
      </c>
      <c r="AQ10" s="638"/>
      <c r="AR10" s="638"/>
      <c r="AS10" s="638"/>
      <c r="AT10" s="638"/>
      <c r="AU10" s="638"/>
      <c r="AV10" s="638"/>
      <c r="AW10" s="638"/>
      <c r="AX10" s="638"/>
      <c r="AY10" s="638"/>
      <c r="AZ10" s="638"/>
      <c r="BA10" s="638"/>
      <c r="BB10" s="638"/>
      <c r="BC10" s="638"/>
      <c r="BD10" s="638"/>
      <c r="BE10" s="638"/>
      <c r="BF10" s="639"/>
      <c r="BG10" s="640">
        <v>136248</v>
      </c>
      <c r="BH10" s="641"/>
      <c r="BI10" s="641"/>
      <c r="BJ10" s="641"/>
      <c r="BK10" s="641"/>
      <c r="BL10" s="641"/>
      <c r="BM10" s="641"/>
      <c r="BN10" s="642"/>
      <c r="BO10" s="677">
        <v>1.7</v>
      </c>
      <c r="BP10" s="677"/>
      <c r="BQ10" s="677"/>
      <c r="BR10" s="677"/>
      <c r="BS10" s="646">
        <v>27434</v>
      </c>
      <c r="BT10" s="641"/>
      <c r="BU10" s="641"/>
      <c r="BV10" s="641"/>
      <c r="BW10" s="641"/>
      <c r="BX10" s="641"/>
      <c r="BY10" s="641"/>
      <c r="BZ10" s="641"/>
      <c r="CA10" s="641"/>
      <c r="CB10" s="684"/>
      <c r="CD10" s="673" t="s">
        <v>243</v>
      </c>
      <c r="CE10" s="674"/>
      <c r="CF10" s="674"/>
      <c r="CG10" s="674"/>
      <c r="CH10" s="674"/>
      <c r="CI10" s="674"/>
      <c r="CJ10" s="674"/>
      <c r="CK10" s="674"/>
      <c r="CL10" s="674"/>
      <c r="CM10" s="674"/>
      <c r="CN10" s="674"/>
      <c r="CO10" s="674"/>
      <c r="CP10" s="674"/>
      <c r="CQ10" s="675"/>
      <c r="CR10" s="640">
        <v>26049</v>
      </c>
      <c r="CS10" s="641"/>
      <c r="CT10" s="641"/>
      <c r="CU10" s="641"/>
      <c r="CV10" s="641"/>
      <c r="CW10" s="641"/>
      <c r="CX10" s="641"/>
      <c r="CY10" s="642"/>
      <c r="CZ10" s="677">
        <v>0.1</v>
      </c>
      <c r="DA10" s="677"/>
      <c r="DB10" s="677"/>
      <c r="DC10" s="677"/>
      <c r="DD10" s="646" t="s">
        <v>231</v>
      </c>
      <c r="DE10" s="641"/>
      <c r="DF10" s="641"/>
      <c r="DG10" s="641"/>
      <c r="DH10" s="641"/>
      <c r="DI10" s="641"/>
      <c r="DJ10" s="641"/>
      <c r="DK10" s="641"/>
      <c r="DL10" s="641"/>
      <c r="DM10" s="641"/>
      <c r="DN10" s="641"/>
      <c r="DO10" s="641"/>
      <c r="DP10" s="642"/>
      <c r="DQ10" s="646">
        <v>6048</v>
      </c>
      <c r="DR10" s="641"/>
      <c r="DS10" s="641"/>
      <c r="DT10" s="641"/>
      <c r="DU10" s="641"/>
      <c r="DV10" s="641"/>
      <c r="DW10" s="641"/>
      <c r="DX10" s="641"/>
      <c r="DY10" s="641"/>
      <c r="DZ10" s="641"/>
      <c r="EA10" s="641"/>
      <c r="EB10" s="641"/>
      <c r="EC10" s="684"/>
    </row>
    <row r="11" spans="2:143" ht="11.25" customHeight="1" x14ac:dyDescent="0.15">
      <c r="B11" s="637" t="s">
        <v>244</v>
      </c>
      <c r="C11" s="638"/>
      <c r="D11" s="638"/>
      <c r="E11" s="638"/>
      <c r="F11" s="638"/>
      <c r="G11" s="638"/>
      <c r="H11" s="638"/>
      <c r="I11" s="638"/>
      <c r="J11" s="638"/>
      <c r="K11" s="638"/>
      <c r="L11" s="638"/>
      <c r="M11" s="638"/>
      <c r="N11" s="638"/>
      <c r="O11" s="638"/>
      <c r="P11" s="638"/>
      <c r="Q11" s="639"/>
      <c r="R11" s="640">
        <v>814776</v>
      </c>
      <c r="S11" s="641"/>
      <c r="T11" s="641"/>
      <c r="U11" s="641"/>
      <c r="V11" s="641"/>
      <c r="W11" s="641"/>
      <c r="X11" s="641"/>
      <c r="Y11" s="642"/>
      <c r="Z11" s="643">
        <v>3.9</v>
      </c>
      <c r="AA11" s="644"/>
      <c r="AB11" s="644"/>
      <c r="AC11" s="645"/>
      <c r="AD11" s="646">
        <v>814776</v>
      </c>
      <c r="AE11" s="641"/>
      <c r="AF11" s="641"/>
      <c r="AG11" s="641"/>
      <c r="AH11" s="641"/>
      <c r="AI11" s="641"/>
      <c r="AJ11" s="641"/>
      <c r="AK11" s="642"/>
      <c r="AL11" s="643">
        <v>7.2</v>
      </c>
      <c r="AM11" s="644"/>
      <c r="AN11" s="644"/>
      <c r="AO11" s="679"/>
      <c r="AP11" s="637" t="s">
        <v>245</v>
      </c>
      <c r="AQ11" s="638"/>
      <c r="AR11" s="638"/>
      <c r="AS11" s="638"/>
      <c r="AT11" s="638"/>
      <c r="AU11" s="638"/>
      <c r="AV11" s="638"/>
      <c r="AW11" s="638"/>
      <c r="AX11" s="638"/>
      <c r="AY11" s="638"/>
      <c r="AZ11" s="638"/>
      <c r="BA11" s="638"/>
      <c r="BB11" s="638"/>
      <c r="BC11" s="638"/>
      <c r="BD11" s="638"/>
      <c r="BE11" s="638"/>
      <c r="BF11" s="639"/>
      <c r="BG11" s="640">
        <v>246478</v>
      </c>
      <c r="BH11" s="641"/>
      <c r="BI11" s="641"/>
      <c r="BJ11" s="641"/>
      <c r="BK11" s="641"/>
      <c r="BL11" s="641"/>
      <c r="BM11" s="641"/>
      <c r="BN11" s="642"/>
      <c r="BO11" s="677">
        <v>3</v>
      </c>
      <c r="BP11" s="677"/>
      <c r="BQ11" s="677"/>
      <c r="BR11" s="677"/>
      <c r="BS11" s="646">
        <v>22708</v>
      </c>
      <c r="BT11" s="641"/>
      <c r="BU11" s="641"/>
      <c r="BV11" s="641"/>
      <c r="BW11" s="641"/>
      <c r="BX11" s="641"/>
      <c r="BY11" s="641"/>
      <c r="BZ11" s="641"/>
      <c r="CA11" s="641"/>
      <c r="CB11" s="684"/>
      <c r="CD11" s="673" t="s">
        <v>246</v>
      </c>
      <c r="CE11" s="674"/>
      <c r="CF11" s="674"/>
      <c r="CG11" s="674"/>
      <c r="CH11" s="674"/>
      <c r="CI11" s="674"/>
      <c r="CJ11" s="674"/>
      <c r="CK11" s="674"/>
      <c r="CL11" s="674"/>
      <c r="CM11" s="674"/>
      <c r="CN11" s="674"/>
      <c r="CO11" s="674"/>
      <c r="CP11" s="674"/>
      <c r="CQ11" s="675"/>
      <c r="CR11" s="640">
        <v>55859</v>
      </c>
      <c r="CS11" s="641"/>
      <c r="CT11" s="641"/>
      <c r="CU11" s="641"/>
      <c r="CV11" s="641"/>
      <c r="CW11" s="641"/>
      <c r="CX11" s="641"/>
      <c r="CY11" s="642"/>
      <c r="CZ11" s="677">
        <v>0.3</v>
      </c>
      <c r="DA11" s="677"/>
      <c r="DB11" s="677"/>
      <c r="DC11" s="677"/>
      <c r="DD11" s="646">
        <v>3114</v>
      </c>
      <c r="DE11" s="641"/>
      <c r="DF11" s="641"/>
      <c r="DG11" s="641"/>
      <c r="DH11" s="641"/>
      <c r="DI11" s="641"/>
      <c r="DJ11" s="641"/>
      <c r="DK11" s="641"/>
      <c r="DL11" s="641"/>
      <c r="DM11" s="641"/>
      <c r="DN11" s="641"/>
      <c r="DO11" s="641"/>
      <c r="DP11" s="642"/>
      <c r="DQ11" s="646">
        <v>47583</v>
      </c>
      <c r="DR11" s="641"/>
      <c r="DS11" s="641"/>
      <c r="DT11" s="641"/>
      <c r="DU11" s="641"/>
      <c r="DV11" s="641"/>
      <c r="DW11" s="641"/>
      <c r="DX11" s="641"/>
      <c r="DY11" s="641"/>
      <c r="DZ11" s="641"/>
      <c r="EA11" s="641"/>
      <c r="EB11" s="641"/>
      <c r="EC11" s="684"/>
    </row>
    <row r="12" spans="2:143" ht="11.25" customHeight="1" x14ac:dyDescent="0.15">
      <c r="B12" s="637" t="s">
        <v>247</v>
      </c>
      <c r="C12" s="638"/>
      <c r="D12" s="638"/>
      <c r="E12" s="638"/>
      <c r="F12" s="638"/>
      <c r="G12" s="638"/>
      <c r="H12" s="638"/>
      <c r="I12" s="638"/>
      <c r="J12" s="638"/>
      <c r="K12" s="638"/>
      <c r="L12" s="638"/>
      <c r="M12" s="638"/>
      <c r="N12" s="638"/>
      <c r="O12" s="638"/>
      <c r="P12" s="638"/>
      <c r="Q12" s="639"/>
      <c r="R12" s="640" t="s">
        <v>231</v>
      </c>
      <c r="S12" s="641"/>
      <c r="T12" s="641"/>
      <c r="U12" s="641"/>
      <c r="V12" s="641"/>
      <c r="W12" s="641"/>
      <c r="X12" s="641"/>
      <c r="Y12" s="642"/>
      <c r="Z12" s="677" t="s">
        <v>231</v>
      </c>
      <c r="AA12" s="677"/>
      <c r="AB12" s="677"/>
      <c r="AC12" s="677"/>
      <c r="AD12" s="678" t="s">
        <v>231</v>
      </c>
      <c r="AE12" s="678"/>
      <c r="AF12" s="678"/>
      <c r="AG12" s="678"/>
      <c r="AH12" s="678"/>
      <c r="AI12" s="678"/>
      <c r="AJ12" s="678"/>
      <c r="AK12" s="678"/>
      <c r="AL12" s="643" t="s">
        <v>231</v>
      </c>
      <c r="AM12" s="644"/>
      <c r="AN12" s="644"/>
      <c r="AO12" s="679"/>
      <c r="AP12" s="637" t="s">
        <v>248</v>
      </c>
      <c r="AQ12" s="638"/>
      <c r="AR12" s="638"/>
      <c r="AS12" s="638"/>
      <c r="AT12" s="638"/>
      <c r="AU12" s="638"/>
      <c r="AV12" s="638"/>
      <c r="AW12" s="638"/>
      <c r="AX12" s="638"/>
      <c r="AY12" s="638"/>
      <c r="AZ12" s="638"/>
      <c r="BA12" s="638"/>
      <c r="BB12" s="638"/>
      <c r="BC12" s="638"/>
      <c r="BD12" s="638"/>
      <c r="BE12" s="638"/>
      <c r="BF12" s="639"/>
      <c r="BG12" s="640">
        <v>3319313</v>
      </c>
      <c r="BH12" s="641"/>
      <c r="BI12" s="641"/>
      <c r="BJ12" s="641"/>
      <c r="BK12" s="641"/>
      <c r="BL12" s="641"/>
      <c r="BM12" s="641"/>
      <c r="BN12" s="642"/>
      <c r="BO12" s="677">
        <v>40.9</v>
      </c>
      <c r="BP12" s="677"/>
      <c r="BQ12" s="677"/>
      <c r="BR12" s="677"/>
      <c r="BS12" s="646" t="s">
        <v>231</v>
      </c>
      <c r="BT12" s="641"/>
      <c r="BU12" s="641"/>
      <c r="BV12" s="641"/>
      <c r="BW12" s="641"/>
      <c r="BX12" s="641"/>
      <c r="BY12" s="641"/>
      <c r="BZ12" s="641"/>
      <c r="CA12" s="641"/>
      <c r="CB12" s="684"/>
      <c r="CD12" s="673" t="s">
        <v>249</v>
      </c>
      <c r="CE12" s="674"/>
      <c r="CF12" s="674"/>
      <c r="CG12" s="674"/>
      <c r="CH12" s="674"/>
      <c r="CI12" s="674"/>
      <c r="CJ12" s="674"/>
      <c r="CK12" s="674"/>
      <c r="CL12" s="674"/>
      <c r="CM12" s="674"/>
      <c r="CN12" s="674"/>
      <c r="CO12" s="674"/>
      <c r="CP12" s="674"/>
      <c r="CQ12" s="675"/>
      <c r="CR12" s="640">
        <v>178265</v>
      </c>
      <c r="CS12" s="641"/>
      <c r="CT12" s="641"/>
      <c r="CU12" s="641"/>
      <c r="CV12" s="641"/>
      <c r="CW12" s="641"/>
      <c r="CX12" s="641"/>
      <c r="CY12" s="642"/>
      <c r="CZ12" s="677">
        <v>0.9</v>
      </c>
      <c r="DA12" s="677"/>
      <c r="DB12" s="677"/>
      <c r="DC12" s="677"/>
      <c r="DD12" s="646">
        <v>16297</v>
      </c>
      <c r="DE12" s="641"/>
      <c r="DF12" s="641"/>
      <c r="DG12" s="641"/>
      <c r="DH12" s="641"/>
      <c r="DI12" s="641"/>
      <c r="DJ12" s="641"/>
      <c r="DK12" s="641"/>
      <c r="DL12" s="641"/>
      <c r="DM12" s="641"/>
      <c r="DN12" s="641"/>
      <c r="DO12" s="641"/>
      <c r="DP12" s="642"/>
      <c r="DQ12" s="646">
        <v>45496</v>
      </c>
      <c r="DR12" s="641"/>
      <c r="DS12" s="641"/>
      <c r="DT12" s="641"/>
      <c r="DU12" s="641"/>
      <c r="DV12" s="641"/>
      <c r="DW12" s="641"/>
      <c r="DX12" s="641"/>
      <c r="DY12" s="641"/>
      <c r="DZ12" s="641"/>
      <c r="EA12" s="641"/>
      <c r="EB12" s="641"/>
      <c r="EC12" s="684"/>
    </row>
    <row r="13" spans="2:143" ht="11.25" customHeight="1" x14ac:dyDescent="0.15">
      <c r="B13" s="637" t="s">
        <v>250</v>
      </c>
      <c r="C13" s="638"/>
      <c r="D13" s="638"/>
      <c r="E13" s="638"/>
      <c r="F13" s="638"/>
      <c r="G13" s="638"/>
      <c r="H13" s="638"/>
      <c r="I13" s="638"/>
      <c r="J13" s="638"/>
      <c r="K13" s="638"/>
      <c r="L13" s="638"/>
      <c r="M13" s="638"/>
      <c r="N13" s="638"/>
      <c r="O13" s="638"/>
      <c r="P13" s="638"/>
      <c r="Q13" s="639"/>
      <c r="R13" s="640" t="s">
        <v>138</v>
      </c>
      <c r="S13" s="641"/>
      <c r="T13" s="641"/>
      <c r="U13" s="641"/>
      <c r="V13" s="641"/>
      <c r="W13" s="641"/>
      <c r="X13" s="641"/>
      <c r="Y13" s="642"/>
      <c r="Z13" s="677" t="s">
        <v>231</v>
      </c>
      <c r="AA13" s="677"/>
      <c r="AB13" s="677"/>
      <c r="AC13" s="677"/>
      <c r="AD13" s="678" t="s">
        <v>231</v>
      </c>
      <c r="AE13" s="678"/>
      <c r="AF13" s="678"/>
      <c r="AG13" s="678"/>
      <c r="AH13" s="678"/>
      <c r="AI13" s="678"/>
      <c r="AJ13" s="678"/>
      <c r="AK13" s="678"/>
      <c r="AL13" s="643" t="s">
        <v>231</v>
      </c>
      <c r="AM13" s="644"/>
      <c r="AN13" s="644"/>
      <c r="AO13" s="679"/>
      <c r="AP13" s="637" t="s">
        <v>251</v>
      </c>
      <c r="AQ13" s="638"/>
      <c r="AR13" s="638"/>
      <c r="AS13" s="638"/>
      <c r="AT13" s="638"/>
      <c r="AU13" s="638"/>
      <c r="AV13" s="638"/>
      <c r="AW13" s="638"/>
      <c r="AX13" s="638"/>
      <c r="AY13" s="638"/>
      <c r="AZ13" s="638"/>
      <c r="BA13" s="638"/>
      <c r="BB13" s="638"/>
      <c r="BC13" s="638"/>
      <c r="BD13" s="638"/>
      <c r="BE13" s="638"/>
      <c r="BF13" s="639"/>
      <c r="BG13" s="640">
        <v>3296377</v>
      </c>
      <c r="BH13" s="641"/>
      <c r="BI13" s="641"/>
      <c r="BJ13" s="641"/>
      <c r="BK13" s="641"/>
      <c r="BL13" s="641"/>
      <c r="BM13" s="641"/>
      <c r="BN13" s="642"/>
      <c r="BO13" s="677">
        <v>40.6</v>
      </c>
      <c r="BP13" s="677"/>
      <c r="BQ13" s="677"/>
      <c r="BR13" s="677"/>
      <c r="BS13" s="646" t="s">
        <v>231</v>
      </c>
      <c r="BT13" s="641"/>
      <c r="BU13" s="641"/>
      <c r="BV13" s="641"/>
      <c r="BW13" s="641"/>
      <c r="BX13" s="641"/>
      <c r="BY13" s="641"/>
      <c r="BZ13" s="641"/>
      <c r="CA13" s="641"/>
      <c r="CB13" s="684"/>
      <c r="CD13" s="673" t="s">
        <v>252</v>
      </c>
      <c r="CE13" s="674"/>
      <c r="CF13" s="674"/>
      <c r="CG13" s="674"/>
      <c r="CH13" s="674"/>
      <c r="CI13" s="674"/>
      <c r="CJ13" s="674"/>
      <c r="CK13" s="674"/>
      <c r="CL13" s="674"/>
      <c r="CM13" s="674"/>
      <c r="CN13" s="674"/>
      <c r="CO13" s="674"/>
      <c r="CP13" s="674"/>
      <c r="CQ13" s="675"/>
      <c r="CR13" s="640">
        <v>1756426</v>
      </c>
      <c r="CS13" s="641"/>
      <c r="CT13" s="641"/>
      <c r="CU13" s="641"/>
      <c r="CV13" s="641"/>
      <c r="CW13" s="641"/>
      <c r="CX13" s="641"/>
      <c r="CY13" s="642"/>
      <c r="CZ13" s="677">
        <v>8.8000000000000007</v>
      </c>
      <c r="DA13" s="677"/>
      <c r="DB13" s="677"/>
      <c r="DC13" s="677"/>
      <c r="DD13" s="646">
        <v>413610</v>
      </c>
      <c r="DE13" s="641"/>
      <c r="DF13" s="641"/>
      <c r="DG13" s="641"/>
      <c r="DH13" s="641"/>
      <c r="DI13" s="641"/>
      <c r="DJ13" s="641"/>
      <c r="DK13" s="641"/>
      <c r="DL13" s="641"/>
      <c r="DM13" s="641"/>
      <c r="DN13" s="641"/>
      <c r="DO13" s="641"/>
      <c r="DP13" s="642"/>
      <c r="DQ13" s="646">
        <v>1273235</v>
      </c>
      <c r="DR13" s="641"/>
      <c r="DS13" s="641"/>
      <c r="DT13" s="641"/>
      <c r="DU13" s="641"/>
      <c r="DV13" s="641"/>
      <c r="DW13" s="641"/>
      <c r="DX13" s="641"/>
      <c r="DY13" s="641"/>
      <c r="DZ13" s="641"/>
      <c r="EA13" s="641"/>
      <c r="EB13" s="641"/>
      <c r="EC13" s="684"/>
    </row>
    <row r="14" spans="2:143" ht="11.25" customHeight="1" x14ac:dyDescent="0.15">
      <c r="B14" s="637" t="s">
        <v>253</v>
      </c>
      <c r="C14" s="638"/>
      <c r="D14" s="638"/>
      <c r="E14" s="638"/>
      <c r="F14" s="638"/>
      <c r="G14" s="638"/>
      <c r="H14" s="638"/>
      <c r="I14" s="638"/>
      <c r="J14" s="638"/>
      <c r="K14" s="638"/>
      <c r="L14" s="638"/>
      <c r="M14" s="638"/>
      <c r="N14" s="638"/>
      <c r="O14" s="638"/>
      <c r="P14" s="638"/>
      <c r="Q14" s="639"/>
      <c r="R14" s="640">
        <v>21469</v>
      </c>
      <c r="S14" s="641"/>
      <c r="T14" s="641"/>
      <c r="U14" s="641"/>
      <c r="V14" s="641"/>
      <c r="W14" s="641"/>
      <c r="X14" s="641"/>
      <c r="Y14" s="642"/>
      <c r="Z14" s="677">
        <v>0.1</v>
      </c>
      <c r="AA14" s="677"/>
      <c r="AB14" s="677"/>
      <c r="AC14" s="677"/>
      <c r="AD14" s="678">
        <v>21469</v>
      </c>
      <c r="AE14" s="678"/>
      <c r="AF14" s="678"/>
      <c r="AG14" s="678"/>
      <c r="AH14" s="678"/>
      <c r="AI14" s="678"/>
      <c r="AJ14" s="678"/>
      <c r="AK14" s="678"/>
      <c r="AL14" s="643">
        <v>0.2</v>
      </c>
      <c r="AM14" s="644"/>
      <c r="AN14" s="644"/>
      <c r="AO14" s="679"/>
      <c r="AP14" s="637" t="s">
        <v>254</v>
      </c>
      <c r="AQ14" s="638"/>
      <c r="AR14" s="638"/>
      <c r="AS14" s="638"/>
      <c r="AT14" s="638"/>
      <c r="AU14" s="638"/>
      <c r="AV14" s="638"/>
      <c r="AW14" s="638"/>
      <c r="AX14" s="638"/>
      <c r="AY14" s="638"/>
      <c r="AZ14" s="638"/>
      <c r="BA14" s="638"/>
      <c r="BB14" s="638"/>
      <c r="BC14" s="638"/>
      <c r="BD14" s="638"/>
      <c r="BE14" s="638"/>
      <c r="BF14" s="639"/>
      <c r="BG14" s="640">
        <v>82604</v>
      </c>
      <c r="BH14" s="641"/>
      <c r="BI14" s="641"/>
      <c r="BJ14" s="641"/>
      <c r="BK14" s="641"/>
      <c r="BL14" s="641"/>
      <c r="BM14" s="641"/>
      <c r="BN14" s="642"/>
      <c r="BO14" s="677">
        <v>1</v>
      </c>
      <c r="BP14" s="677"/>
      <c r="BQ14" s="677"/>
      <c r="BR14" s="677"/>
      <c r="BS14" s="646" t="s">
        <v>138</v>
      </c>
      <c r="BT14" s="641"/>
      <c r="BU14" s="641"/>
      <c r="BV14" s="641"/>
      <c r="BW14" s="641"/>
      <c r="BX14" s="641"/>
      <c r="BY14" s="641"/>
      <c r="BZ14" s="641"/>
      <c r="CA14" s="641"/>
      <c r="CB14" s="684"/>
      <c r="CD14" s="673" t="s">
        <v>255</v>
      </c>
      <c r="CE14" s="674"/>
      <c r="CF14" s="674"/>
      <c r="CG14" s="674"/>
      <c r="CH14" s="674"/>
      <c r="CI14" s="674"/>
      <c r="CJ14" s="674"/>
      <c r="CK14" s="674"/>
      <c r="CL14" s="674"/>
      <c r="CM14" s="674"/>
      <c r="CN14" s="674"/>
      <c r="CO14" s="674"/>
      <c r="CP14" s="674"/>
      <c r="CQ14" s="675"/>
      <c r="CR14" s="640">
        <v>753600</v>
      </c>
      <c r="CS14" s="641"/>
      <c r="CT14" s="641"/>
      <c r="CU14" s="641"/>
      <c r="CV14" s="641"/>
      <c r="CW14" s="641"/>
      <c r="CX14" s="641"/>
      <c r="CY14" s="642"/>
      <c r="CZ14" s="677">
        <v>3.8</v>
      </c>
      <c r="DA14" s="677"/>
      <c r="DB14" s="677"/>
      <c r="DC14" s="677"/>
      <c r="DD14" s="646" t="s">
        <v>231</v>
      </c>
      <c r="DE14" s="641"/>
      <c r="DF14" s="641"/>
      <c r="DG14" s="641"/>
      <c r="DH14" s="641"/>
      <c r="DI14" s="641"/>
      <c r="DJ14" s="641"/>
      <c r="DK14" s="641"/>
      <c r="DL14" s="641"/>
      <c r="DM14" s="641"/>
      <c r="DN14" s="641"/>
      <c r="DO14" s="641"/>
      <c r="DP14" s="642"/>
      <c r="DQ14" s="646">
        <v>748413</v>
      </c>
      <c r="DR14" s="641"/>
      <c r="DS14" s="641"/>
      <c r="DT14" s="641"/>
      <c r="DU14" s="641"/>
      <c r="DV14" s="641"/>
      <c r="DW14" s="641"/>
      <c r="DX14" s="641"/>
      <c r="DY14" s="641"/>
      <c r="DZ14" s="641"/>
      <c r="EA14" s="641"/>
      <c r="EB14" s="641"/>
      <c r="EC14" s="684"/>
    </row>
    <row r="15" spans="2:143" ht="11.25" customHeight="1" x14ac:dyDescent="0.15">
      <c r="B15" s="637" t="s">
        <v>256</v>
      </c>
      <c r="C15" s="638"/>
      <c r="D15" s="638"/>
      <c r="E15" s="638"/>
      <c r="F15" s="638"/>
      <c r="G15" s="638"/>
      <c r="H15" s="638"/>
      <c r="I15" s="638"/>
      <c r="J15" s="638"/>
      <c r="K15" s="638"/>
      <c r="L15" s="638"/>
      <c r="M15" s="638"/>
      <c r="N15" s="638"/>
      <c r="O15" s="638"/>
      <c r="P15" s="638"/>
      <c r="Q15" s="639"/>
      <c r="R15" s="640" t="s">
        <v>231</v>
      </c>
      <c r="S15" s="641"/>
      <c r="T15" s="641"/>
      <c r="U15" s="641"/>
      <c r="V15" s="641"/>
      <c r="W15" s="641"/>
      <c r="X15" s="641"/>
      <c r="Y15" s="642"/>
      <c r="Z15" s="677" t="s">
        <v>231</v>
      </c>
      <c r="AA15" s="677"/>
      <c r="AB15" s="677"/>
      <c r="AC15" s="677"/>
      <c r="AD15" s="678" t="s">
        <v>231</v>
      </c>
      <c r="AE15" s="678"/>
      <c r="AF15" s="678"/>
      <c r="AG15" s="678"/>
      <c r="AH15" s="678"/>
      <c r="AI15" s="678"/>
      <c r="AJ15" s="678"/>
      <c r="AK15" s="678"/>
      <c r="AL15" s="643" t="s">
        <v>231</v>
      </c>
      <c r="AM15" s="644"/>
      <c r="AN15" s="644"/>
      <c r="AO15" s="679"/>
      <c r="AP15" s="637" t="s">
        <v>257</v>
      </c>
      <c r="AQ15" s="638"/>
      <c r="AR15" s="638"/>
      <c r="AS15" s="638"/>
      <c r="AT15" s="638"/>
      <c r="AU15" s="638"/>
      <c r="AV15" s="638"/>
      <c r="AW15" s="638"/>
      <c r="AX15" s="638"/>
      <c r="AY15" s="638"/>
      <c r="AZ15" s="638"/>
      <c r="BA15" s="638"/>
      <c r="BB15" s="638"/>
      <c r="BC15" s="638"/>
      <c r="BD15" s="638"/>
      <c r="BE15" s="638"/>
      <c r="BF15" s="639"/>
      <c r="BG15" s="640">
        <v>274458</v>
      </c>
      <c r="BH15" s="641"/>
      <c r="BI15" s="641"/>
      <c r="BJ15" s="641"/>
      <c r="BK15" s="641"/>
      <c r="BL15" s="641"/>
      <c r="BM15" s="641"/>
      <c r="BN15" s="642"/>
      <c r="BO15" s="677">
        <v>3.4</v>
      </c>
      <c r="BP15" s="677"/>
      <c r="BQ15" s="677"/>
      <c r="BR15" s="677"/>
      <c r="BS15" s="646" t="s">
        <v>231</v>
      </c>
      <c r="BT15" s="641"/>
      <c r="BU15" s="641"/>
      <c r="BV15" s="641"/>
      <c r="BW15" s="641"/>
      <c r="BX15" s="641"/>
      <c r="BY15" s="641"/>
      <c r="BZ15" s="641"/>
      <c r="CA15" s="641"/>
      <c r="CB15" s="684"/>
      <c r="CD15" s="673" t="s">
        <v>258</v>
      </c>
      <c r="CE15" s="674"/>
      <c r="CF15" s="674"/>
      <c r="CG15" s="674"/>
      <c r="CH15" s="674"/>
      <c r="CI15" s="674"/>
      <c r="CJ15" s="674"/>
      <c r="CK15" s="674"/>
      <c r="CL15" s="674"/>
      <c r="CM15" s="674"/>
      <c r="CN15" s="674"/>
      <c r="CO15" s="674"/>
      <c r="CP15" s="674"/>
      <c r="CQ15" s="675"/>
      <c r="CR15" s="640">
        <v>2298445</v>
      </c>
      <c r="CS15" s="641"/>
      <c r="CT15" s="641"/>
      <c r="CU15" s="641"/>
      <c r="CV15" s="641"/>
      <c r="CW15" s="641"/>
      <c r="CX15" s="641"/>
      <c r="CY15" s="642"/>
      <c r="CZ15" s="677">
        <v>11.5</v>
      </c>
      <c r="DA15" s="677"/>
      <c r="DB15" s="677"/>
      <c r="DC15" s="677"/>
      <c r="DD15" s="646">
        <v>462749</v>
      </c>
      <c r="DE15" s="641"/>
      <c r="DF15" s="641"/>
      <c r="DG15" s="641"/>
      <c r="DH15" s="641"/>
      <c r="DI15" s="641"/>
      <c r="DJ15" s="641"/>
      <c r="DK15" s="641"/>
      <c r="DL15" s="641"/>
      <c r="DM15" s="641"/>
      <c r="DN15" s="641"/>
      <c r="DO15" s="641"/>
      <c r="DP15" s="642"/>
      <c r="DQ15" s="646">
        <v>1518751</v>
      </c>
      <c r="DR15" s="641"/>
      <c r="DS15" s="641"/>
      <c r="DT15" s="641"/>
      <c r="DU15" s="641"/>
      <c r="DV15" s="641"/>
      <c r="DW15" s="641"/>
      <c r="DX15" s="641"/>
      <c r="DY15" s="641"/>
      <c r="DZ15" s="641"/>
      <c r="EA15" s="641"/>
      <c r="EB15" s="641"/>
      <c r="EC15" s="684"/>
    </row>
    <row r="16" spans="2:143" ht="11.25" customHeight="1" x14ac:dyDescent="0.15">
      <c r="B16" s="637" t="s">
        <v>259</v>
      </c>
      <c r="C16" s="638"/>
      <c r="D16" s="638"/>
      <c r="E16" s="638"/>
      <c r="F16" s="638"/>
      <c r="G16" s="638"/>
      <c r="H16" s="638"/>
      <c r="I16" s="638"/>
      <c r="J16" s="638"/>
      <c r="K16" s="638"/>
      <c r="L16" s="638"/>
      <c r="M16" s="638"/>
      <c r="N16" s="638"/>
      <c r="O16" s="638"/>
      <c r="P16" s="638"/>
      <c r="Q16" s="639"/>
      <c r="R16" s="640">
        <v>5326</v>
      </c>
      <c r="S16" s="641"/>
      <c r="T16" s="641"/>
      <c r="U16" s="641"/>
      <c r="V16" s="641"/>
      <c r="W16" s="641"/>
      <c r="X16" s="641"/>
      <c r="Y16" s="642"/>
      <c r="Z16" s="677">
        <v>0</v>
      </c>
      <c r="AA16" s="677"/>
      <c r="AB16" s="677"/>
      <c r="AC16" s="677"/>
      <c r="AD16" s="678">
        <v>5326</v>
      </c>
      <c r="AE16" s="678"/>
      <c r="AF16" s="678"/>
      <c r="AG16" s="678"/>
      <c r="AH16" s="678"/>
      <c r="AI16" s="678"/>
      <c r="AJ16" s="678"/>
      <c r="AK16" s="678"/>
      <c r="AL16" s="643">
        <v>0</v>
      </c>
      <c r="AM16" s="644"/>
      <c r="AN16" s="644"/>
      <c r="AO16" s="679"/>
      <c r="AP16" s="637" t="s">
        <v>260</v>
      </c>
      <c r="AQ16" s="638"/>
      <c r="AR16" s="638"/>
      <c r="AS16" s="638"/>
      <c r="AT16" s="638"/>
      <c r="AU16" s="638"/>
      <c r="AV16" s="638"/>
      <c r="AW16" s="638"/>
      <c r="AX16" s="638"/>
      <c r="AY16" s="638"/>
      <c r="AZ16" s="638"/>
      <c r="BA16" s="638"/>
      <c r="BB16" s="638"/>
      <c r="BC16" s="638"/>
      <c r="BD16" s="638"/>
      <c r="BE16" s="638"/>
      <c r="BF16" s="639"/>
      <c r="BG16" s="640" t="s">
        <v>231</v>
      </c>
      <c r="BH16" s="641"/>
      <c r="BI16" s="641"/>
      <c r="BJ16" s="641"/>
      <c r="BK16" s="641"/>
      <c r="BL16" s="641"/>
      <c r="BM16" s="641"/>
      <c r="BN16" s="642"/>
      <c r="BO16" s="677" t="s">
        <v>231</v>
      </c>
      <c r="BP16" s="677"/>
      <c r="BQ16" s="677"/>
      <c r="BR16" s="677"/>
      <c r="BS16" s="646" t="s">
        <v>231</v>
      </c>
      <c r="BT16" s="641"/>
      <c r="BU16" s="641"/>
      <c r="BV16" s="641"/>
      <c r="BW16" s="641"/>
      <c r="BX16" s="641"/>
      <c r="BY16" s="641"/>
      <c r="BZ16" s="641"/>
      <c r="CA16" s="641"/>
      <c r="CB16" s="684"/>
      <c r="CD16" s="673" t="s">
        <v>261</v>
      </c>
      <c r="CE16" s="674"/>
      <c r="CF16" s="674"/>
      <c r="CG16" s="674"/>
      <c r="CH16" s="674"/>
      <c r="CI16" s="674"/>
      <c r="CJ16" s="674"/>
      <c r="CK16" s="674"/>
      <c r="CL16" s="674"/>
      <c r="CM16" s="674"/>
      <c r="CN16" s="674"/>
      <c r="CO16" s="674"/>
      <c r="CP16" s="674"/>
      <c r="CQ16" s="675"/>
      <c r="CR16" s="640">
        <v>45188</v>
      </c>
      <c r="CS16" s="641"/>
      <c r="CT16" s="641"/>
      <c r="CU16" s="641"/>
      <c r="CV16" s="641"/>
      <c r="CW16" s="641"/>
      <c r="CX16" s="641"/>
      <c r="CY16" s="642"/>
      <c r="CZ16" s="677">
        <v>0.2</v>
      </c>
      <c r="DA16" s="677"/>
      <c r="DB16" s="677"/>
      <c r="DC16" s="677"/>
      <c r="DD16" s="646" t="s">
        <v>231</v>
      </c>
      <c r="DE16" s="641"/>
      <c r="DF16" s="641"/>
      <c r="DG16" s="641"/>
      <c r="DH16" s="641"/>
      <c r="DI16" s="641"/>
      <c r="DJ16" s="641"/>
      <c r="DK16" s="641"/>
      <c r="DL16" s="641"/>
      <c r="DM16" s="641"/>
      <c r="DN16" s="641"/>
      <c r="DO16" s="641"/>
      <c r="DP16" s="642"/>
      <c r="DQ16" s="646">
        <v>4265</v>
      </c>
      <c r="DR16" s="641"/>
      <c r="DS16" s="641"/>
      <c r="DT16" s="641"/>
      <c r="DU16" s="641"/>
      <c r="DV16" s="641"/>
      <c r="DW16" s="641"/>
      <c r="DX16" s="641"/>
      <c r="DY16" s="641"/>
      <c r="DZ16" s="641"/>
      <c r="EA16" s="641"/>
      <c r="EB16" s="641"/>
      <c r="EC16" s="684"/>
    </row>
    <row r="17" spans="2:133" ht="11.25" customHeight="1" x14ac:dyDescent="0.15">
      <c r="B17" s="637" t="s">
        <v>262</v>
      </c>
      <c r="C17" s="638"/>
      <c r="D17" s="638"/>
      <c r="E17" s="638"/>
      <c r="F17" s="638"/>
      <c r="G17" s="638"/>
      <c r="H17" s="638"/>
      <c r="I17" s="638"/>
      <c r="J17" s="638"/>
      <c r="K17" s="638"/>
      <c r="L17" s="638"/>
      <c r="M17" s="638"/>
      <c r="N17" s="638"/>
      <c r="O17" s="638"/>
      <c r="P17" s="638"/>
      <c r="Q17" s="639"/>
      <c r="R17" s="640">
        <v>190343</v>
      </c>
      <c r="S17" s="641"/>
      <c r="T17" s="641"/>
      <c r="U17" s="641"/>
      <c r="V17" s="641"/>
      <c r="W17" s="641"/>
      <c r="X17" s="641"/>
      <c r="Y17" s="642"/>
      <c r="Z17" s="677">
        <v>0.9</v>
      </c>
      <c r="AA17" s="677"/>
      <c r="AB17" s="677"/>
      <c r="AC17" s="677"/>
      <c r="AD17" s="678">
        <v>190343</v>
      </c>
      <c r="AE17" s="678"/>
      <c r="AF17" s="678"/>
      <c r="AG17" s="678"/>
      <c r="AH17" s="678"/>
      <c r="AI17" s="678"/>
      <c r="AJ17" s="678"/>
      <c r="AK17" s="678"/>
      <c r="AL17" s="643">
        <v>1.7</v>
      </c>
      <c r="AM17" s="644"/>
      <c r="AN17" s="644"/>
      <c r="AO17" s="679"/>
      <c r="AP17" s="637" t="s">
        <v>263</v>
      </c>
      <c r="AQ17" s="638"/>
      <c r="AR17" s="638"/>
      <c r="AS17" s="638"/>
      <c r="AT17" s="638"/>
      <c r="AU17" s="638"/>
      <c r="AV17" s="638"/>
      <c r="AW17" s="638"/>
      <c r="AX17" s="638"/>
      <c r="AY17" s="638"/>
      <c r="AZ17" s="638"/>
      <c r="BA17" s="638"/>
      <c r="BB17" s="638"/>
      <c r="BC17" s="638"/>
      <c r="BD17" s="638"/>
      <c r="BE17" s="638"/>
      <c r="BF17" s="639"/>
      <c r="BG17" s="640" t="s">
        <v>231</v>
      </c>
      <c r="BH17" s="641"/>
      <c r="BI17" s="641"/>
      <c r="BJ17" s="641"/>
      <c r="BK17" s="641"/>
      <c r="BL17" s="641"/>
      <c r="BM17" s="641"/>
      <c r="BN17" s="642"/>
      <c r="BO17" s="677" t="s">
        <v>138</v>
      </c>
      <c r="BP17" s="677"/>
      <c r="BQ17" s="677"/>
      <c r="BR17" s="677"/>
      <c r="BS17" s="646" t="s">
        <v>231</v>
      </c>
      <c r="BT17" s="641"/>
      <c r="BU17" s="641"/>
      <c r="BV17" s="641"/>
      <c r="BW17" s="641"/>
      <c r="BX17" s="641"/>
      <c r="BY17" s="641"/>
      <c r="BZ17" s="641"/>
      <c r="CA17" s="641"/>
      <c r="CB17" s="684"/>
      <c r="CD17" s="673" t="s">
        <v>264</v>
      </c>
      <c r="CE17" s="674"/>
      <c r="CF17" s="674"/>
      <c r="CG17" s="674"/>
      <c r="CH17" s="674"/>
      <c r="CI17" s="674"/>
      <c r="CJ17" s="674"/>
      <c r="CK17" s="674"/>
      <c r="CL17" s="674"/>
      <c r="CM17" s="674"/>
      <c r="CN17" s="674"/>
      <c r="CO17" s="674"/>
      <c r="CP17" s="674"/>
      <c r="CQ17" s="675"/>
      <c r="CR17" s="640">
        <v>1335194</v>
      </c>
      <c r="CS17" s="641"/>
      <c r="CT17" s="641"/>
      <c r="CU17" s="641"/>
      <c r="CV17" s="641"/>
      <c r="CW17" s="641"/>
      <c r="CX17" s="641"/>
      <c r="CY17" s="642"/>
      <c r="CZ17" s="677">
        <v>6.7</v>
      </c>
      <c r="DA17" s="677"/>
      <c r="DB17" s="677"/>
      <c r="DC17" s="677"/>
      <c r="DD17" s="646" t="s">
        <v>231</v>
      </c>
      <c r="DE17" s="641"/>
      <c r="DF17" s="641"/>
      <c r="DG17" s="641"/>
      <c r="DH17" s="641"/>
      <c r="DI17" s="641"/>
      <c r="DJ17" s="641"/>
      <c r="DK17" s="641"/>
      <c r="DL17" s="641"/>
      <c r="DM17" s="641"/>
      <c r="DN17" s="641"/>
      <c r="DO17" s="641"/>
      <c r="DP17" s="642"/>
      <c r="DQ17" s="646">
        <v>1280466</v>
      </c>
      <c r="DR17" s="641"/>
      <c r="DS17" s="641"/>
      <c r="DT17" s="641"/>
      <c r="DU17" s="641"/>
      <c r="DV17" s="641"/>
      <c r="DW17" s="641"/>
      <c r="DX17" s="641"/>
      <c r="DY17" s="641"/>
      <c r="DZ17" s="641"/>
      <c r="EA17" s="641"/>
      <c r="EB17" s="641"/>
      <c r="EC17" s="684"/>
    </row>
    <row r="18" spans="2:133" ht="11.25" customHeight="1" x14ac:dyDescent="0.15">
      <c r="B18" s="637" t="s">
        <v>265</v>
      </c>
      <c r="C18" s="638"/>
      <c r="D18" s="638"/>
      <c r="E18" s="638"/>
      <c r="F18" s="638"/>
      <c r="G18" s="638"/>
      <c r="H18" s="638"/>
      <c r="I18" s="638"/>
      <c r="J18" s="638"/>
      <c r="K18" s="638"/>
      <c r="L18" s="638"/>
      <c r="M18" s="638"/>
      <c r="N18" s="638"/>
      <c r="O18" s="638"/>
      <c r="P18" s="638"/>
      <c r="Q18" s="639"/>
      <c r="R18" s="640">
        <v>75372</v>
      </c>
      <c r="S18" s="641"/>
      <c r="T18" s="641"/>
      <c r="U18" s="641"/>
      <c r="V18" s="641"/>
      <c r="W18" s="641"/>
      <c r="X18" s="641"/>
      <c r="Y18" s="642"/>
      <c r="Z18" s="677">
        <v>0.4</v>
      </c>
      <c r="AA18" s="677"/>
      <c r="AB18" s="677"/>
      <c r="AC18" s="677"/>
      <c r="AD18" s="678">
        <v>75372</v>
      </c>
      <c r="AE18" s="678"/>
      <c r="AF18" s="678"/>
      <c r="AG18" s="678"/>
      <c r="AH18" s="678"/>
      <c r="AI18" s="678"/>
      <c r="AJ18" s="678"/>
      <c r="AK18" s="678"/>
      <c r="AL18" s="643">
        <v>0.7</v>
      </c>
      <c r="AM18" s="644"/>
      <c r="AN18" s="644"/>
      <c r="AO18" s="679"/>
      <c r="AP18" s="637" t="s">
        <v>266</v>
      </c>
      <c r="AQ18" s="638"/>
      <c r="AR18" s="638"/>
      <c r="AS18" s="638"/>
      <c r="AT18" s="638"/>
      <c r="AU18" s="638"/>
      <c r="AV18" s="638"/>
      <c r="AW18" s="638"/>
      <c r="AX18" s="638"/>
      <c r="AY18" s="638"/>
      <c r="AZ18" s="638"/>
      <c r="BA18" s="638"/>
      <c r="BB18" s="638"/>
      <c r="BC18" s="638"/>
      <c r="BD18" s="638"/>
      <c r="BE18" s="638"/>
      <c r="BF18" s="639"/>
      <c r="BG18" s="640" t="s">
        <v>138</v>
      </c>
      <c r="BH18" s="641"/>
      <c r="BI18" s="641"/>
      <c r="BJ18" s="641"/>
      <c r="BK18" s="641"/>
      <c r="BL18" s="641"/>
      <c r="BM18" s="641"/>
      <c r="BN18" s="642"/>
      <c r="BO18" s="677" t="s">
        <v>231</v>
      </c>
      <c r="BP18" s="677"/>
      <c r="BQ18" s="677"/>
      <c r="BR18" s="677"/>
      <c r="BS18" s="646" t="s">
        <v>231</v>
      </c>
      <c r="BT18" s="641"/>
      <c r="BU18" s="641"/>
      <c r="BV18" s="641"/>
      <c r="BW18" s="641"/>
      <c r="BX18" s="641"/>
      <c r="BY18" s="641"/>
      <c r="BZ18" s="641"/>
      <c r="CA18" s="641"/>
      <c r="CB18" s="684"/>
      <c r="CD18" s="673" t="s">
        <v>267</v>
      </c>
      <c r="CE18" s="674"/>
      <c r="CF18" s="674"/>
      <c r="CG18" s="674"/>
      <c r="CH18" s="674"/>
      <c r="CI18" s="674"/>
      <c r="CJ18" s="674"/>
      <c r="CK18" s="674"/>
      <c r="CL18" s="674"/>
      <c r="CM18" s="674"/>
      <c r="CN18" s="674"/>
      <c r="CO18" s="674"/>
      <c r="CP18" s="674"/>
      <c r="CQ18" s="675"/>
      <c r="CR18" s="640" t="s">
        <v>138</v>
      </c>
      <c r="CS18" s="641"/>
      <c r="CT18" s="641"/>
      <c r="CU18" s="641"/>
      <c r="CV18" s="641"/>
      <c r="CW18" s="641"/>
      <c r="CX18" s="641"/>
      <c r="CY18" s="642"/>
      <c r="CZ18" s="677" t="s">
        <v>231</v>
      </c>
      <c r="DA18" s="677"/>
      <c r="DB18" s="677"/>
      <c r="DC18" s="677"/>
      <c r="DD18" s="646" t="s">
        <v>231</v>
      </c>
      <c r="DE18" s="641"/>
      <c r="DF18" s="641"/>
      <c r="DG18" s="641"/>
      <c r="DH18" s="641"/>
      <c r="DI18" s="641"/>
      <c r="DJ18" s="641"/>
      <c r="DK18" s="641"/>
      <c r="DL18" s="641"/>
      <c r="DM18" s="641"/>
      <c r="DN18" s="641"/>
      <c r="DO18" s="641"/>
      <c r="DP18" s="642"/>
      <c r="DQ18" s="646" t="s">
        <v>138</v>
      </c>
      <c r="DR18" s="641"/>
      <c r="DS18" s="641"/>
      <c r="DT18" s="641"/>
      <c r="DU18" s="641"/>
      <c r="DV18" s="641"/>
      <c r="DW18" s="641"/>
      <c r="DX18" s="641"/>
      <c r="DY18" s="641"/>
      <c r="DZ18" s="641"/>
      <c r="EA18" s="641"/>
      <c r="EB18" s="641"/>
      <c r="EC18" s="684"/>
    </row>
    <row r="19" spans="2:133" ht="11.25" customHeight="1" x14ac:dyDescent="0.15">
      <c r="B19" s="637" t="s">
        <v>268</v>
      </c>
      <c r="C19" s="638"/>
      <c r="D19" s="638"/>
      <c r="E19" s="638"/>
      <c r="F19" s="638"/>
      <c r="G19" s="638"/>
      <c r="H19" s="638"/>
      <c r="I19" s="638"/>
      <c r="J19" s="638"/>
      <c r="K19" s="638"/>
      <c r="L19" s="638"/>
      <c r="M19" s="638"/>
      <c r="N19" s="638"/>
      <c r="O19" s="638"/>
      <c r="P19" s="638"/>
      <c r="Q19" s="639"/>
      <c r="R19" s="640">
        <v>2942</v>
      </c>
      <c r="S19" s="641"/>
      <c r="T19" s="641"/>
      <c r="U19" s="641"/>
      <c r="V19" s="641"/>
      <c r="W19" s="641"/>
      <c r="X19" s="641"/>
      <c r="Y19" s="642"/>
      <c r="Z19" s="677">
        <v>0</v>
      </c>
      <c r="AA19" s="677"/>
      <c r="AB19" s="677"/>
      <c r="AC19" s="677"/>
      <c r="AD19" s="678">
        <v>2942</v>
      </c>
      <c r="AE19" s="678"/>
      <c r="AF19" s="678"/>
      <c r="AG19" s="678"/>
      <c r="AH19" s="678"/>
      <c r="AI19" s="678"/>
      <c r="AJ19" s="678"/>
      <c r="AK19" s="678"/>
      <c r="AL19" s="643">
        <v>0</v>
      </c>
      <c r="AM19" s="644"/>
      <c r="AN19" s="644"/>
      <c r="AO19" s="679"/>
      <c r="AP19" s="637" t="s">
        <v>269</v>
      </c>
      <c r="AQ19" s="638"/>
      <c r="AR19" s="638"/>
      <c r="AS19" s="638"/>
      <c r="AT19" s="638"/>
      <c r="AU19" s="638"/>
      <c r="AV19" s="638"/>
      <c r="AW19" s="638"/>
      <c r="AX19" s="638"/>
      <c r="AY19" s="638"/>
      <c r="AZ19" s="638"/>
      <c r="BA19" s="638"/>
      <c r="BB19" s="638"/>
      <c r="BC19" s="638"/>
      <c r="BD19" s="638"/>
      <c r="BE19" s="638"/>
      <c r="BF19" s="639"/>
      <c r="BG19" s="640">
        <v>623154</v>
      </c>
      <c r="BH19" s="641"/>
      <c r="BI19" s="641"/>
      <c r="BJ19" s="641"/>
      <c r="BK19" s="641"/>
      <c r="BL19" s="641"/>
      <c r="BM19" s="641"/>
      <c r="BN19" s="642"/>
      <c r="BO19" s="677">
        <v>7.7</v>
      </c>
      <c r="BP19" s="677"/>
      <c r="BQ19" s="677"/>
      <c r="BR19" s="677"/>
      <c r="BS19" s="646" t="s">
        <v>231</v>
      </c>
      <c r="BT19" s="641"/>
      <c r="BU19" s="641"/>
      <c r="BV19" s="641"/>
      <c r="BW19" s="641"/>
      <c r="BX19" s="641"/>
      <c r="BY19" s="641"/>
      <c r="BZ19" s="641"/>
      <c r="CA19" s="641"/>
      <c r="CB19" s="684"/>
      <c r="CD19" s="673" t="s">
        <v>270</v>
      </c>
      <c r="CE19" s="674"/>
      <c r="CF19" s="674"/>
      <c r="CG19" s="674"/>
      <c r="CH19" s="674"/>
      <c r="CI19" s="674"/>
      <c r="CJ19" s="674"/>
      <c r="CK19" s="674"/>
      <c r="CL19" s="674"/>
      <c r="CM19" s="674"/>
      <c r="CN19" s="674"/>
      <c r="CO19" s="674"/>
      <c r="CP19" s="674"/>
      <c r="CQ19" s="675"/>
      <c r="CR19" s="640" t="s">
        <v>231</v>
      </c>
      <c r="CS19" s="641"/>
      <c r="CT19" s="641"/>
      <c r="CU19" s="641"/>
      <c r="CV19" s="641"/>
      <c r="CW19" s="641"/>
      <c r="CX19" s="641"/>
      <c r="CY19" s="642"/>
      <c r="CZ19" s="677" t="s">
        <v>231</v>
      </c>
      <c r="DA19" s="677"/>
      <c r="DB19" s="677"/>
      <c r="DC19" s="677"/>
      <c r="DD19" s="646" t="s">
        <v>231</v>
      </c>
      <c r="DE19" s="641"/>
      <c r="DF19" s="641"/>
      <c r="DG19" s="641"/>
      <c r="DH19" s="641"/>
      <c r="DI19" s="641"/>
      <c r="DJ19" s="641"/>
      <c r="DK19" s="641"/>
      <c r="DL19" s="641"/>
      <c r="DM19" s="641"/>
      <c r="DN19" s="641"/>
      <c r="DO19" s="641"/>
      <c r="DP19" s="642"/>
      <c r="DQ19" s="646" t="s">
        <v>138</v>
      </c>
      <c r="DR19" s="641"/>
      <c r="DS19" s="641"/>
      <c r="DT19" s="641"/>
      <c r="DU19" s="641"/>
      <c r="DV19" s="641"/>
      <c r="DW19" s="641"/>
      <c r="DX19" s="641"/>
      <c r="DY19" s="641"/>
      <c r="DZ19" s="641"/>
      <c r="EA19" s="641"/>
      <c r="EB19" s="641"/>
      <c r="EC19" s="684"/>
    </row>
    <row r="20" spans="2:133" ht="11.25" customHeight="1" x14ac:dyDescent="0.15">
      <c r="B20" s="637" t="s">
        <v>271</v>
      </c>
      <c r="C20" s="638"/>
      <c r="D20" s="638"/>
      <c r="E20" s="638"/>
      <c r="F20" s="638"/>
      <c r="G20" s="638"/>
      <c r="H20" s="638"/>
      <c r="I20" s="638"/>
      <c r="J20" s="638"/>
      <c r="K20" s="638"/>
      <c r="L20" s="638"/>
      <c r="M20" s="638"/>
      <c r="N20" s="638"/>
      <c r="O20" s="638"/>
      <c r="P20" s="638"/>
      <c r="Q20" s="639"/>
      <c r="R20" s="640">
        <v>914</v>
      </c>
      <c r="S20" s="641"/>
      <c r="T20" s="641"/>
      <c r="U20" s="641"/>
      <c r="V20" s="641"/>
      <c r="W20" s="641"/>
      <c r="X20" s="641"/>
      <c r="Y20" s="642"/>
      <c r="Z20" s="677">
        <v>0</v>
      </c>
      <c r="AA20" s="677"/>
      <c r="AB20" s="677"/>
      <c r="AC20" s="677"/>
      <c r="AD20" s="678">
        <v>914</v>
      </c>
      <c r="AE20" s="678"/>
      <c r="AF20" s="678"/>
      <c r="AG20" s="678"/>
      <c r="AH20" s="678"/>
      <c r="AI20" s="678"/>
      <c r="AJ20" s="678"/>
      <c r="AK20" s="678"/>
      <c r="AL20" s="643">
        <v>0</v>
      </c>
      <c r="AM20" s="644"/>
      <c r="AN20" s="644"/>
      <c r="AO20" s="679"/>
      <c r="AP20" s="637" t="s">
        <v>272</v>
      </c>
      <c r="AQ20" s="638"/>
      <c r="AR20" s="638"/>
      <c r="AS20" s="638"/>
      <c r="AT20" s="638"/>
      <c r="AU20" s="638"/>
      <c r="AV20" s="638"/>
      <c r="AW20" s="638"/>
      <c r="AX20" s="638"/>
      <c r="AY20" s="638"/>
      <c r="AZ20" s="638"/>
      <c r="BA20" s="638"/>
      <c r="BB20" s="638"/>
      <c r="BC20" s="638"/>
      <c r="BD20" s="638"/>
      <c r="BE20" s="638"/>
      <c r="BF20" s="639"/>
      <c r="BG20" s="640">
        <v>623154</v>
      </c>
      <c r="BH20" s="641"/>
      <c r="BI20" s="641"/>
      <c r="BJ20" s="641"/>
      <c r="BK20" s="641"/>
      <c r="BL20" s="641"/>
      <c r="BM20" s="641"/>
      <c r="BN20" s="642"/>
      <c r="BO20" s="677">
        <v>7.7</v>
      </c>
      <c r="BP20" s="677"/>
      <c r="BQ20" s="677"/>
      <c r="BR20" s="677"/>
      <c r="BS20" s="646" t="s">
        <v>231</v>
      </c>
      <c r="BT20" s="641"/>
      <c r="BU20" s="641"/>
      <c r="BV20" s="641"/>
      <c r="BW20" s="641"/>
      <c r="BX20" s="641"/>
      <c r="BY20" s="641"/>
      <c r="BZ20" s="641"/>
      <c r="CA20" s="641"/>
      <c r="CB20" s="684"/>
      <c r="CD20" s="673" t="s">
        <v>273</v>
      </c>
      <c r="CE20" s="674"/>
      <c r="CF20" s="674"/>
      <c r="CG20" s="674"/>
      <c r="CH20" s="674"/>
      <c r="CI20" s="674"/>
      <c r="CJ20" s="674"/>
      <c r="CK20" s="674"/>
      <c r="CL20" s="674"/>
      <c r="CM20" s="674"/>
      <c r="CN20" s="674"/>
      <c r="CO20" s="674"/>
      <c r="CP20" s="674"/>
      <c r="CQ20" s="675"/>
      <c r="CR20" s="640">
        <v>19930287</v>
      </c>
      <c r="CS20" s="641"/>
      <c r="CT20" s="641"/>
      <c r="CU20" s="641"/>
      <c r="CV20" s="641"/>
      <c r="CW20" s="641"/>
      <c r="CX20" s="641"/>
      <c r="CY20" s="642"/>
      <c r="CZ20" s="677">
        <v>100</v>
      </c>
      <c r="DA20" s="677"/>
      <c r="DB20" s="677"/>
      <c r="DC20" s="677"/>
      <c r="DD20" s="646">
        <v>1808457</v>
      </c>
      <c r="DE20" s="641"/>
      <c r="DF20" s="641"/>
      <c r="DG20" s="641"/>
      <c r="DH20" s="641"/>
      <c r="DI20" s="641"/>
      <c r="DJ20" s="641"/>
      <c r="DK20" s="641"/>
      <c r="DL20" s="641"/>
      <c r="DM20" s="641"/>
      <c r="DN20" s="641"/>
      <c r="DO20" s="641"/>
      <c r="DP20" s="642"/>
      <c r="DQ20" s="646">
        <v>13056112</v>
      </c>
      <c r="DR20" s="641"/>
      <c r="DS20" s="641"/>
      <c r="DT20" s="641"/>
      <c r="DU20" s="641"/>
      <c r="DV20" s="641"/>
      <c r="DW20" s="641"/>
      <c r="DX20" s="641"/>
      <c r="DY20" s="641"/>
      <c r="DZ20" s="641"/>
      <c r="EA20" s="641"/>
      <c r="EB20" s="641"/>
      <c r="EC20" s="684"/>
    </row>
    <row r="21" spans="2:133" ht="11.25" customHeight="1" x14ac:dyDescent="0.15">
      <c r="B21" s="637" t="s">
        <v>274</v>
      </c>
      <c r="C21" s="638"/>
      <c r="D21" s="638"/>
      <c r="E21" s="638"/>
      <c r="F21" s="638"/>
      <c r="G21" s="638"/>
      <c r="H21" s="638"/>
      <c r="I21" s="638"/>
      <c r="J21" s="638"/>
      <c r="K21" s="638"/>
      <c r="L21" s="638"/>
      <c r="M21" s="638"/>
      <c r="N21" s="638"/>
      <c r="O21" s="638"/>
      <c r="P21" s="638"/>
      <c r="Q21" s="639"/>
      <c r="R21" s="640">
        <v>111115</v>
      </c>
      <c r="S21" s="641"/>
      <c r="T21" s="641"/>
      <c r="U21" s="641"/>
      <c r="V21" s="641"/>
      <c r="W21" s="641"/>
      <c r="X21" s="641"/>
      <c r="Y21" s="642"/>
      <c r="Z21" s="677">
        <v>0.5</v>
      </c>
      <c r="AA21" s="677"/>
      <c r="AB21" s="677"/>
      <c r="AC21" s="677"/>
      <c r="AD21" s="678">
        <v>111115</v>
      </c>
      <c r="AE21" s="678"/>
      <c r="AF21" s="678"/>
      <c r="AG21" s="678"/>
      <c r="AH21" s="678"/>
      <c r="AI21" s="678"/>
      <c r="AJ21" s="678"/>
      <c r="AK21" s="678"/>
      <c r="AL21" s="643">
        <v>1</v>
      </c>
      <c r="AM21" s="644"/>
      <c r="AN21" s="644"/>
      <c r="AO21" s="679"/>
      <c r="AP21" s="734" t="s">
        <v>275</v>
      </c>
      <c r="AQ21" s="742"/>
      <c r="AR21" s="742"/>
      <c r="AS21" s="742"/>
      <c r="AT21" s="742"/>
      <c r="AU21" s="742"/>
      <c r="AV21" s="742"/>
      <c r="AW21" s="742"/>
      <c r="AX21" s="742"/>
      <c r="AY21" s="742"/>
      <c r="AZ21" s="742"/>
      <c r="BA21" s="742"/>
      <c r="BB21" s="742"/>
      <c r="BC21" s="742"/>
      <c r="BD21" s="742"/>
      <c r="BE21" s="742"/>
      <c r="BF21" s="736"/>
      <c r="BG21" s="640" t="s">
        <v>231</v>
      </c>
      <c r="BH21" s="641"/>
      <c r="BI21" s="641"/>
      <c r="BJ21" s="641"/>
      <c r="BK21" s="641"/>
      <c r="BL21" s="641"/>
      <c r="BM21" s="641"/>
      <c r="BN21" s="642"/>
      <c r="BO21" s="677" t="s">
        <v>231</v>
      </c>
      <c r="BP21" s="677"/>
      <c r="BQ21" s="677"/>
      <c r="BR21" s="677"/>
      <c r="BS21" s="646" t="s">
        <v>231</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276</v>
      </c>
      <c r="C22" s="638"/>
      <c r="D22" s="638"/>
      <c r="E22" s="638"/>
      <c r="F22" s="638"/>
      <c r="G22" s="638"/>
      <c r="H22" s="638"/>
      <c r="I22" s="638"/>
      <c r="J22" s="638"/>
      <c r="K22" s="638"/>
      <c r="L22" s="638"/>
      <c r="M22" s="638"/>
      <c r="N22" s="638"/>
      <c r="O22" s="638"/>
      <c r="P22" s="638"/>
      <c r="Q22" s="639"/>
      <c r="R22" s="640">
        <v>2788387</v>
      </c>
      <c r="S22" s="641"/>
      <c r="T22" s="641"/>
      <c r="U22" s="641"/>
      <c r="V22" s="641"/>
      <c r="W22" s="641"/>
      <c r="X22" s="641"/>
      <c r="Y22" s="642"/>
      <c r="Z22" s="677">
        <v>13.5</v>
      </c>
      <c r="AA22" s="677"/>
      <c r="AB22" s="677"/>
      <c r="AC22" s="677"/>
      <c r="AD22" s="678">
        <v>2544183</v>
      </c>
      <c r="AE22" s="678"/>
      <c r="AF22" s="678"/>
      <c r="AG22" s="678"/>
      <c r="AH22" s="678"/>
      <c r="AI22" s="678"/>
      <c r="AJ22" s="678"/>
      <c r="AK22" s="678"/>
      <c r="AL22" s="643">
        <v>22.5</v>
      </c>
      <c r="AM22" s="644"/>
      <c r="AN22" s="644"/>
      <c r="AO22" s="679"/>
      <c r="AP22" s="734" t="s">
        <v>277</v>
      </c>
      <c r="AQ22" s="742"/>
      <c r="AR22" s="742"/>
      <c r="AS22" s="742"/>
      <c r="AT22" s="742"/>
      <c r="AU22" s="742"/>
      <c r="AV22" s="742"/>
      <c r="AW22" s="742"/>
      <c r="AX22" s="742"/>
      <c r="AY22" s="742"/>
      <c r="AZ22" s="742"/>
      <c r="BA22" s="742"/>
      <c r="BB22" s="742"/>
      <c r="BC22" s="742"/>
      <c r="BD22" s="742"/>
      <c r="BE22" s="742"/>
      <c r="BF22" s="736"/>
      <c r="BG22" s="640" t="s">
        <v>231</v>
      </c>
      <c r="BH22" s="641"/>
      <c r="BI22" s="641"/>
      <c r="BJ22" s="641"/>
      <c r="BK22" s="641"/>
      <c r="BL22" s="641"/>
      <c r="BM22" s="641"/>
      <c r="BN22" s="642"/>
      <c r="BO22" s="677" t="s">
        <v>231</v>
      </c>
      <c r="BP22" s="677"/>
      <c r="BQ22" s="677"/>
      <c r="BR22" s="677"/>
      <c r="BS22" s="646" t="s">
        <v>231</v>
      </c>
      <c r="BT22" s="641"/>
      <c r="BU22" s="641"/>
      <c r="BV22" s="641"/>
      <c r="BW22" s="641"/>
      <c r="BX22" s="641"/>
      <c r="BY22" s="641"/>
      <c r="BZ22" s="641"/>
      <c r="CA22" s="641"/>
      <c r="CB22" s="684"/>
      <c r="CD22" s="744" t="s">
        <v>278</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279</v>
      </c>
      <c r="C23" s="638"/>
      <c r="D23" s="638"/>
      <c r="E23" s="638"/>
      <c r="F23" s="638"/>
      <c r="G23" s="638"/>
      <c r="H23" s="638"/>
      <c r="I23" s="638"/>
      <c r="J23" s="638"/>
      <c r="K23" s="638"/>
      <c r="L23" s="638"/>
      <c r="M23" s="638"/>
      <c r="N23" s="638"/>
      <c r="O23" s="638"/>
      <c r="P23" s="638"/>
      <c r="Q23" s="639"/>
      <c r="R23" s="640">
        <v>2544183</v>
      </c>
      <c r="S23" s="641"/>
      <c r="T23" s="641"/>
      <c r="U23" s="641"/>
      <c r="V23" s="641"/>
      <c r="W23" s="641"/>
      <c r="X23" s="641"/>
      <c r="Y23" s="642"/>
      <c r="Z23" s="677">
        <v>12.3</v>
      </c>
      <c r="AA23" s="677"/>
      <c r="AB23" s="677"/>
      <c r="AC23" s="677"/>
      <c r="AD23" s="678">
        <v>2544183</v>
      </c>
      <c r="AE23" s="678"/>
      <c r="AF23" s="678"/>
      <c r="AG23" s="678"/>
      <c r="AH23" s="678"/>
      <c r="AI23" s="678"/>
      <c r="AJ23" s="678"/>
      <c r="AK23" s="678"/>
      <c r="AL23" s="643">
        <v>22.5</v>
      </c>
      <c r="AM23" s="644"/>
      <c r="AN23" s="644"/>
      <c r="AO23" s="679"/>
      <c r="AP23" s="734" t="s">
        <v>280</v>
      </c>
      <c r="AQ23" s="742"/>
      <c r="AR23" s="742"/>
      <c r="AS23" s="742"/>
      <c r="AT23" s="742"/>
      <c r="AU23" s="742"/>
      <c r="AV23" s="742"/>
      <c r="AW23" s="742"/>
      <c r="AX23" s="742"/>
      <c r="AY23" s="742"/>
      <c r="AZ23" s="742"/>
      <c r="BA23" s="742"/>
      <c r="BB23" s="742"/>
      <c r="BC23" s="742"/>
      <c r="BD23" s="742"/>
      <c r="BE23" s="742"/>
      <c r="BF23" s="736"/>
      <c r="BG23" s="640">
        <v>623154</v>
      </c>
      <c r="BH23" s="641"/>
      <c r="BI23" s="641"/>
      <c r="BJ23" s="641"/>
      <c r="BK23" s="641"/>
      <c r="BL23" s="641"/>
      <c r="BM23" s="641"/>
      <c r="BN23" s="642"/>
      <c r="BO23" s="677">
        <v>7.7</v>
      </c>
      <c r="BP23" s="677"/>
      <c r="BQ23" s="677"/>
      <c r="BR23" s="677"/>
      <c r="BS23" s="646" t="s">
        <v>231</v>
      </c>
      <c r="BT23" s="641"/>
      <c r="BU23" s="641"/>
      <c r="BV23" s="641"/>
      <c r="BW23" s="641"/>
      <c r="BX23" s="641"/>
      <c r="BY23" s="641"/>
      <c r="BZ23" s="641"/>
      <c r="CA23" s="641"/>
      <c r="CB23" s="684"/>
      <c r="CD23" s="744" t="s">
        <v>219</v>
      </c>
      <c r="CE23" s="745"/>
      <c r="CF23" s="745"/>
      <c r="CG23" s="745"/>
      <c r="CH23" s="745"/>
      <c r="CI23" s="745"/>
      <c r="CJ23" s="745"/>
      <c r="CK23" s="745"/>
      <c r="CL23" s="745"/>
      <c r="CM23" s="745"/>
      <c r="CN23" s="745"/>
      <c r="CO23" s="745"/>
      <c r="CP23" s="745"/>
      <c r="CQ23" s="746"/>
      <c r="CR23" s="744" t="s">
        <v>281</v>
      </c>
      <c r="CS23" s="745"/>
      <c r="CT23" s="745"/>
      <c r="CU23" s="745"/>
      <c r="CV23" s="745"/>
      <c r="CW23" s="745"/>
      <c r="CX23" s="745"/>
      <c r="CY23" s="746"/>
      <c r="CZ23" s="744" t="s">
        <v>282</v>
      </c>
      <c r="DA23" s="745"/>
      <c r="DB23" s="745"/>
      <c r="DC23" s="746"/>
      <c r="DD23" s="744" t="s">
        <v>283</v>
      </c>
      <c r="DE23" s="745"/>
      <c r="DF23" s="745"/>
      <c r="DG23" s="745"/>
      <c r="DH23" s="745"/>
      <c r="DI23" s="745"/>
      <c r="DJ23" s="745"/>
      <c r="DK23" s="746"/>
      <c r="DL23" s="753" t="s">
        <v>284</v>
      </c>
      <c r="DM23" s="754"/>
      <c r="DN23" s="754"/>
      <c r="DO23" s="754"/>
      <c r="DP23" s="754"/>
      <c r="DQ23" s="754"/>
      <c r="DR23" s="754"/>
      <c r="DS23" s="754"/>
      <c r="DT23" s="754"/>
      <c r="DU23" s="754"/>
      <c r="DV23" s="755"/>
      <c r="DW23" s="744" t="s">
        <v>285</v>
      </c>
      <c r="DX23" s="745"/>
      <c r="DY23" s="745"/>
      <c r="DZ23" s="745"/>
      <c r="EA23" s="745"/>
      <c r="EB23" s="745"/>
      <c r="EC23" s="746"/>
    </row>
    <row r="24" spans="2:133" ht="11.25" customHeight="1" x14ac:dyDescent="0.15">
      <c r="B24" s="637" t="s">
        <v>286</v>
      </c>
      <c r="C24" s="638"/>
      <c r="D24" s="638"/>
      <c r="E24" s="638"/>
      <c r="F24" s="638"/>
      <c r="G24" s="638"/>
      <c r="H24" s="638"/>
      <c r="I24" s="638"/>
      <c r="J24" s="638"/>
      <c r="K24" s="638"/>
      <c r="L24" s="638"/>
      <c r="M24" s="638"/>
      <c r="N24" s="638"/>
      <c r="O24" s="638"/>
      <c r="P24" s="638"/>
      <c r="Q24" s="639"/>
      <c r="R24" s="640">
        <v>244190</v>
      </c>
      <c r="S24" s="641"/>
      <c r="T24" s="641"/>
      <c r="U24" s="641"/>
      <c r="V24" s="641"/>
      <c r="W24" s="641"/>
      <c r="X24" s="641"/>
      <c r="Y24" s="642"/>
      <c r="Z24" s="677">
        <v>1.2</v>
      </c>
      <c r="AA24" s="677"/>
      <c r="AB24" s="677"/>
      <c r="AC24" s="677"/>
      <c r="AD24" s="678" t="s">
        <v>231</v>
      </c>
      <c r="AE24" s="678"/>
      <c r="AF24" s="678"/>
      <c r="AG24" s="678"/>
      <c r="AH24" s="678"/>
      <c r="AI24" s="678"/>
      <c r="AJ24" s="678"/>
      <c r="AK24" s="678"/>
      <c r="AL24" s="643" t="s">
        <v>231</v>
      </c>
      <c r="AM24" s="644"/>
      <c r="AN24" s="644"/>
      <c r="AO24" s="679"/>
      <c r="AP24" s="734" t="s">
        <v>287</v>
      </c>
      <c r="AQ24" s="742"/>
      <c r="AR24" s="742"/>
      <c r="AS24" s="742"/>
      <c r="AT24" s="742"/>
      <c r="AU24" s="742"/>
      <c r="AV24" s="742"/>
      <c r="AW24" s="742"/>
      <c r="AX24" s="742"/>
      <c r="AY24" s="742"/>
      <c r="AZ24" s="742"/>
      <c r="BA24" s="742"/>
      <c r="BB24" s="742"/>
      <c r="BC24" s="742"/>
      <c r="BD24" s="742"/>
      <c r="BE24" s="742"/>
      <c r="BF24" s="736"/>
      <c r="BG24" s="640" t="s">
        <v>231</v>
      </c>
      <c r="BH24" s="641"/>
      <c r="BI24" s="641"/>
      <c r="BJ24" s="641"/>
      <c r="BK24" s="641"/>
      <c r="BL24" s="641"/>
      <c r="BM24" s="641"/>
      <c r="BN24" s="642"/>
      <c r="BO24" s="677" t="s">
        <v>231</v>
      </c>
      <c r="BP24" s="677"/>
      <c r="BQ24" s="677"/>
      <c r="BR24" s="677"/>
      <c r="BS24" s="646" t="s">
        <v>231</v>
      </c>
      <c r="BT24" s="641"/>
      <c r="BU24" s="641"/>
      <c r="BV24" s="641"/>
      <c r="BW24" s="641"/>
      <c r="BX24" s="641"/>
      <c r="BY24" s="641"/>
      <c r="BZ24" s="641"/>
      <c r="CA24" s="641"/>
      <c r="CB24" s="684"/>
      <c r="CD24" s="698" t="s">
        <v>288</v>
      </c>
      <c r="CE24" s="699"/>
      <c r="CF24" s="699"/>
      <c r="CG24" s="699"/>
      <c r="CH24" s="699"/>
      <c r="CI24" s="699"/>
      <c r="CJ24" s="699"/>
      <c r="CK24" s="699"/>
      <c r="CL24" s="699"/>
      <c r="CM24" s="699"/>
      <c r="CN24" s="699"/>
      <c r="CO24" s="699"/>
      <c r="CP24" s="699"/>
      <c r="CQ24" s="700"/>
      <c r="CR24" s="695">
        <v>10483912</v>
      </c>
      <c r="CS24" s="696"/>
      <c r="CT24" s="696"/>
      <c r="CU24" s="696"/>
      <c r="CV24" s="696"/>
      <c r="CW24" s="696"/>
      <c r="CX24" s="696"/>
      <c r="CY24" s="739"/>
      <c r="CZ24" s="740">
        <v>52.6</v>
      </c>
      <c r="DA24" s="711"/>
      <c r="DB24" s="711"/>
      <c r="DC24" s="743"/>
      <c r="DD24" s="738">
        <v>6282204</v>
      </c>
      <c r="DE24" s="696"/>
      <c r="DF24" s="696"/>
      <c r="DG24" s="696"/>
      <c r="DH24" s="696"/>
      <c r="DI24" s="696"/>
      <c r="DJ24" s="696"/>
      <c r="DK24" s="739"/>
      <c r="DL24" s="738">
        <v>6095537</v>
      </c>
      <c r="DM24" s="696"/>
      <c r="DN24" s="696"/>
      <c r="DO24" s="696"/>
      <c r="DP24" s="696"/>
      <c r="DQ24" s="696"/>
      <c r="DR24" s="696"/>
      <c r="DS24" s="696"/>
      <c r="DT24" s="696"/>
      <c r="DU24" s="696"/>
      <c r="DV24" s="739"/>
      <c r="DW24" s="740">
        <v>50.7</v>
      </c>
      <c r="DX24" s="711"/>
      <c r="DY24" s="711"/>
      <c r="DZ24" s="711"/>
      <c r="EA24" s="711"/>
      <c r="EB24" s="711"/>
      <c r="EC24" s="741"/>
    </row>
    <row r="25" spans="2:133" ht="11.25" customHeight="1" x14ac:dyDescent="0.15">
      <c r="B25" s="637" t="s">
        <v>289</v>
      </c>
      <c r="C25" s="638"/>
      <c r="D25" s="638"/>
      <c r="E25" s="638"/>
      <c r="F25" s="638"/>
      <c r="G25" s="638"/>
      <c r="H25" s="638"/>
      <c r="I25" s="638"/>
      <c r="J25" s="638"/>
      <c r="K25" s="638"/>
      <c r="L25" s="638"/>
      <c r="M25" s="638"/>
      <c r="N25" s="638"/>
      <c r="O25" s="638"/>
      <c r="P25" s="638"/>
      <c r="Q25" s="639"/>
      <c r="R25" s="640">
        <v>14</v>
      </c>
      <c r="S25" s="641"/>
      <c r="T25" s="641"/>
      <c r="U25" s="641"/>
      <c r="V25" s="641"/>
      <c r="W25" s="641"/>
      <c r="X25" s="641"/>
      <c r="Y25" s="642"/>
      <c r="Z25" s="677">
        <v>0</v>
      </c>
      <c r="AA25" s="677"/>
      <c r="AB25" s="677"/>
      <c r="AC25" s="677"/>
      <c r="AD25" s="678" t="s">
        <v>231</v>
      </c>
      <c r="AE25" s="678"/>
      <c r="AF25" s="678"/>
      <c r="AG25" s="678"/>
      <c r="AH25" s="678"/>
      <c r="AI25" s="678"/>
      <c r="AJ25" s="678"/>
      <c r="AK25" s="678"/>
      <c r="AL25" s="643" t="s">
        <v>231</v>
      </c>
      <c r="AM25" s="644"/>
      <c r="AN25" s="644"/>
      <c r="AO25" s="679"/>
      <c r="AP25" s="734" t="s">
        <v>290</v>
      </c>
      <c r="AQ25" s="742"/>
      <c r="AR25" s="742"/>
      <c r="AS25" s="742"/>
      <c r="AT25" s="742"/>
      <c r="AU25" s="742"/>
      <c r="AV25" s="742"/>
      <c r="AW25" s="742"/>
      <c r="AX25" s="742"/>
      <c r="AY25" s="742"/>
      <c r="AZ25" s="742"/>
      <c r="BA25" s="742"/>
      <c r="BB25" s="742"/>
      <c r="BC25" s="742"/>
      <c r="BD25" s="742"/>
      <c r="BE25" s="742"/>
      <c r="BF25" s="736"/>
      <c r="BG25" s="640" t="s">
        <v>231</v>
      </c>
      <c r="BH25" s="641"/>
      <c r="BI25" s="641"/>
      <c r="BJ25" s="641"/>
      <c r="BK25" s="641"/>
      <c r="BL25" s="641"/>
      <c r="BM25" s="641"/>
      <c r="BN25" s="642"/>
      <c r="BO25" s="677" t="s">
        <v>231</v>
      </c>
      <c r="BP25" s="677"/>
      <c r="BQ25" s="677"/>
      <c r="BR25" s="677"/>
      <c r="BS25" s="646" t="s">
        <v>231</v>
      </c>
      <c r="BT25" s="641"/>
      <c r="BU25" s="641"/>
      <c r="BV25" s="641"/>
      <c r="BW25" s="641"/>
      <c r="BX25" s="641"/>
      <c r="BY25" s="641"/>
      <c r="BZ25" s="641"/>
      <c r="CA25" s="641"/>
      <c r="CB25" s="684"/>
      <c r="CD25" s="673" t="s">
        <v>291</v>
      </c>
      <c r="CE25" s="674"/>
      <c r="CF25" s="674"/>
      <c r="CG25" s="674"/>
      <c r="CH25" s="674"/>
      <c r="CI25" s="674"/>
      <c r="CJ25" s="674"/>
      <c r="CK25" s="674"/>
      <c r="CL25" s="674"/>
      <c r="CM25" s="674"/>
      <c r="CN25" s="674"/>
      <c r="CO25" s="674"/>
      <c r="CP25" s="674"/>
      <c r="CQ25" s="675"/>
      <c r="CR25" s="640">
        <v>3323615</v>
      </c>
      <c r="CS25" s="659"/>
      <c r="CT25" s="659"/>
      <c r="CU25" s="659"/>
      <c r="CV25" s="659"/>
      <c r="CW25" s="659"/>
      <c r="CX25" s="659"/>
      <c r="CY25" s="660"/>
      <c r="CZ25" s="643">
        <v>16.7</v>
      </c>
      <c r="DA25" s="661"/>
      <c r="DB25" s="661"/>
      <c r="DC25" s="662"/>
      <c r="DD25" s="646">
        <v>3109645</v>
      </c>
      <c r="DE25" s="659"/>
      <c r="DF25" s="659"/>
      <c r="DG25" s="659"/>
      <c r="DH25" s="659"/>
      <c r="DI25" s="659"/>
      <c r="DJ25" s="659"/>
      <c r="DK25" s="660"/>
      <c r="DL25" s="646">
        <v>3093104</v>
      </c>
      <c r="DM25" s="659"/>
      <c r="DN25" s="659"/>
      <c r="DO25" s="659"/>
      <c r="DP25" s="659"/>
      <c r="DQ25" s="659"/>
      <c r="DR25" s="659"/>
      <c r="DS25" s="659"/>
      <c r="DT25" s="659"/>
      <c r="DU25" s="659"/>
      <c r="DV25" s="660"/>
      <c r="DW25" s="643">
        <v>25.7</v>
      </c>
      <c r="DX25" s="661"/>
      <c r="DY25" s="661"/>
      <c r="DZ25" s="661"/>
      <c r="EA25" s="661"/>
      <c r="EB25" s="661"/>
      <c r="EC25" s="676"/>
    </row>
    <row r="26" spans="2:133" ht="11.25" customHeight="1" x14ac:dyDescent="0.15">
      <c r="B26" s="637" t="s">
        <v>292</v>
      </c>
      <c r="C26" s="638"/>
      <c r="D26" s="638"/>
      <c r="E26" s="638"/>
      <c r="F26" s="638"/>
      <c r="G26" s="638"/>
      <c r="H26" s="638"/>
      <c r="I26" s="638"/>
      <c r="J26" s="638"/>
      <c r="K26" s="638"/>
      <c r="L26" s="638"/>
      <c r="M26" s="638"/>
      <c r="N26" s="638"/>
      <c r="O26" s="638"/>
      <c r="P26" s="638"/>
      <c r="Q26" s="639"/>
      <c r="R26" s="640">
        <v>12120873</v>
      </c>
      <c r="S26" s="641"/>
      <c r="T26" s="641"/>
      <c r="U26" s="641"/>
      <c r="V26" s="641"/>
      <c r="W26" s="641"/>
      <c r="X26" s="641"/>
      <c r="Y26" s="642"/>
      <c r="Z26" s="677">
        <v>58.6</v>
      </c>
      <c r="AA26" s="677"/>
      <c r="AB26" s="677"/>
      <c r="AC26" s="677"/>
      <c r="AD26" s="678">
        <v>11253515</v>
      </c>
      <c r="AE26" s="678"/>
      <c r="AF26" s="678"/>
      <c r="AG26" s="678"/>
      <c r="AH26" s="678"/>
      <c r="AI26" s="678"/>
      <c r="AJ26" s="678"/>
      <c r="AK26" s="678"/>
      <c r="AL26" s="643">
        <v>99.4</v>
      </c>
      <c r="AM26" s="644"/>
      <c r="AN26" s="644"/>
      <c r="AO26" s="679"/>
      <c r="AP26" s="734" t="s">
        <v>293</v>
      </c>
      <c r="AQ26" s="735"/>
      <c r="AR26" s="735"/>
      <c r="AS26" s="735"/>
      <c r="AT26" s="735"/>
      <c r="AU26" s="735"/>
      <c r="AV26" s="735"/>
      <c r="AW26" s="735"/>
      <c r="AX26" s="735"/>
      <c r="AY26" s="735"/>
      <c r="AZ26" s="735"/>
      <c r="BA26" s="735"/>
      <c r="BB26" s="735"/>
      <c r="BC26" s="735"/>
      <c r="BD26" s="735"/>
      <c r="BE26" s="735"/>
      <c r="BF26" s="736"/>
      <c r="BG26" s="640" t="s">
        <v>231</v>
      </c>
      <c r="BH26" s="641"/>
      <c r="BI26" s="641"/>
      <c r="BJ26" s="641"/>
      <c r="BK26" s="641"/>
      <c r="BL26" s="641"/>
      <c r="BM26" s="641"/>
      <c r="BN26" s="642"/>
      <c r="BO26" s="677" t="s">
        <v>138</v>
      </c>
      <c r="BP26" s="677"/>
      <c r="BQ26" s="677"/>
      <c r="BR26" s="677"/>
      <c r="BS26" s="646" t="s">
        <v>231</v>
      </c>
      <c r="BT26" s="641"/>
      <c r="BU26" s="641"/>
      <c r="BV26" s="641"/>
      <c r="BW26" s="641"/>
      <c r="BX26" s="641"/>
      <c r="BY26" s="641"/>
      <c r="BZ26" s="641"/>
      <c r="CA26" s="641"/>
      <c r="CB26" s="684"/>
      <c r="CD26" s="673" t="s">
        <v>294</v>
      </c>
      <c r="CE26" s="674"/>
      <c r="CF26" s="674"/>
      <c r="CG26" s="674"/>
      <c r="CH26" s="674"/>
      <c r="CI26" s="674"/>
      <c r="CJ26" s="674"/>
      <c r="CK26" s="674"/>
      <c r="CL26" s="674"/>
      <c r="CM26" s="674"/>
      <c r="CN26" s="674"/>
      <c r="CO26" s="674"/>
      <c r="CP26" s="674"/>
      <c r="CQ26" s="675"/>
      <c r="CR26" s="640">
        <v>2100164</v>
      </c>
      <c r="CS26" s="641"/>
      <c r="CT26" s="641"/>
      <c r="CU26" s="641"/>
      <c r="CV26" s="641"/>
      <c r="CW26" s="641"/>
      <c r="CX26" s="641"/>
      <c r="CY26" s="642"/>
      <c r="CZ26" s="643">
        <v>10.5</v>
      </c>
      <c r="DA26" s="661"/>
      <c r="DB26" s="661"/>
      <c r="DC26" s="662"/>
      <c r="DD26" s="646">
        <v>1926267</v>
      </c>
      <c r="DE26" s="641"/>
      <c r="DF26" s="641"/>
      <c r="DG26" s="641"/>
      <c r="DH26" s="641"/>
      <c r="DI26" s="641"/>
      <c r="DJ26" s="641"/>
      <c r="DK26" s="642"/>
      <c r="DL26" s="646" t="s">
        <v>231</v>
      </c>
      <c r="DM26" s="641"/>
      <c r="DN26" s="641"/>
      <c r="DO26" s="641"/>
      <c r="DP26" s="641"/>
      <c r="DQ26" s="641"/>
      <c r="DR26" s="641"/>
      <c r="DS26" s="641"/>
      <c r="DT26" s="641"/>
      <c r="DU26" s="641"/>
      <c r="DV26" s="642"/>
      <c r="DW26" s="643" t="s">
        <v>231</v>
      </c>
      <c r="DX26" s="661"/>
      <c r="DY26" s="661"/>
      <c r="DZ26" s="661"/>
      <c r="EA26" s="661"/>
      <c r="EB26" s="661"/>
      <c r="EC26" s="676"/>
    </row>
    <row r="27" spans="2:133" ht="11.25" customHeight="1" x14ac:dyDescent="0.15">
      <c r="B27" s="637" t="s">
        <v>295</v>
      </c>
      <c r="C27" s="638"/>
      <c r="D27" s="638"/>
      <c r="E27" s="638"/>
      <c r="F27" s="638"/>
      <c r="G27" s="638"/>
      <c r="H27" s="638"/>
      <c r="I27" s="638"/>
      <c r="J27" s="638"/>
      <c r="K27" s="638"/>
      <c r="L27" s="638"/>
      <c r="M27" s="638"/>
      <c r="N27" s="638"/>
      <c r="O27" s="638"/>
      <c r="P27" s="638"/>
      <c r="Q27" s="639"/>
      <c r="R27" s="640">
        <v>6624</v>
      </c>
      <c r="S27" s="641"/>
      <c r="T27" s="641"/>
      <c r="U27" s="641"/>
      <c r="V27" s="641"/>
      <c r="W27" s="641"/>
      <c r="X27" s="641"/>
      <c r="Y27" s="642"/>
      <c r="Z27" s="677">
        <v>0</v>
      </c>
      <c r="AA27" s="677"/>
      <c r="AB27" s="677"/>
      <c r="AC27" s="677"/>
      <c r="AD27" s="678">
        <v>6624</v>
      </c>
      <c r="AE27" s="678"/>
      <c r="AF27" s="678"/>
      <c r="AG27" s="678"/>
      <c r="AH27" s="678"/>
      <c r="AI27" s="678"/>
      <c r="AJ27" s="678"/>
      <c r="AK27" s="678"/>
      <c r="AL27" s="643">
        <v>0.1</v>
      </c>
      <c r="AM27" s="644"/>
      <c r="AN27" s="644"/>
      <c r="AO27" s="679"/>
      <c r="AP27" s="637" t="s">
        <v>296</v>
      </c>
      <c r="AQ27" s="638"/>
      <c r="AR27" s="638"/>
      <c r="AS27" s="638"/>
      <c r="AT27" s="638"/>
      <c r="AU27" s="638"/>
      <c r="AV27" s="638"/>
      <c r="AW27" s="638"/>
      <c r="AX27" s="638"/>
      <c r="AY27" s="638"/>
      <c r="AZ27" s="638"/>
      <c r="BA27" s="638"/>
      <c r="BB27" s="638"/>
      <c r="BC27" s="638"/>
      <c r="BD27" s="638"/>
      <c r="BE27" s="638"/>
      <c r="BF27" s="639"/>
      <c r="BG27" s="640">
        <v>8116249</v>
      </c>
      <c r="BH27" s="641"/>
      <c r="BI27" s="641"/>
      <c r="BJ27" s="641"/>
      <c r="BK27" s="641"/>
      <c r="BL27" s="641"/>
      <c r="BM27" s="641"/>
      <c r="BN27" s="642"/>
      <c r="BO27" s="677">
        <v>100</v>
      </c>
      <c r="BP27" s="677"/>
      <c r="BQ27" s="677"/>
      <c r="BR27" s="677"/>
      <c r="BS27" s="646">
        <v>50142</v>
      </c>
      <c r="BT27" s="641"/>
      <c r="BU27" s="641"/>
      <c r="BV27" s="641"/>
      <c r="BW27" s="641"/>
      <c r="BX27" s="641"/>
      <c r="BY27" s="641"/>
      <c r="BZ27" s="641"/>
      <c r="CA27" s="641"/>
      <c r="CB27" s="684"/>
      <c r="CD27" s="673" t="s">
        <v>297</v>
      </c>
      <c r="CE27" s="674"/>
      <c r="CF27" s="674"/>
      <c r="CG27" s="674"/>
      <c r="CH27" s="674"/>
      <c r="CI27" s="674"/>
      <c r="CJ27" s="674"/>
      <c r="CK27" s="674"/>
      <c r="CL27" s="674"/>
      <c r="CM27" s="674"/>
      <c r="CN27" s="674"/>
      <c r="CO27" s="674"/>
      <c r="CP27" s="674"/>
      <c r="CQ27" s="675"/>
      <c r="CR27" s="640">
        <v>5825103</v>
      </c>
      <c r="CS27" s="659"/>
      <c r="CT27" s="659"/>
      <c r="CU27" s="659"/>
      <c r="CV27" s="659"/>
      <c r="CW27" s="659"/>
      <c r="CX27" s="659"/>
      <c r="CY27" s="660"/>
      <c r="CZ27" s="643">
        <v>29.2</v>
      </c>
      <c r="DA27" s="661"/>
      <c r="DB27" s="661"/>
      <c r="DC27" s="662"/>
      <c r="DD27" s="646">
        <v>1892093</v>
      </c>
      <c r="DE27" s="659"/>
      <c r="DF27" s="659"/>
      <c r="DG27" s="659"/>
      <c r="DH27" s="659"/>
      <c r="DI27" s="659"/>
      <c r="DJ27" s="659"/>
      <c r="DK27" s="660"/>
      <c r="DL27" s="646">
        <v>1721967</v>
      </c>
      <c r="DM27" s="659"/>
      <c r="DN27" s="659"/>
      <c r="DO27" s="659"/>
      <c r="DP27" s="659"/>
      <c r="DQ27" s="659"/>
      <c r="DR27" s="659"/>
      <c r="DS27" s="659"/>
      <c r="DT27" s="659"/>
      <c r="DU27" s="659"/>
      <c r="DV27" s="660"/>
      <c r="DW27" s="643">
        <v>14.3</v>
      </c>
      <c r="DX27" s="661"/>
      <c r="DY27" s="661"/>
      <c r="DZ27" s="661"/>
      <c r="EA27" s="661"/>
      <c r="EB27" s="661"/>
      <c r="EC27" s="676"/>
    </row>
    <row r="28" spans="2:133" ht="11.25" customHeight="1" x14ac:dyDescent="0.15">
      <c r="B28" s="637" t="s">
        <v>298</v>
      </c>
      <c r="C28" s="638"/>
      <c r="D28" s="638"/>
      <c r="E28" s="638"/>
      <c r="F28" s="638"/>
      <c r="G28" s="638"/>
      <c r="H28" s="638"/>
      <c r="I28" s="638"/>
      <c r="J28" s="638"/>
      <c r="K28" s="638"/>
      <c r="L28" s="638"/>
      <c r="M28" s="638"/>
      <c r="N28" s="638"/>
      <c r="O28" s="638"/>
      <c r="P28" s="638"/>
      <c r="Q28" s="639"/>
      <c r="R28" s="640">
        <v>176753</v>
      </c>
      <c r="S28" s="641"/>
      <c r="T28" s="641"/>
      <c r="U28" s="641"/>
      <c r="V28" s="641"/>
      <c r="W28" s="641"/>
      <c r="X28" s="641"/>
      <c r="Y28" s="642"/>
      <c r="Z28" s="677">
        <v>0.9</v>
      </c>
      <c r="AA28" s="677"/>
      <c r="AB28" s="677"/>
      <c r="AC28" s="677"/>
      <c r="AD28" s="678" t="s">
        <v>138</v>
      </c>
      <c r="AE28" s="678"/>
      <c r="AF28" s="678"/>
      <c r="AG28" s="678"/>
      <c r="AH28" s="678"/>
      <c r="AI28" s="678"/>
      <c r="AJ28" s="678"/>
      <c r="AK28" s="678"/>
      <c r="AL28" s="643" t="s">
        <v>231</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299</v>
      </c>
      <c r="CE28" s="674"/>
      <c r="CF28" s="674"/>
      <c r="CG28" s="674"/>
      <c r="CH28" s="674"/>
      <c r="CI28" s="674"/>
      <c r="CJ28" s="674"/>
      <c r="CK28" s="674"/>
      <c r="CL28" s="674"/>
      <c r="CM28" s="674"/>
      <c r="CN28" s="674"/>
      <c r="CO28" s="674"/>
      <c r="CP28" s="674"/>
      <c r="CQ28" s="675"/>
      <c r="CR28" s="640">
        <v>1335194</v>
      </c>
      <c r="CS28" s="641"/>
      <c r="CT28" s="641"/>
      <c r="CU28" s="641"/>
      <c r="CV28" s="641"/>
      <c r="CW28" s="641"/>
      <c r="CX28" s="641"/>
      <c r="CY28" s="642"/>
      <c r="CZ28" s="643">
        <v>6.7</v>
      </c>
      <c r="DA28" s="661"/>
      <c r="DB28" s="661"/>
      <c r="DC28" s="662"/>
      <c r="DD28" s="646">
        <v>1280466</v>
      </c>
      <c r="DE28" s="641"/>
      <c r="DF28" s="641"/>
      <c r="DG28" s="641"/>
      <c r="DH28" s="641"/>
      <c r="DI28" s="641"/>
      <c r="DJ28" s="641"/>
      <c r="DK28" s="642"/>
      <c r="DL28" s="646">
        <v>1280466</v>
      </c>
      <c r="DM28" s="641"/>
      <c r="DN28" s="641"/>
      <c r="DO28" s="641"/>
      <c r="DP28" s="641"/>
      <c r="DQ28" s="641"/>
      <c r="DR28" s="641"/>
      <c r="DS28" s="641"/>
      <c r="DT28" s="641"/>
      <c r="DU28" s="641"/>
      <c r="DV28" s="642"/>
      <c r="DW28" s="643">
        <v>10.7</v>
      </c>
      <c r="DX28" s="661"/>
      <c r="DY28" s="661"/>
      <c r="DZ28" s="661"/>
      <c r="EA28" s="661"/>
      <c r="EB28" s="661"/>
      <c r="EC28" s="676"/>
    </row>
    <row r="29" spans="2:133" ht="11.25" customHeight="1" x14ac:dyDescent="0.15">
      <c r="B29" s="637" t="s">
        <v>300</v>
      </c>
      <c r="C29" s="638"/>
      <c r="D29" s="638"/>
      <c r="E29" s="638"/>
      <c r="F29" s="638"/>
      <c r="G29" s="638"/>
      <c r="H29" s="638"/>
      <c r="I29" s="638"/>
      <c r="J29" s="638"/>
      <c r="K29" s="638"/>
      <c r="L29" s="638"/>
      <c r="M29" s="638"/>
      <c r="N29" s="638"/>
      <c r="O29" s="638"/>
      <c r="P29" s="638"/>
      <c r="Q29" s="639"/>
      <c r="R29" s="640">
        <v>176922</v>
      </c>
      <c r="S29" s="641"/>
      <c r="T29" s="641"/>
      <c r="U29" s="641"/>
      <c r="V29" s="641"/>
      <c r="W29" s="641"/>
      <c r="X29" s="641"/>
      <c r="Y29" s="642"/>
      <c r="Z29" s="677">
        <v>0.9</v>
      </c>
      <c r="AA29" s="677"/>
      <c r="AB29" s="677"/>
      <c r="AC29" s="677"/>
      <c r="AD29" s="678">
        <v>54268</v>
      </c>
      <c r="AE29" s="678"/>
      <c r="AF29" s="678"/>
      <c r="AG29" s="678"/>
      <c r="AH29" s="678"/>
      <c r="AI29" s="678"/>
      <c r="AJ29" s="678"/>
      <c r="AK29" s="678"/>
      <c r="AL29" s="643">
        <v>0.5</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301</v>
      </c>
      <c r="CE29" s="726"/>
      <c r="CF29" s="673" t="s">
        <v>302</v>
      </c>
      <c r="CG29" s="674"/>
      <c r="CH29" s="674"/>
      <c r="CI29" s="674"/>
      <c r="CJ29" s="674"/>
      <c r="CK29" s="674"/>
      <c r="CL29" s="674"/>
      <c r="CM29" s="674"/>
      <c r="CN29" s="674"/>
      <c r="CO29" s="674"/>
      <c r="CP29" s="674"/>
      <c r="CQ29" s="675"/>
      <c r="CR29" s="640">
        <v>1335058</v>
      </c>
      <c r="CS29" s="659"/>
      <c r="CT29" s="659"/>
      <c r="CU29" s="659"/>
      <c r="CV29" s="659"/>
      <c r="CW29" s="659"/>
      <c r="CX29" s="659"/>
      <c r="CY29" s="660"/>
      <c r="CZ29" s="643">
        <v>6.7</v>
      </c>
      <c r="DA29" s="661"/>
      <c r="DB29" s="661"/>
      <c r="DC29" s="662"/>
      <c r="DD29" s="646">
        <v>1280330</v>
      </c>
      <c r="DE29" s="659"/>
      <c r="DF29" s="659"/>
      <c r="DG29" s="659"/>
      <c r="DH29" s="659"/>
      <c r="DI29" s="659"/>
      <c r="DJ29" s="659"/>
      <c r="DK29" s="660"/>
      <c r="DL29" s="646">
        <v>1280330</v>
      </c>
      <c r="DM29" s="659"/>
      <c r="DN29" s="659"/>
      <c r="DO29" s="659"/>
      <c r="DP29" s="659"/>
      <c r="DQ29" s="659"/>
      <c r="DR29" s="659"/>
      <c r="DS29" s="659"/>
      <c r="DT29" s="659"/>
      <c r="DU29" s="659"/>
      <c r="DV29" s="660"/>
      <c r="DW29" s="643">
        <v>10.7</v>
      </c>
      <c r="DX29" s="661"/>
      <c r="DY29" s="661"/>
      <c r="DZ29" s="661"/>
      <c r="EA29" s="661"/>
      <c r="EB29" s="661"/>
      <c r="EC29" s="676"/>
    </row>
    <row r="30" spans="2:133" ht="11.25" customHeight="1" x14ac:dyDescent="0.15">
      <c r="B30" s="637" t="s">
        <v>303</v>
      </c>
      <c r="C30" s="638"/>
      <c r="D30" s="638"/>
      <c r="E30" s="638"/>
      <c r="F30" s="638"/>
      <c r="G30" s="638"/>
      <c r="H30" s="638"/>
      <c r="I30" s="638"/>
      <c r="J30" s="638"/>
      <c r="K30" s="638"/>
      <c r="L30" s="638"/>
      <c r="M30" s="638"/>
      <c r="N30" s="638"/>
      <c r="O30" s="638"/>
      <c r="P30" s="638"/>
      <c r="Q30" s="639"/>
      <c r="R30" s="640">
        <v>34243</v>
      </c>
      <c r="S30" s="641"/>
      <c r="T30" s="641"/>
      <c r="U30" s="641"/>
      <c r="V30" s="641"/>
      <c r="W30" s="641"/>
      <c r="X30" s="641"/>
      <c r="Y30" s="642"/>
      <c r="Z30" s="677">
        <v>0.2</v>
      </c>
      <c r="AA30" s="677"/>
      <c r="AB30" s="677"/>
      <c r="AC30" s="677"/>
      <c r="AD30" s="678">
        <v>446</v>
      </c>
      <c r="AE30" s="678"/>
      <c r="AF30" s="678"/>
      <c r="AG30" s="678"/>
      <c r="AH30" s="678"/>
      <c r="AI30" s="678"/>
      <c r="AJ30" s="678"/>
      <c r="AK30" s="678"/>
      <c r="AL30" s="643">
        <v>0</v>
      </c>
      <c r="AM30" s="644"/>
      <c r="AN30" s="644"/>
      <c r="AO30" s="679"/>
      <c r="AP30" s="701" t="s">
        <v>219</v>
      </c>
      <c r="AQ30" s="702"/>
      <c r="AR30" s="702"/>
      <c r="AS30" s="702"/>
      <c r="AT30" s="702"/>
      <c r="AU30" s="702"/>
      <c r="AV30" s="702"/>
      <c r="AW30" s="702"/>
      <c r="AX30" s="702"/>
      <c r="AY30" s="702"/>
      <c r="AZ30" s="702"/>
      <c r="BA30" s="702"/>
      <c r="BB30" s="702"/>
      <c r="BC30" s="702"/>
      <c r="BD30" s="702"/>
      <c r="BE30" s="702"/>
      <c r="BF30" s="703"/>
      <c r="BG30" s="701" t="s">
        <v>304</v>
      </c>
      <c r="BH30" s="714"/>
      <c r="BI30" s="714"/>
      <c r="BJ30" s="714"/>
      <c r="BK30" s="714"/>
      <c r="BL30" s="714"/>
      <c r="BM30" s="714"/>
      <c r="BN30" s="714"/>
      <c r="BO30" s="714"/>
      <c r="BP30" s="714"/>
      <c r="BQ30" s="715"/>
      <c r="BR30" s="701" t="s">
        <v>305</v>
      </c>
      <c r="BS30" s="714"/>
      <c r="BT30" s="714"/>
      <c r="BU30" s="714"/>
      <c r="BV30" s="714"/>
      <c r="BW30" s="714"/>
      <c r="BX30" s="714"/>
      <c r="BY30" s="714"/>
      <c r="BZ30" s="714"/>
      <c r="CA30" s="714"/>
      <c r="CB30" s="715"/>
      <c r="CD30" s="727"/>
      <c r="CE30" s="728"/>
      <c r="CF30" s="673" t="s">
        <v>306</v>
      </c>
      <c r="CG30" s="674"/>
      <c r="CH30" s="674"/>
      <c r="CI30" s="674"/>
      <c r="CJ30" s="674"/>
      <c r="CK30" s="674"/>
      <c r="CL30" s="674"/>
      <c r="CM30" s="674"/>
      <c r="CN30" s="674"/>
      <c r="CO30" s="674"/>
      <c r="CP30" s="674"/>
      <c r="CQ30" s="675"/>
      <c r="CR30" s="640">
        <v>1241248</v>
      </c>
      <c r="CS30" s="641"/>
      <c r="CT30" s="641"/>
      <c r="CU30" s="641"/>
      <c r="CV30" s="641"/>
      <c r="CW30" s="641"/>
      <c r="CX30" s="641"/>
      <c r="CY30" s="642"/>
      <c r="CZ30" s="643">
        <v>6.2</v>
      </c>
      <c r="DA30" s="661"/>
      <c r="DB30" s="661"/>
      <c r="DC30" s="662"/>
      <c r="DD30" s="646">
        <v>1187374</v>
      </c>
      <c r="DE30" s="641"/>
      <c r="DF30" s="641"/>
      <c r="DG30" s="641"/>
      <c r="DH30" s="641"/>
      <c r="DI30" s="641"/>
      <c r="DJ30" s="641"/>
      <c r="DK30" s="642"/>
      <c r="DL30" s="646">
        <v>1187374</v>
      </c>
      <c r="DM30" s="641"/>
      <c r="DN30" s="641"/>
      <c r="DO30" s="641"/>
      <c r="DP30" s="641"/>
      <c r="DQ30" s="641"/>
      <c r="DR30" s="641"/>
      <c r="DS30" s="641"/>
      <c r="DT30" s="641"/>
      <c r="DU30" s="641"/>
      <c r="DV30" s="642"/>
      <c r="DW30" s="643">
        <v>9.9</v>
      </c>
      <c r="DX30" s="661"/>
      <c r="DY30" s="661"/>
      <c r="DZ30" s="661"/>
      <c r="EA30" s="661"/>
      <c r="EB30" s="661"/>
      <c r="EC30" s="676"/>
    </row>
    <row r="31" spans="2:133" ht="11.25" customHeight="1" x14ac:dyDescent="0.15">
      <c r="B31" s="637" t="s">
        <v>307</v>
      </c>
      <c r="C31" s="638"/>
      <c r="D31" s="638"/>
      <c r="E31" s="638"/>
      <c r="F31" s="638"/>
      <c r="G31" s="638"/>
      <c r="H31" s="638"/>
      <c r="I31" s="638"/>
      <c r="J31" s="638"/>
      <c r="K31" s="638"/>
      <c r="L31" s="638"/>
      <c r="M31" s="638"/>
      <c r="N31" s="638"/>
      <c r="O31" s="638"/>
      <c r="P31" s="638"/>
      <c r="Q31" s="639"/>
      <c r="R31" s="640">
        <v>3551858</v>
      </c>
      <c r="S31" s="641"/>
      <c r="T31" s="641"/>
      <c r="U31" s="641"/>
      <c r="V31" s="641"/>
      <c r="W31" s="641"/>
      <c r="X31" s="641"/>
      <c r="Y31" s="642"/>
      <c r="Z31" s="677">
        <v>17.2</v>
      </c>
      <c r="AA31" s="677"/>
      <c r="AB31" s="677"/>
      <c r="AC31" s="677"/>
      <c r="AD31" s="678" t="s">
        <v>231</v>
      </c>
      <c r="AE31" s="678"/>
      <c r="AF31" s="678"/>
      <c r="AG31" s="678"/>
      <c r="AH31" s="678"/>
      <c r="AI31" s="678"/>
      <c r="AJ31" s="678"/>
      <c r="AK31" s="678"/>
      <c r="AL31" s="643" t="s">
        <v>231</v>
      </c>
      <c r="AM31" s="644"/>
      <c r="AN31" s="644"/>
      <c r="AO31" s="679"/>
      <c r="AP31" s="716" t="s">
        <v>308</v>
      </c>
      <c r="AQ31" s="717"/>
      <c r="AR31" s="717"/>
      <c r="AS31" s="717"/>
      <c r="AT31" s="722" t="s">
        <v>309</v>
      </c>
      <c r="AU31" s="231"/>
      <c r="AV31" s="231"/>
      <c r="AW31" s="231"/>
      <c r="AX31" s="706" t="s">
        <v>186</v>
      </c>
      <c r="AY31" s="707"/>
      <c r="AZ31" s="707"/>
      <c r="BA31" s="707"/>
      <c r="BB31" s="707"/>
      <c r="BC31" s="707"/>
      <c r="BD31" s="707"/>
      <c r="BE31" s="707"/>
      <c r="BF31" s="708"/>
      <c r="BG31" s="709">
        <v>99.4</v>
      </c>
      <c r="BH31" s="710"/>
      <c r="BI31" s="710"/>
      <c r="BJ31" s="710"/>
      <c r="BK31" s="710"/>
      <c r="BL31" s="710"/>
      <c r="BM31" s="711">
        <v>98.8</v>
      </c>
      <c r="BN31" s="710"/>
      <c r="BO31" s="710"/>
      <c r="BP31" s="710"/>
      <c r="BQ31" s="712"/>
      <c r="BR31" s="709">
        <v>99.6</v>
      </c>
      <c r="BS31" s="710"/>
      <c r="BT31" s="710"/>
      <c r="BU31" s="710"/>
      <c r="BV31" s="710"/>
      <c r="BW31" s="710"/>
      <c r="BX31" s="711">
        <v>98.6</v>
      </c>
      <c r="BY31" s="710"/>
      <c r="BZ31" s="710"/>
      <c r="CA31" s="710"/>
      <c r="CB31" s="712"/>
      <c r="CD31" s="727"/>
      <c r="CE31" s="728"/>
      <c r="CF31" s="673" t="s">
        <v>310</v>
      </c>
      <c r="CG31" s="674"/>
      <c r="CH31" s="674"/>
      <c r="CI31" s="674"/>
      <c r="CJ31" s="674"/>
      <c r="CK31" s="674"/>
      <c r="CL31" s="674"/>
      <c r="CM31" s="674"/>
      <c r="CN31" s="674"/>
      <c r="CO31" s="674"/>
      <c r="CP31" s="674"/>
      <c r="CQ31" s="675"/>
      <c r="CR31" s="640">
        <v>93810</v>
      </c>
      <c r="CS31" s="659"/>
      <c r="CT31" s="659"/>
      <c r="CU31" s="659"/>
      <c r="CV31" s="659"/>
      <c r="CW31" s="659"/>
      <c r="CX31" s="659"/>
      <c r="CY31" s="660"/>
      <c r="CZ31" s="643">
        <v>0.5</v>
      </c>
      <c r="DA31" s="661"/>
      <c r="DB31" s="661"/>
      <c r="DC31" s="662"/>
      <c r="DD31" s="646">
        <v>92956</v>
      </c>
      <c r="DE31" s="659"/>
      <c r="DF31" s="659"/>
      <c r="DG31" s="659"/>
      <c r="DH31" s="659"/>
      <c r="DI31" s="659"/>
      <c r="DJ31" s="659"/>
      <c r="DK31" s="660"/>
      <c r="DL31" s="646">
        <v>92956</v>
      </c>
      <c r="DM31" s="659"/>
      <c r="DN31" s="659"/>
      <c r="DO31" s="659"/>
      <c r="DP31" s="659"/>
      <c r="DQ31" s="659"/>
      <c r="DR31" s="659"/>
      <c r="DS31" s="659"/>
      <c r="DT31" s="659"/>
      <c r="DU31" s="659"/>
      <c r="DV31" s="660"/>
      <c r="DW31" s="643">
        <v>0.8</v>
      </c>
      <c r="DX31" s="661"/>
      <c r="DY31" s="661"/>
      <c r="DZ31" s="661"/>
      <c r="EA31" s="661"/>
      <c r="EB31" s="661"/>
      <c r="EC31" s="676"/>
    </row>
    <row r="32" spans="2:133" ht="11.25" customHeight="1" x14ac:dyDescent="0.15">
      <c r="B32" s="731" t="s">
        <v>311</v>
      </c>
      <c r="C32" s="732"/>
      <c r="D32" s="732"/>
      <c r="E32" s="732"/>
      <c r="F32" s="732"/>
      <c r="G32" s="732"/>
      <c r="H32" s="732"/>
      <c r="I32" s="732"/>
      <c r="J32" s="732"/>
      <c r="K32" s="732"/>
      <c r="L32" s="732"/>
      <c r="M32" s="732"/>
      <c r="N32" s="732"/>
      <c r="O32" s="732"/>
      <c r="P32" s="732"/>
      <c r="Q32" s="733"/>
      <c r="R32" s="640" t="s">
        <v>231</v>
      </c>
      <c r="S32" s="641"/>
      <c r="T32" s="641"/>
      <c r="U32" s="641"/>
      <c r="V32" s="641"/>
      <c r="W32" s="641"/>
      <c r="X32" s="641"/>
      <c r="Y32" s="642"/>
      <c r="Z32" s="677" t="s">
        <v>231</v>
      </c>
      <c r="AA32" s="677"/>
      <c r="AB32" s="677"/>
      <c r="AC32" s="677"/>
      <c r="AD32" s="678" t="s">
        <v>231</v>
      </c>
      <c r="AE32" s="678"/>
      <c r="AF32" s="678"/>
      <c r="AG32" s="678"/>
      <c r="AH32" s="678"/>
      <c r="AI32" s="678"/>
      <c r="AJ32" s="678"/>
      <c r="AK32" s="678"/>
      <c r="AL32" s="643" t="s">
        <v>231</v>
      </c>
      <c r="AM32" s="644"/>
      <c r="AN32" s="644"/>
      <c r="AO32" s="679"/>
      <c r="AP32" s="718"/>
      <c r="AQ32" s="719"/>
      <c r="AR32" s="719"/>
      <c r="AS32" s="719"/>
      <c r="AT32" s="723"/>
      <c r="AU32" s="230" t="s">
        <v>312</v>
      </c>
      <c r="AV32" s="230"/>
      <c r="AW32" s="230"/>
      <c r="AX32" s="637" t="s">
        <v>313</v>
      </c>
      <c r="AY32" s="638"/>
      <c r="AZ32" s="638"/>
      <c r="BA32" s="638"/>
      <c r="BB32" s="638"/>
      <c r="BC32" s="638"/>
      <c r="BD32" s="638"/>
      <c r="BE32" s="638"/>
      <c r="BF32" s="639"/>
      <c r="BG32" s="713">
        <v>99.2</v>
      </c>
      <c r="BH32" s="659"/>
      <c r="BI32" s="659"/>
      <c r="BJ32" s="659"/>
      <c r="BK32" s="659"/>
      <c r="BL32" s="659"/>
      <c r="BM32" s="644">
        <v>98.5</v>
      </c>
      <c r="BN32" s="705"/>
      <c r="BO32" s="705"/>
      <c r="BP32" s="705"/>
      <c r="BQ32" s="683"/>
      <c r="BR32" s="713">
        <v>99.4</v>
      </c>
      <c r="BS32" s="659"/>
      <c r="BT32" s="659"/>
      <c r="BU32" s="659"/>
      <c r="BV32" s="659"/>
      <c r="BW32" s="659"/>
      <c r="BX32" s="644">
        <v>98.3</v>
      </c>
      <c r="BY32" s="705"/>
      <c r="BZ32" s="705"/>
      <c r="CA32" s="705"/>
      <c r="CB32" s="683"/>
      <c r="CD32" s="729"/>
      <c r="CE32" s="730"/>
      <c r="CF32" s="673" t="s">
        <v>314</v>
      </c>
      <c r="CG32" s="674"/>
      <c r="CH32" s="674"/>
      <c r="CI32" s="674"/>
      <c r="CJ32" s="674"/>
      <c r="CK32" s="674"/>
      <c r="CL32" s="674"/>
      <c r="CM32" s="674"/>
      <c r="CN32" s="674"/>
      <c r="CO32" s="674"/>
      <c r="CP32" s="674"/>
      <c r="CQ32" s="675"/>
      <c r="CR32" s="640">
        <v>136</v>
      </c>
      <c r="CS32" s="641"/>
      <c r="CT32" s="641"/>
      <c r="CU32" s="641"/>
      <c r="CV32" s="641"/>
      <c r="CW32" s="641"/>
      <c r="CX32" s="641"/>
      <c r="CY32" s="642"/>
      <c r="CZ32" s="643">
        <v>0</v>
      </c>
      <c r="DA32" s="661"/>
      <c r="DB32" s="661"/>
      <c r="DC32" s="662"/>
      <c r="DD32" s="646">
        <v>136</v>
      </c>
      <c r="DE32" s="641"/>
      <c r="DF32" s="641"/>
      <c r="DG32" s="641"/>
      <c r="DH32" s="641"/>
      <c r="DI32" s="641"/>
      <c r="DJ32" s="641"/>
      <c r="DK32" s="642"/>
      <c r="DL32" s="646">
        <v>136</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315</v>
      </c>
      <c r="C33" s="638"/>
      <c r="D33" s="638"/>
      <c r="E33" s="638"/>
      <c r="F33" s="638"/>
      <c r="G33" s="638"/>
      <c r="H33" s="638"/>
      <c r="I33" s="638"/>
      <c r="J33" s="638"/>
      <c r="K33" s="638"/>
      <c r="L33" s="638"/>
      <c r="M33" s="638"/>
      <c r="N33" s="638"/>
      <c r="O33" s="638"/>
      <c r="P33" s="638"/>
      <c r="Q33" s="639"/>
      <c r="R33" s="640">
        <v>1527913</v>
      </c>
      <c r="S33" s="641"/>
      <c r="T33" s="641"/>
      <c r="U33" s="641"/>
      <c r="V33" s="641"/>
      <c r="W33" s="641"/>
      <c r="X33" s="641"/>
      <c r="Y33" s="642"/>
      <c r="Z33" s="677">
        <v>7.4</v>
      </c>
      <c r="AA33" s="677"/>
      <c r="AB33" s="677"/>
      <c r="AC33" s="677"/>
      <c r="AD33" s="678" t="s">
        <v>231</v>
      </c>
      <c r="AE33" s="678"/>
      <c r="AF33" s="678"/>
      <c r="AG33" s="678"/>
      <c r="AH33" s="678"/>
      <c r="AI33" s="678"/>
      <c r="AJ33" s="678"/>
      <c r="AK33" s="678"/>
      <c r="AL33" s="643" t="s">
        <v>231</v>
      </c>
      <c r="AM33" s="644"/>
      <c r="AN33" s="644"/>
      <c r="AO33" s="679"/>
      <c r="AP33" s="720"/>
      <c r="AQ33" s="721"/>
      <c r="AR33" s="721"/>
      <c r="AS33" s="721"/>
      <c r="AT33" s="724"/>
      <c r="AU33" s="232"/>
      <c r="AV33" s="232"/>
      <c r="AW33" s="232"/>
      <c r="AX33" s="621" t="s">
        <v>316</v>
      </c>
      <c r="AY33" s="622"/>
      <c r="AZ33" s="622"/>
      <c r="BA33" s="622"/>
      <c r="BB33" s="622"/>
      <c r="BC33" s="622"/>
      <c r="BD33" s="622"/>
      <c r="BE33" s="622"/>
      <c r="BF33" s="623"/>
      <c r="BG33" s="704">
        <v>99.6</v>
      </c>
      <c r="BH33" s="625"/>
      <c r="BI33" s="625"/>
      <c r="BJ33" s="625"/>
      <c r="BK33" s="625"/>
      <c r="BL33" s="625"/>
      <c r="BM33" s="668">
        <v>99.1</v>
      </c>
      <c r="BN33" s="625"/>
      <c r="BO33" s="625"/>
      <c r="BP33" s="625"/>
      <c r="BQ33" s="689"/>
      <c r="BR33" s="704">
        <v>99.7</v>
      </c>
      <c r="BS33" s="625"/>
      <c r="BT33" s="625"/>
      <c r="BU33" s="625"/>
      <c r="BV33" s="625"/>
      <c r="BW33" s="625"/>
      <c r="BX33" s="668">
        <v>98.8</v>
      </c>
      <c r="BY33" s="625"/>
      <c r="BZ33" s="625"/>
      <c r="CA33" s="625"/>
      <c r="CB33" s="689"/>
      <c r="CD33" s="673" t="s">
        <v>317</v>
      </c>
      <c r="CE33" s="674"/>
      <c r="CF33" s="674"/>
      <c r="CG33" s="674"/>
      <c r="CH33" s="674"/>
      <c r="CI33" s="674"/>
      <c r="CJ33" s="674"/>
      <c r="CK33" s="674"/>
      <c r="CL33" s="674"/>
      <c r="CM33" s="674"/>
      <c r="CN33" s="674"/>
      <c r="CO33" s="674"/>
      <c r="CP33" s="674"/>
      <c r="CQ33" s="675"/>
      <c r="CR33" s="640">
        <v>7592730</v>
      </c>
      <c r="CS33" s="659"/>
      <c r="CT33" s="659"/>
      <c r="CU33" s="659"/>
      <c r="CV33" s="659"/>
      <c r="CW33" s="659"/>
      <c r="CX33" s="659"/>
      <c r="CY33" s="660"/>
      <c r="CZ33" s="643">
        <v>38.1</v>
      </c>
      <c r="DA33" s="661"/>
      <c r="DB33" s="661"/>
      <c r="DC33" s="662"/>
      <c r="DD33" s="646">
        <v>6562864</v>
      </c>
      <c r="DE33" s="659"/>
      <c r="DF33" s="659"/>
      <c r="DG33" s="659"/>
      <c r="DH33" s="659"/>
      <c r="DI33" s="659"/>
      <c r="DJ33" s="659"/>
      <c r="DK33" s="660"/>
      <c r="DL33" s="646">
        <v>5479562</v>
      </c>
      <c r="DM33" s="659"/>
      <c r="DN33" s="659"/>
      <c r="DO33" s="659"/>
      <c r="DP33" s="659"/>
      <c r="DQ33" s="659"/>
      <c r="DR33" s="659"/>
      <c r="DS33" s="659"/>
      <c r="DT33" s="659"/>
      <c r="DU33" s="659"/>
      <c r="DV33" s="660"/>
      <c r="DW33" s="643">
        <v>45.6</v>
      </c>
      <c r="DX33" s="661"/>
      <c r="DY33" s="661"/>
      <c r="DZ33" s="661"/>
      <c r="EA33" s="661"/>
      <c r="EB33" s="661"/>
      <c r="EC33" s="676"/>
    </row>
    <row r="34" spans="2:133" ht="11.25" customHeight="1" x14ac:dyDescent="0.15">
      <c r="B34" s="637" t="s">
        <v>318</v>
      </c>
      <c r="C34" s="638"/>
      <c r="D34" s="638"/>
      <c r="E34" s="638"/>
      <c r="F34" s="638"/>
      <c r="G34" s="638"/>
      <c r="H34" s="638"/>
      <c r="I34" s="638"/>
      <c r="J34" s="638"/>
      <c r="K34" s="638"/>
      <c r="L34" s="638"/>
      <c r="M34" s="638"/>
      <c r="N34" s="638"/>
      <c r="O34" s="638"/>
      <c r="P34" s="638"/>
      <c r="Q34" s="639"/>
      <c r="R34" s="640">
        <v>8595</v>
      </c>
      <c r="S34" s="641"/>
      <c r="T34" s="641"/>
      <c r="U34" s="641"/>
      <c r="V34" s="641"/>
      <c r="W34" s="641"/>
      <c r="X34" s="641"/>
      <c r="Y34" s="642"/>
      <c r="Z34" s="677">
        <v>0</v>
      </c>
      <c r="AA34" s="677"/>
      <c r="AB34" s="677"/>
      <c r="AC34" s="677"/>
      <c r="AD34" s="678">
        <v>5792</v>
      </c>
      <c r="AE34" s="678"/>
      <c r="AF34" s="678"/>
      <c r="AG34" s="678"/>
      <c r="AH34" s="678"/>
      <c r="AI34" s="678"/>
      <c r="AJ34" s="678"/>
      <c r="AK34" s="678"/>
      <c r="AL34" s="643">
        <v>0.1</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319</v>
      </c>
      <c r="CE34" s="674"/>
      <c r="CF34" s="674"/>
      <c r="CG34" s="674"/>
      <c r="CH34" s="674"/>
      <c r="CI34" s="674"/>
      <c r="CJ34" s="674"/>
      <c r="CK34" s="674"/>
      <c r="CL34" s="674"/>
      <c r="CM34" s="674"/>
      <c r="CN34" s="674"/>
      <c r="CO34" s="674"/>
      <c r="CP34" s="674"/>
      <c r="CQ34" s="675"/>
      <c r="CR34" s="640">
        <v>2305299</v>
      </c>
      <c r="CS34" s="641"/>
      <c r="CT34" s="641"/>
      <c r="CU34" s="641"/>
      <c r="CV34" s="641"/>
      <c r="CW34" s="641"/>
      <c r="CX34" s="641"/>
      <c r="CY34" s="642"/>
      <c r="CZ34" s="643">
        <v>11.6</v>
      </c>
      <c r="DA34" s="661"/>
      <c r="DB34" s="661"/>
      <c r="DC34" s="662"/>
      <c r="DD34" s="646">
        <v>1930067</v>
      </c>
      <c r="DE34" s="641"/>
      <c r="DF34" s="641"/>
      <c r="DG34" s="641"/>
      <c r="DH34" s="641"/>
      <c r="DI34" s="641"/>
      <c r="DJ34" s="641"/>
      <c r="DK34" s="642"/>
      <c r="DL34" s="646">
        <v>1695886</v>
      </c>
      <c r="DM34" s="641"/>
      <c r="DN34" s="641"/>
      <c r="DO34" s="641"/>
      <c r="DP34" s="641"/>
      <c r="DQ34" s="641"/>
      <c r="DR34" s="641"/>
      <c r="DS34" s="641"/>
      <c r="DT34" s="641"/>
      <c r="DU34" s="641"/>
      <c r="DV34" s="642"/>
      <c r="DW34" s="643">
        <v>14.1</v>
      </c>
      <c r="DX34" s="661"/>
      <c r="DY34" s="661"/>
      <c r="DZ34" s="661"/>
      <c r="EA34" s="661"/>
      <c r="EB34" s="661"/>
      <c r="EC34" s="676"/>
    </row>
    <row r="35" spans="2:133" ht="11.25" customHeight="1" x14ac:dyDescent="0.15">
      <c r="B35" s="637" t="s">
        <v>320</v>
      </c>
      <c r="C35" s="638"/>
      <c r="D35" s="638"/>
      <c r="E35" s="638"/>
      <c r="F35" s="638"/>
      <c r="G35" s="638"/>
      <c r="H35" s="638"/>
      <c r="I35" s="638"/>
      <c r="J35" s="638"/>
      <c r="K35" s="638"/>
      <c r="L35" s="638"/>
      <c r="M35" s="638"/>
      <c r="N35" s="638"/>
      <c r="O35" s="638"/>
      <c r="P35" s="638"/>
      <c r="Q35" s="639"/>
      <c r="R35" s="640">
        <v>76134</v>
      </c>
      <c r="S35" s="641"/>
      <c r="T35" s="641"/>
      <c r="U35" s="641"/>
      <c r="V35" s="641"/>
      <c r="W35" s="641"/>
      <c r="X35" s="641"/>
      <c r="Y35" s="642"/>
      <c r="Z35" s="677">
        <v>0.4</v>
      </c>
      <c r="AA35" s="677"/>
      <c r="AB35" s="677"/>
      <c r="AC35" s="677"/>
      <c r="AD35" s="678" t="s">
        <v>231</v>
      </c>
      <c r="AE35" s="678"/>
      <c r="AF35" s="678"/>
      <c r="AG35" s="678"/>
      <c r="AH35" s="678"/>
      <c r="AI35" s="678"/>
      <c r="AJ35" s="678"/>
      <c r="AK35" s="678"/>
      <c r="AL35" s="643" t="s">
        <v>231</v>
      </c>
      <c r="AM35" s="644"/>
      <c r="AN35" s="644"/>
      <c r="AO35" s="679"/>
      <c r="AP35" s="235"/>
      <c r="AQ35" s="701" t="s">
        <v>321</v>
      </c>
      <c r="AR35" s="702"/>
      <c r="AS35" s="702"/>
      <c r="AT35" s="702"/>
      <c r="AU35" s="702"/>
      <c r="AV35" s="702"/>
      <c r="AW35" s="702"/>
      <c r="AX35" s="702"/>
      <c r="AY35" s="702"/>
      <c r="AZ35" s="702"/>
      <c r="BA35" s="702"/>
      <c r="BB35" s="702"/>
      <c r="BC35" s="702"/>
      <c r="BD35" s="702"/>
      <c r="BE35" s="702"/>
      <c r="BF35" s="703"/>
      <c r="BG35" s="701" t="s">
        <v>322</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323</v>
      </c>
      <c r="CE35" s="674"/>
      <c r="CF35" s="674"/>
      <c r="CG35" s="674"/>
      <c r="CH35" s="674"/>
      <c r="CI35" s="674"/>
      <c r="CJ35" s="674"/>
      <c r="CK35" s="674"/>
      <c r="CL35" s="674"/>
      <c r="CM35" s="674"/>
      <c r="CN35" s="674"/>
      <c r="CO35" s="674"/>
      <c r="CP35" s="674"/>
      <c r="CQ35" s="675"/>
      <c r="CR35" s="640">
        <v>129137</v>
      </c>
      <c r="CS35" s="659"/>
      <c r="CT35" s="659"/>
      <c r="CU35" s="659"/>
      <c r="CV35" s="659"/>
      <c r="CW35" s="659"/>
      <c r="CX35" s="659"/>
      <c r="CY35" s="660"/>
      <c r="CZ35" s="643">
        <v>0.6</v>
      </c>
      <c r="DA35" s="661"/>
      <c r="DB35" s="661"/>
      <c r="DC35" s="662"/>
      <c r="DD35" s="646">
        <v>125161</v>
      </c>
      <c r="DE35" s="659"/>
      <c r="DF35" s="659"/>
      <c r="DG35" s="659"/>
      <c r="DH35" s="659"/>
      <c r="DI35" s="659"/>
      <c r="DJ35" s="659"/>
      <c r="DK35" s="660"/>
      <c r="DL35" s="646">
        <v>125161</v>
      </c>
      <c r="DM35" s="659"/>
      <c r="DN35" s="659"/>
      <c r="DO35" s="659"/>
      <c r="DP35" s="659"/>
      <c r="DQ35" s="659"/>
      <c r="DR35" s="659"/>
      <c r="DS35" s="659"/>
      <c r="DT35" s="659"/>
      <c r="DU35" s="659"/>
      <c r="DV35" s="660"/>
      <c r="DW35" s="643">
        <v>1</v>
      </c>
      <c r="DX35" s="661"/>
      <c r="DY35" s="661"/>
      <c r="DZ35" s="661"/>
      <c r="EA35" s="661"/>
      <c r="EB35" s="661"/>
      <c r="EC35" s="676"/>
    </row>
    <row r="36" spans="2:133" ht="11.25" customHeight="1" x14ac:dyDescent="0.15">
      <c r="B36" s="637" t="s">
        <v>324</v>
      </c>
      <c r="C36" s="638"/>
      <c r="D36" s="638"/>
      <c r="E36" s="638"/>
      <c r="F36" s="638"/>
      <c r="G36" s="638"/>
      <c r="H36" s="638"/>
      <c r="I36" s="638"/>
      <c r="J36" s="638"/>
      <c r="K36" s="638"/>
      <c r="L36" s="638"/>
      <c r="M36" s="638"/>
      <c r="N36" s="638"/>
      <c r="O36" s="638"/>
      <c r="P36" s="638"/>
      <c r="Q36" s="639"/>
      <c r="R36" s="640">
        <v>154511</v>
      </c>
      <c r="S36" s="641"/>
      <c r="T36" s="641"/>
      <c r="U36" s="641"/>
      <c r="V36" s="641"/>
      <c r="W36" s="641"/>
      <c r="X36" s="641"/>
      <c r="Y36" s="642"/>
      <c r="Z36" s="677">
        <v>0.7</v>
      </c>
      <c r="AA36" s="677"/>
      <c r="AB36" s="677"/>
      <c r="AC36" s="677"/>
      <c r="AD36" s="678" t="s">
        <v>231</v>
      </c>
      <c r="AE36" s="678"/>
      <c r="AF36" s="678"/>
      <c r="AG36" s="678"/>
      <c r="AH36" s="678"/>
      <c r="AI36" s="678"/>
      <c r="AJ36" s="678"/>
      <c r="AK36" s="678"/>
      <c r="AL36" s="643" t="s">
        <v>231</v>
      </c>
      <c r="AM36" s="644"/>
      <c r="AN36" s="644"/>
      <c r="AO36" s="679"/>
      <c r="AP36" s="235"/>
      <c r="AQ36" s="692" t="s">
        <v>325</v>
      </c>
      <c r="AR36" s="693"/>
      <c r="AS36" s="693"/>
      <c r="AT36" s="693"/>
      <c r="AU36" s="693"/>
      <c r="AV36" s="693"/>
      <c r="AW36" s="693"/>
      <c r="AX36" s="693"/>
      <c r="AY36" s="694"/>
      <c r="AZ36" s="695">
        <v>2845823</v>
      </c>
      <c r="BA36" s="696"/>
      <c r="BB36" s="696"/>
      <c r="BC36" s="696"/>
      <c r="BD36" s="696"/>
      <c r="BE36" s="696"/>
      <c r="BF36" s="697"/>
      <c r="BG36" s="698" t="s">
        <v>326</v>
      </c>
      <c r="BH36" s="699"/>
      <c r="BI36" s="699"/>
      <c r="BJ36" s="699"/>
      <c r="BK36" s="699"/>
      <c r="BL36" s="699"/>
      <c r="BM36" s="699"/>
      <c r="BN36" s="699"/>
      <c r="BO36" s="699"/>
      <c r="BP36" s="699"/>
      <c r="BQ36" s="699"/>
      <c r="BR36" s="699"/>
      <c r="BS36" s="699"/>
      <c r="BT36" s="699"/>
      <c r="BU36" s="700"/>
      <c r="BV36" s="695">
        <v>61445</v>
      </c>
      <c r="BW36" s="696"/>
      <c r="BX36" s="696"/>
      <c r="BY36" s="696"/>
      <c r="BZ36" s="696"/>
      <c r="CA36" s="696"/>
      <c r="CB36" s="697"/>
      <c r="CD36" s="673" t="s">
        <v>327</v>
      </c>
      <c r="CE36" s="674"/>
      <c r="CF36" s="674"/>
      <c r="CG36" s="674"/>
      <c r="CH36" s="674"/>
      <c r="CI36" s="674"/>
      <c r="CJ36" s="674"/>
      <c r="CK36" s="674"/>
      <c r="CL36" s="674"/>
      <c r="CM36" s="674"/>
      <c r="CN36" s="674"/>
      <c r="CO36" s="674"/>
      <c r="CP36" s="674"/>
      <c r="CQ36" s="675"/>
      <c r="CR36" s="640">
        <v>1907451</v>
      </c>
      <c r="CS36" s="641"/>
      <c r="CT36" s="641"/>
      <c r="CU36" s="641"/>
      <c r="CV36" s="641"/>
      <c r="CW36" s="641"/>
      <c r="CX36" s="641"/>
      <c r="CY36" s="642"/>
      <c r="CZ36" s="643">
        <v>9.6</v>
      </c>
      <c r="DA36" s="661"/>
      <c r="DB36" s="661"/>
      <c r="DC36" s="662"/>
      <c r="DD36" s="646">
        <v>1780305</v>
      </c>
      <c r="DE36" s="641"/>
      <c r="DF36" s="641"/>
      <c r="DG36" s="641"/>
      <c r="DH36" s="641"/>
      <c r="DI36" s="641"/>
      <c r="DJ36" s="641"/>
      <c r="DK36" s="642"/>
      <c r="DL36" s="646">
        <v>1511644</v>
      </c>
      <c r="DM36" s="641"/>
      <c r="DN36" s="641"/>
      <c r="DO36" s="641"/>
      <c r="DP36" s="641"/>
      <c r="DQ36" s="641"/>
      <c r="DR36" s="641"/>
      <c r="DS36" s="641"/>
      <c r="DT36" s="641"/>
      <c r="DU36" s="641"/>
      <c r="DV36" s="642"/>
      <c r="DW36" s="643">
        <v>12.6</v>
      </c>
      <c r="DX36" s="661"/>
      <c r="DY36" s="661"/>
      <c r="DZ36" s="661"/>
      <c r="EA36" s="661"/>
      <c r="EB36" s="661"/>
      <c r="EC36" s="676"/>
    </row>
    <row r="37" spans="2:133" ht="11.25" customHeight="1" x14ac:dyDescent="0.15">
      <c r="B37" s="637" t="s">
        <v>328</v>
      </c>
      <c r="C37" s="638"/>
      <c r="D37" s="638"/>
      <c r="E37" s="638"/>
      <c r="F37" s="638"/>
      <c r="G37" s="638"/>
      <c r="H37" s="638"/>
      <c r="I37" s="638"/>
      <c r="J37" s="638"/>
      <c r="K37" s="638"/>
      <c r="L37" s="638"/>
      <c r="M37" s="638"/>
      <c r="N37" s="638"/>
      <c r="O37" s="638"/>
      <c r="P37" s="638"/>
      <c r="Q37" s="639"/>
      <c r="R37" s="640">
        <v>772677</v>
      </c>
      <c r="S37" s="641"/>
      <c r="T37" s="641"/>
      <c r="U37" s="641"/>
      <c r="V37" s="641"/>
      <c r="W37" s="641"/>
      <c r="X37" s="641"/>
      <c r="Y37" s="642"/>
      <c r="Z37" s="677">
        <v>3.7</v>
      </c>
      <c r="AA37" s="677"/>
      <c r="AB37" s="677"/>
      <c r="AC37" s="677"/>
      <c r="AD37" s="678" t="s">
        <v>138</v>
      </c>
      <c r="AE37" s="678"/>
      <c r="AF37" s="678"/>
      <c r="AG37" s="678"/>
      <c r="AH37" s="678"/>
      <c r="AI37" s="678"/>
      <c r="AJ37" s="678"/>
      <c r="AK37" s="678"/>
      <c r="AL37" s="643" t="s">
        <v>231</v>
      </c>
      <c r="AM37" s="644"/>
      <c r="AN37" s="644"/>
      <c r="AO37" s="679"/>
      <c r="AQ37" s="680" t="s">
        <v>329</v>
      </c>
      <c r="AR37" s="681"/>
      <c r="AS37" s="681"/>
      <c r="AT37" s="681"/>
      <c r="AU37" s="681"/>
      <c r="AV37" s="681"/>
      <c r="AW37" s="681"/>
      <c r="AX37" s="681"/>
      <c r="AY37" s="682"/>
      <c r="AZ37" s="640">
        <v>795433</v>
      </c>
      <c r="BA37" s="641"/>
      <c r="BB37" s="641"/>
      <c r="BC37" s="641"/>
      <c r="BD37" s="659"/>
      <c r="BE37" s="659"/>
      <c r="BF37" s="683"/>
      <c r="BG37" s="673" t="s">
        <v>330</v>
      </c>
      <c r="BH37" s="674"/>
      <c r="BI37" s="674"/>
      <c r="BJ37" s="674"/>
      <c r="BK37" s="674"/>
      <c r="BL37" s="674"/>
      <c r="BM37" s="674"/>
      <c r="BN37" s="674"/>
      <c r="BO37" s="674"/>
      <c r="BP37" s="674"/>
      <c r="BQ37" s="674"/>
      <c r="BR37" s="674"/>
      <c r="BS37" s="674"/>
      <c r="BT37" s="674"/>
      <c r="BU37" s="675"/>
      <c r="BV37" s="640">
        <v>-175490</v>
      </c>
      <c r="BW37" s="641"/>
      <c r="BX37" s="641"/>
      <c r="BY37" s="641"/>
      <c r="BZ37" s="641"/>
      <c r="CA37" s="641"/>
      <c r="CB37" s="684"/>
      <c r="CD37" s="673" t="s">
        <v>331</v>
      </c>
      <c r="CE37" s="674"/>
      <c r="CF37" s="674"/>
      <c r="CG37" s="674"/>
      <c r="CH37" s="674"/>
      <c r="CI37" s="674"/>
      <c r="CJ37" s="674"/>
      <c r="CK37" s="674"/>
      <c r="CL37" s="674"/>
      <c r="CM37" s="674"/>
      <c r="CN37" s="674"/>
      <c r="CO37" s="674"/>
      <c r="CP37" s="674"/>
      <c r="CQ37" s="675"/>
      <c r="CR37" s="640">
        <v>1265338</v>
      </c>
      <c r="CS37" s="659"/>
      <c r="CT37" s="659"/>
      <c r="CU37" s="659"/>
      <c r="CV37" s="659"/>
      <c r="CW37" s="659"/>
      <c r="CX37" s="659"/>
      <c r="CY37" s="660"/>
      <c r="CZ37" s="643">
        <v>6.3</v>
      </c>
      <c r="DA37" s="661"/>
      <c r="DB37" s="661"/>
      <c r="DC37" s="662"/>
      <c r="DD37" s="646">
        <v>1259772</v>
      </c>
      <c r="DE37" s="659"/>
      <c r="DF37" s="659"/>
      <c r="DG37" s="659"/>
      <c r="DH37" s="659"/>
      <c r="DI37" s="659"/>
      <c r="DJ37" s="659"/>
      <c r="DK37" s="660"/>
      <c r="DL37" s="646">
        <v>1143571</v>
      </c>
      <c r="DM37" s="659"/>
      <c r="DN37" s="659"/>
      <c r="DO37" s="659"/>
      <c r="DP37" s="659"/>
      <c r="DQ37" s="659"/>
      <c r="DR37" s="659"/>
      <c r="DS37" s="659"/>
      <c r="DT37" s="659"/>
      <c r="DU37" s="659"/>
      <c r="DV37" s="660"/>
      <c r="DW37" s="643">
        <v>9.5</v>
      </c>
      <c r="DX37" s="661"/>
      <c r="DY37" s="661"/>
      <c r="DZ37" s="661"/>
      <c r="EA37" s="661"/>
      <c r="EB37" s="661"/>
      <c r="EC37" s="676"/>
    </row>
    <row r="38" spans="2:133" ht="11.25" customHeight="1" x14ac:dyDescent="0.15">
      <c r="B38" s="637" t="s">
        <v>332</v>
      </c>
      <c r="C38" s="638"/>
      <c r="D38" s="638"/>
      <c r="E38" s="638"/>
      <c r="F38" s="638"/>
      <c r="G38" s="638"/>
      <c r="H38" s="638"/>
      <c r="I38" s="638"/>
      <c r="J38" s="638"/>
      <c r="K38" s="638"/>
      <c r="L38" s="638"/>
      <c r="M38" s="638"/>
      <c r="N38" s="638"/>
      <c r="O38" s="638"/>
      <c r="P38" s="638"/>
      <c r="Q38" s="639"/>
      <c r="R38" s="640">
        <v>312824</v>
      </c>
      <c r="S38" s="641"/>
      <c r="T38" s="641"/>
      <c r="U38" s="641"/>
      <c r="V38" s="641"/>
      <c r="W38" s="641"/>
      <c r="X38" s="641"/>
      <c r="Y38" s="642"/>
      <c r="Z38" s="677">
        <v>1.5</v>
      </c>
      <c r="AA38" s="677"/>
      <c r="AB38" s="677"/>
      <c r="AC38" s="677"/>
      <c r="AD38" s="678">
        <v>3009</v>
      </c>
      <c r="AE38" s="678"/>
      <c r="AF38" s="678"/>
      <c r="AG38" s="678"/>
      <c r="AH38" s="678"/>
      <c r="AI38" s="678"/>
      <c r="AJ38" s="678"/>
      <c r="AK38" s="678"/>
      <c r="AL38" s="643">
        <v>0</v>
      </c>
      <c r="AM38" s="644"/>
      <c r="AN38" s="644"/>
      <c r="AO38" s="679"/>
      <c r="AQ38" s="680" t="s">
        <v>333</v>
      </c>
      <c r="AR38" s="681"/>
      <c r="AS38" s="681"/>
      <c r="AT38" s="681"/>
      <c r="AU38" s="681"/>
      <c r="AV38" s="681"/>
      <c r="AW38" s="681"/>
      <c r="AX38" s="681"/>
      <c r="AY38" s="682"/>
      <c r="AZ38" s="640">
        <v>3426</v>
      </c>
      <c r="BA38" s="641"/>
      <c r="BB38" s="641"/>
      <c r="BC38" s="641"/>
      <c r="BD38" s="659"/>
      <c r="BE38" s="659"/>
      <c r="BF38" s="683"/>
      <c r="BG38" s="673" t="s">
        <v>334</v>
      </c>
      <c r="BH38" s="674"/>
      <c r="BI38" s="674"/>
      <c r="BJ38" s="674"/>
      <c r="BK38" s="674"/>
      <c r="BL38" s="674"/>
      <c r="BM38" s="674"/>
      <c r="BN38" s="674"/>
      <c r="BO38" s="674"/>
      <c r="BP38" s="674"/>
      <c r="BQ38" s="674"/>
      <c r="BR38" s="674"/>
      <c r="BS38" s="674"/>
      <c r="BT38" s="674"/>
      <c r="BU38" s="675"/>
      <c r="BV38" s="640">
        <v>6958</v>
      </c>
      <c r="BW38" s="641"/>
      <c r="BX38" s="641"/>
      <c r="BY38" s="641"/>
      <c r="BZ38" s="641"/>
      <c r="CA38" s="641"/>
      <c r="CB38" s="684"/>
      <c r="CD38" s="673" t="s">
        <v>335</v>
      </c>
      <c r="CE38" s="674"/>
      <c r="CF38" s="674"/>
      <c r="CG38" s="674"/>
      <c r="CH38" s="674"/>
      <c r="CI38" s="674"/>
      <c r="CJ38" s="674"/>
      <c r="CK38" s="674"/>
      <c r="CL38" s="674"/>
      <c r="CM38" s="674"/>
      <c r="CN38" s="674"/>
      <c r="CO38" s="674"/>
      <c r="CP38" s="674"/>
      <c r="CQ38" s="675"/>
      <c r="CR38" s="640">
        <v>2842397</v>
      </c>
      <c r="CS38" s="641"/>
      <c r="CT38" s="641"/>
      <c r="CU38" s="641"/>
      <c r="CV38" s="641"/>
      <c r="CW38" s="641"/>
      <c r="CX38" s="641"/>
      <c r="CY38" s="642"/>
      <c r="CZ38" s="643">
        <v>14.3</v>
      </c>
      <c r="DA38" s="661"/>
      <c r="DB38" s="661"/>
      <c r="DC38" s="662"/>
      <c r="DD38" s="646">
        <v>2479012</v>
      </c>
      <c r="DE38" s="641"/>
      <c r="DF38" s="641"/>
      <c r="DG38" s="641"/>
      <c r="DH38" s="641"/>
      <c r="DI38" s="641"/>
      <c r="DJ38" s="641"/>
      <c r="DK38" s="642"/>
      <c r="DL38" s="646">
        <v>2146552</v>
      </c>
      <c r="DM38" s="641"/>
      <c r="DN38" s="641"/>
      <c r="DO38" s="641"/>
      <c r="DP38" s="641"/>
      <c r="DQ38" s="641"/>
      <c r="DR38" s="641"/>
      <c r="DS38" s="641"/>
      <c r="DT38" s="641"/>
      <c r="DU38" s="641"/>
      <c r="DV38" s="642"/>
      <c r="DW38" s="643">
        <v>17.899999999999999</v>
      </c>
      <c r="DX38" s="661"/>
      <c r="DY38" s="661"/>
      <c r="DZ38" s="661"/>
      <c r="EA38" s="661"/>
      <c r="EB38" s="661"/>
      <c r="EC38" s="676"/>
    </row>
    <row r="39" spans="2:133" ht="11.25" customHeight="1" x14ac:dyDescent="0.15">
      <c r="B39" s="637" t="s">
        <v>336</v>
      </c>
      <c r="C39" s="638"/>
      <c r="D39" s="638"/>
      <c r="E39" s="638"/>
      <c r="F39" s="638"/>
      <c r="G39" s="638"/>
      <c r="H39" s="638"/>
      <c r="I39" s="638"/>
      <c r="J39" s="638"/>
      <c r="K39" s="638"/>
      <c r="L39" s="638"/>
      <c r="M39" s="638"/>
      <c r="N39" s="638"/>
      <c r="O39" s="638"/>
      <c r="P39" s="638"/>
      <c r="Q39" s="639"/>
      <c r="R39" s="640">
        <v>1747400</v>
      </c>
      <c r="S39" s="641"/>
      <c r="T39" s="641"/>
      <c r="U39" s="641"/>
      <c r="V39" s="641"/>
      <c r="W39" s="641"/>
      <c r="X39" s="641"/>
      <c r="Y39" s="642"/>
      <c r="Z39" s="677">
        <v>8.5</v>
      </c>
      <c r="AA39" s="677"/>
      <c r="AB39" s="677"/>
      <c r="AC39" s="677"/>
      <c r="AD39" s="678" t="s">
        <v>231</v>
      </c>
      <c r="AE39" s="678"/>
      <c r="AF39" s="678"/>
      <c r="AG39" s="678"/>
      <c r="AH39" s="678"/>
      <c r="AI39" s="678"/>
      <c r="AJ39" s="678"/>
      <c r="AK39" s="678"/>
      <c r="AL39" s="643" t="s">
        <v>138</v>
      </c>
      <c r="AM39" s="644"/>
      <c r="AN39" s="644"/>
      <c r="AO39" s="679"/>
      <c r="AQ39" s="680" t="s">
        <v>337</v>
      </c>
      <c r="AR39" s="681"/>
      <c r="AS39" s="681"/>
      <c r="AT39" s="681"/>
      <c r="AU39" s="681"/>
      <c r="AV39" s="681"/>
      <c r="AW39" s="681"/>
      <c r="AX39" s="681"/>
      <c r="AY39" s="682"/>
      <c r="AZ39" s="640" t="s">
        <v>138</v>
      </c>
      <c r="BA39" s="641"/>
      <c r="BB39" s="641"/>
      <c r="BC39" s="641"/>
      <c r="BD39" s="659"/>
      <c r="BE39" s="659"/>
      <c r="BF39" s="683"/>
      <c r="BG39" s="673" t="s">
        <v>338</v>
      </c>
      <c r="BH39" s="674"/>
      <c r="BI39" s="674"/>
      <c r="BJ39" s="674"/>
      <c r="BK39" s="674"/>
      <c r="BL39" s="674"/>
      <c r="BM39" s="674"/>
      <c r="BN39" s="674"/>
      <c r="BO39" s="674"/>
      <c r="BP39" s="674"/>
      <c r="BQ39" s="674"/>
      <c r="BR39" s="674"/>
      <c r="BS39" s="674"/>
      <c r="BT39" s="674"/>
      <c r="BU39" s="675"/>
      <c r="BV39" s="640">
        <v>10588</v>
      </c>
      <c r="BW39" s="641"/>
      <c r="BX39" s="641"/>
      <c r="BY39" s="641"/>
      <c r="BZ39" s="641"/>
      <c r="CA39" s="641"/>
      <c r="CB39" s="684"/>
      <c r="CD39" s="673" t="s">
        <v>339</v>
      </c>
      <c r="CE39" s="674"/>
      <c r="CF39" s="674"/>
      <c r="CG39" s="674"/>
      <c r="CH39" s="674"/>
      <c r="CI39" s="674"/>
      <c r="CJ39" s="674"/>
      <c r="CK39" s="674"/>
      <c r="CL39" s="674"/>
      <c r="CM39" s="674"/>
      <c r="CN39" s="674"/>
      <c r="CO39" s="674"/>
      <c r="CP39" s="674"/>
      <c r="CQ39" s="675"/>
      <c r="CR39" s="640">
        <v>317846</v>
      </c>
      <c r="CS39" s="659"/>
      <c r="CT39" s="659"/>
      <c r="CU39" s="659"/>
      <c r="CV39" s="659"/>
      <c r="CW39" s="659"/>
      <c r="CX39" s="659"/>
      <c r="CY39" s="660"/>
      <c r="CZ39" s="643">
        <v>1.6</v>
      </c>
      <c r="DA39" s="661"/>
      <c r="DB39" s="661"/>
      <c r="DC39" s="662"/>
      <c r="DD39" s="646">
        <v>248000</v>
      </c>
      <c r="DE39" s="659"/>
      <c r="DF39" s="659"/>
      <c r="DG39" s="659"/>
      <c r="DH39" s="659"/>
      <c r="DI39" s="659"/>
      <c r="DJ39" s="659"/>
      <c r="DK39" s="660"/>
      <c r="DL39" s="646" t="s">
        <v>231</v>
      </c>
      <c r="DM39" s="659"/>
      <c r="DN39" s="659"/>
      <c r="DO39" s="659"/>
      <c r="DP39" s="659"/>
      <c r="DQ39" s="659"/>
      <c r="DR39" s="659"/>
      <c r="DS39" s="659"/>
      <c r="DT39" s="659"/>
      <c r="DU39" s="659"/>
      <c r="DV39" s="660"/>
      <c r="DW39" s="643" t="s">
        <v>231</v>
      </c>
      <c r="DX39" s="661"/>
      <c r="DY39" s="661"/>
      <c r="DZ39" s="661"/>
      <c r="EA39" s="661"/>
      <c r="EB39" s="661"/>
      <c r="EC39" s="676"/>
    </row>
    <row r="40" spans="2:133" ht="11.25" customHeight="1" x14ac:dyDescent="0.15">
      <c r="B40" s="637" t="s">
        <v>340</v>
      </c>
      <c r="C40" s="638"/>
      <c r="D40" s="638"/>
      <c r="E40" s="638"/>
      <c r="F40" s="638"/>
      <c r="G40" s="638"/>
      <c r="H40" s="638"/>
      <c r="I40" s="638"/>
      <c r="J40" s="638"/>
      <c r="K40" s="638"/>
      <c r="L40" s="638"/>
      <c r="M40" s="638"/>
      <c r="N40" s="638"/>
      <c r="O40" s="638"/>
      <c r="P40" s="638"/>
      <c r="Q40" s="639"/>
      <c r="R40" s="640" t="s">
        <v>231</v>
      </c>
      <c r="S40" s="641"/>
      <c r="T40" s="641"/>
      <c r="U40" s="641"/>
      <c r="V40" s="641"/>
      <c r="W40" s="641"/>
      <c r="X40" s="641"/>
      <c r="Y40" s="642"/>
      <c r="Z40" s="677" t="s">
        <v>231</v>
      </c>
      <c r="AA40" s="677"/>
      <c r="AB40" s="677"/>
      <c r="AC40" s="677"/>
      <c r="AD40" s="678" t="s">
        <v>231</v>
      </c>
      <c r="AE40" s="678"/>
      <c r="AF40" s="678"/>
      <c r="AG40" s="678"/>
      <c r="AH40" s="678"/>
      <c r="AI40" s="678"/>
      <c r="AJ40" s="678"/>
      <c r="AK40" s="678"/>
      <c r="AL40" s="643" t="s">
        <v>231</v>
      </c>
      <c r="AM40" s="644"/>
      <c r="AN40" s="644"/>
      <c r="AO40" s="679"/>
      <c r="AQ40" s="680" t="s">
        <v>341</v>
      </c>
      <c r="AR40" s="681"/>
      <c r="AS40" s="681"/>
      <c r="AT40" s="681"/>
      <c r="AU40" s="681"/>
      <c r="AV40" s="681"/>
      <c r="AW40" s="681"/>
      <c r="AX40" s="681"/>
      <c r="AY40" s="682"/>
      <c r="AZ40" s="640" t="s">
        <v>231</v>
      </c>
      <c r="BA40" s="641"/>
      <c r="BB40" s="641"/>
      <c r="BC40" s="641"/>
      <c r="BD40" s="659"/>
      <c r="BE40" s="659"/>
      <c r="BF40" s="683"/>
      <c r="BG40" s="685" t="s">
        <v>342</v>
      </c>
      <c r="BH40" s="686"/>
      <c r="BI40" s="686"/>
      <c r="BJ40" s="686"/>
      <c r="BK40" s="686"/>
      <c r="BL40" s="236"/>
      <c r="BM40" s="674" t="s">
        <v>343</v>
      </c>
      <c r="BN40" s="674"/>
      <c r="BO40" s="674"/>
      <c r="BP40" s="674"/>
      <c r="BQ40" s="674"/>
      <c r="BR40" s="674"/>
      <c r="BS40" s="674"/>
      <c r="BT40" s="674"/>
      <c r="BU40" s="675"/>
      <c r="BV40" s="640">
        <v>101</v>
      </c>
      <c r="BW40" s="641"/>
      <c r="BX40" s="641"/>
      <c r="BY40" s="641"/>
      <c r="BZ40" s="641"/>
      <c r="CA40" s="641"/>
      <c r="CB40" s="684"/>
      <c r="CD40" s="673" t="s">
        <v>344</v>
      </c>
      <c r="CE40" s="674"/>
      <c r="CF40" s="674"/>
      <c r="CG40" s="674"/>
      <c r="CH40" s="674"/>
      <c r="CI40" s="674"/>
      <c r="CJ40" s="674"/>
      <c r="CK40" s="674"/>
      <c r="CL40" s="674"/>
      <c r="CM40" s="674"/>
      <c r="CN40" s="674"/>
      <c r="CO40" s="674"/>
      <c r="CP40" s="674"/>
      <c r="CQ40" s="675"/>
      <c r="CR40" s="640">
        <v>90600</v>
      </c>
      <c r="CS40" s="641"/>
      <c r="CT40" s="641"/>
      <c r="CU40" s="641"/>
      <c r="CV40" s="641"/>
      <c r="CW40" s="641"/>
      <c r="CX40" s="641"/>
      <c r="CY40" s="642"/>
      <c r="CZ40" s="643">
        <v>0.5</v>
      </c>
      <c r="DA40" s="661"/>
      <c r="DB40" s="661"/>
      <c r="DC40" s="662"/>
      <c r="DD40" s="646">
        <v>319</v>
      </c>
      <c r="DE40" s="641"/>
      <c r="DF40" s="641"/>
      <c r="DG40" s="641"/>
      <c r="DH40" s="641"/>
      <c r="DI40" s="641"/>
      <c r="DJ40" s="641"/>
      <c r="DK40" s="642"/>
      <c r="DL40" s="646">
        <v>319</v>
      </c>
      <c r="DM40" s="641"/>
      <c r="DN40" s="641"/>
      <c r="DO40" s="641"/>
      <c r="DP40" s="641"/>
      <c r="DQ40" s="641"/>
      <c r="DR40" s="641"/>
      <c r="DS40" s="641"/>
      <c r="DT40" s="641"/>
      <c r="DU40" s="641"/>
      <c r="DV40" s="642"/>
      <c r="DW40" s="643">
        <v>0</v>
      </c>
      <c r="DX40" s="661"/>
      <c r="DY40" s="661"/>
      <c r="DZ40" s="661"/>
      <c r="EA40" s="661"/>
      <c r="EB40" s="661"/>
      <c r="EC40" s="676"/>
    </row>
    <row r="41" spans="2:133" ht="11.25" customHeight="1" x14ac:dyDescent="0.15">
      <c r="B41" s="637" t="s">
        <v>345</v>
      </c>
      <c r="C41" s="638"/>
      <c r="D41" s="638"/>
      <c r="E41" s="638"/>
      <c r="F41" s="638"/>
      <c r="G41" s="638"/>
      <c r="H41" s="638"/>
      <c r="I41" s="638"/>
      <c r="J41" s="638"/>
      <c r="K41" s="638"/>
      <c r="L41" s="638"/>
      <c r="M41" s="638"/>
      <c r="N41" s="638"/>
      <c r="O41" s="638"/>
      <c r="P41" s="638"/>
      <c r="Q41" s="639"/>
      <c r="R41" s="640">
        <v>698000</v>
      </c>
      <c r="S41" s="641"/>
      <c r="T41" s="641"/>
      <c r="U41" s="641"/>
      <c r="V41" s="641"/>
      <c r="W41" s="641"/>
      <c r="X41" s="641"/>
      <c r="Y41" s="642"/>
      <c r="Z41" s="677">
        <v>3.4</v>
      </c>
      <c r="AA41" s="677"/>
      <c r="AB41" s="677"/>
      <c r="AC41" s="677"/>
      <c r="AD41" s="678" t="s">
        <v>231</v>
      </c>
      <c r="AE41" s="678"/>
      <c r="AF41" s="678"/>
      <c r="AG41" s="678"/>
      <c r="AH41" s="678"/>
      <c r="AI41" s="678"/>
      <c r="AJ41" s="678"/>
      <c r="AK41" s="678"/>
      <c r="AL41" s="643" t="s">
        <v>231</v>
      </c>
      <c r="AM41" s="644"/>
      <c r="AN41" s="644"/>
      <c r="AO41" s="679"/>
      <c r="AQ41" s="680" t="s">
        <v>346</v>
      </c>
      <c r="AR41" s="681"/>
      <c r="AS41" s="681"/>
      <c r="AT41" s="681"/>
      <c r="AU41" s="681"/>
      <c r="AV41" s="681"/>
      <c r="AW41" s="681"/>
      <c r="AX41" s="681"/>
      <c r="AY41" s="682"/>
      <c r="AZ41" s="640">
        <v>678554</v>
      </c>
      <c r="BA41" s="641"/>
      <c r="BB41" s="641"/>
      <c r="BC41" s="641"/>
      <c r="BD41" s="659"/>
      <c r="BE41" s="659"/>
      <c r="BF41" s="683"/>
      <c r="BG41" s="685"/>
      <c r="BH41" s="686"/>
      <c r="BI41" s="686"/>
      <c r="BJ41" s="686"/>
      <c r="BK41" s="686"/>
      <c r="BL41" s="236"/>
      <c r="BM41" s="674" t="s">
        <v>347</v>
      </c>
      <c r="BN41" s="674"/>
      <c r="BO41" s="674"/>
      <c r="BP41" s="674"/>
      <c r="BQ41" s="674"/>
      <c r="BR41" s="674"/>
      <c r="BS41" s="674"/>
      <c r="BT41" s="674"/>
      <c r="BU41" s="675"/>
      <c r="BV41" s="640" t="s">
        <v>231</v>
      </c>
      <c r="BW41" s="641"/>
      <c r="BX41" s="641"/>
      <c r="BY41" s="641"/>
      <c r="BZ41" s="641"/>
      <c r="CA41" s="641"/>
      <c r="CB41" s="684"/>
      <c r="CD41" s="673" t="s">
        <v>348</v>
      </c>
      <c r="CE41" s="674"/>
      <c r="CF41" s="674"/>
      <c r="CG41" s="674"/>
      <c r="CH41" s="674"/>
      <c r="CI41" s="674"/>
      <c r="CJ41" s="674"/>
      <c r="CK41" s="674"/>
      <c r="CL41" s="674"/>
      <c r="CM41" s="674"/>
      <c r="CN41" s="674"/>
      <c r="CO41" s="674"/>
      <c r="CP41" s="674"/>
      <c r="CQ41" s="675"/>
      <c r="CR41" s="640" t="s">
        <v>231</v>
      </c>
      <c r="CS41" s="659"/>
      <c r="CT41" s="659"/>
      <c r="CU41" s="659"/>
      <c r="CV41" s="659"/>
      <c r="CW41" s="659"/>
      <c r="CX41" s="659"/>
      <c r="CY41" s="660"/>
      <c r="CZ41" s="643" t="s">
        <v>231</v>
      </c>
      <c r="DA41" s="661"/>
      <c r="DB41" s="661"/>
      <c r="DC41" s="662"/>
      <c r="DD41" s="646" t="s">
        <v>231</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349</v>
      </c>
      <c r="C42" s="622"/>
      <c r="D42" s="622"/>
      <c r="E42" s="622"/>
      <c r="F42" s="622"/>
      <c r="G42" s="622"/>
      <c r="H42" s="622"/>
      <c r="I42" s="622"/>
      <c r="J42" s="622"/>
      <c r="K42" s="622"/>
      <c r="L42" s="622"/>
      <c r="M42" s="622"/>
      <c r="N42" s="622"/>
      <c r="O42" s="622"/>
      <c r="P42" s="622"/>
      <c r="Q42" s="623"/>
      <c r="R42" s="624">
        <v>20667327</v>
      </c>
      <c r="S42" s="663"/>
      <c r="T42" s="663"/>
      <c r="U42" s="663"/>
      <c r="V42" s="663"/>
      <c r="W42" s="663"/>
      <c r="X42" s="663"/>
      <c r="Y42" s="665"/>
      <c r="Z42" s="666">
        <v>100</v>
      </c>
      <c r="AA42" s="666"/>
      <c r="AB42" s="666"/>
      <c r="AC42" s="666"/>
      <c r="AD42" s="667">
        <v>11323654</v>
      </c>
      <c r="AE42" s="667"/>
      <c r="AF42" s="667"/>
      <c r="AG42" s="667"/>
      <c r="AH42" s="667"/>
      <c r="AI42" s="667"/>
      <c r="AJ42" s="667"/>
      <c r="AK42" s="667"/>
      <c r="AL42" s="627">
        <v>100</v>
      </c>
      <c r="AM42" s="668"/>
      <c r="AN42" s="668"/>
      <c r="AO42" s="669"/>
      <c r="AQ42" s="670" t="s">
        <v>350</v>
      </c>
      <c r="AR42" s="671"/>
      <c r="AS42" s="671"/>
      <c r="AT42" s="671"/>
      <c r="AU42" s="671"/>
      <c r="AV42" s="671"/>
      <c r="AW42" s="671"/>
      <c r="AX42" s="671"/>
      <c r="AY42" s="672"/>
      <c r="AZ42" s="624">
        <v>1368410</v>
      </c>
      <c r="BA42" s="663"/>
      <c r="BB42" s="663"/>
      <c r="BC42" s="663"/>
      <c r="BD42" s="625"/>
      <c r="BE42" s="625"/>
      <c r="BF42" s="689"/>
      <c r="BG42" s="687"/>
      <c r="BH42" s="688"/>
      <c r="BI42" s="688"/>
      <c r="BJ42" s="688"/>
      <c r="BK42" s="688"/>
      <c r="BL42" s="237"/>
      <c r="BM42" s="690" t="s">
        <v>351</v>
      </c>
      <c r="BN42" s="690"/>
      <c r="BO42" s="690"/>
      <c r="BP42" s="690"/>
      <c r="BQ42" s="690"/>
      <c r="BR42" s="690"/>
      <c r="BS42" s="690"/>
      <c r="BT42" s="690"/>
      <c r="BU42" s="691"/>
      <c r="BV42" s="624">
        <v>377</v>
      </c>
      <c r="BW42" s="663"/>
      <c r="BX42" s="663"/>
      <c r="BY42" s="663"/>
      <c r="BZ42" s="663"/>
      <c r="CA42" s="663"/>
      <c r="CB42" s="664"/>
      <c r="CD42" s="637" t="s">
        <v>352</v>
      </c>
      <c r="CE42" s="638"/>
      <c r="CF42" s="638"/>
      <c r="CG42" s="638"/>
      <c r="CH42" s="638"/>
      <c r="CI42" s="638"/>
      <c r="CJ42" s="638"/>
      <c r="CK42" s="638"/>
      <c r="CL42" s="638"/>
      <c r="CM42" s="638"/>
      <c r="CN42" s="638"/>
      <c r="CO42" s="638"/>
      <c r="CP42" s="638"/>
      <c r="CQ42" s="639"/>
      <c r="CR42" s="640">
        <v>1853645</v>
      </c>
      <c r="CS42" s="641"/>
      <c r="CT42" s="641"/>
      <c r="CU42" s="641"/>
      <c r="CV42" s="641"/>
      <c r="CW42" s="641"/>
      <c r="CX42" s="641"/>
      <c r="CY42" s="642"/>
      <c r="CZ42" s="643">
        <v>9.3000000000000007</v>
      </c>
      <c r="DA42" s="644"/>
      <c r="DB42" s="644"/>
      <c r="DC42" s="645"/>
      <c r="DD42" s="646">
        <v>211044</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353</v>
      </c>
      <c r="CE43" s="638"/>
      <c r="CF43" s="638"/>
      <c r="CG43" s="638"/>
      <c r="CH43" s="638"/>
      <c r="CI43" s="638"/>
      <c r="CJ43" s="638"/>
      <c r="CK43" s="638"/>
      <c r="CL43" s="638"/>
      <c r="CM43" s="638"/>
      <c r="CN43" s="638"/>
      <c r="CO43" s="638"/>
      <c r="CP43" s="638"/>
      <c r="CQ43" s="639"/>
      <c r="CR43" s="640">
        <v>30305</v>
      </c>
      <c r="CS43" s="659"/>
      <c r="CT43" s="659"/>
      <c r="CU43" s="659"/>
      <c r="CV43" s="659"/>
      <c r="CW43" s="659"/>
      <c r="CX43" s="659"/>
      <c r="CY43" s="660"/>
      <c r="CZ43" s="643">
        <v>0.2</v>
      </c>
      <c r="DA43" s="661"/>
      <c r="DB43" s="661"/>
      <c r="DC43" s="662"/>
      <c r="DD43" s="646">
        <v>30305</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301</v>
      </c>
      <c r="CE44" s="654"/>
      <c r="CF44" s="637" t="s">
        <v>354</v>
      </c>
      <c r="CG44" s="638"/>
      <c r="CH44" s="638"/>
      <c r="CI44" s="638"/>
      <c r="CJ44" s="638"/>
      <c r="CK44" s="638"/>
      <c r="CL44" s="638"/>
      <c r="CM44" s="638"/>
      <c r="CN44" s="638"/>
      <c r="CO44" s="638"/>
      <c r="CP44" s="638"/>
      <c r="CQ44" s="639"/>
      <c r="CR44" s="640">
        <v>1808457</v>
      </c>
      <c r="CS44" s="641"/>
      <c r="CT44" s="641"/>
      <c r="CU44" s="641"/>
      <c r="CV44" s="641"/>
      <c r="CW44" s="641"/>
      <c r="CX44" s="641"/>
      <c r="CY44" s="642"/>
      <c r="CZ44" s="643">
        <v>9.1</v>
      </c>
      <c r="DA44" s="644"/>
      <c r="DB44" s="644"/>
      <c r="DC44" s="645"/>
      <c r="DD44" s="646">
        <v>206779</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355</v>
      </c>
      <c r="CG45" s="638"/>
      <c r="CH45" s="638"/>
      <c r="CI45" s="638"/>
      <c r="CJ45" s="638"/>
      <c r="CK45" s="638"/>
      <c r="CL45" s="638"/>
      <c r="CM45" s="638"/>
      <c r="CN45" s="638"/>
      <c r="CO45" s="638"/>
      <c r="CP45" s="638"/>
      <c r="CQ45" s="639"/>
      <c r="CR45" s="640">
        <v>761365</v>
      </c>
      <c r="CS45" s="659"/>
      <c r="CT45" s="659"/>
      <c r="CU45" s="659"/>
      <c r="CV45" s="659"/>
      <c r="CW45" s="659"/>
      <c r="CX45" s="659"/>
      <c r="CY45" s="660"/>
      <c r="CZ45" s="643">
        <v>3.8</v>
      </c>
      <c r="DA45" s="661"/>
      <c r="DB45" s="661"/>
      <c r="DC45" s="662"/>
      <c r="DD45" s="646">
        <v>68108</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357</v>
      </c>
      <c r="CG46" s="638"/>
      <c r="CH46" s="638"/>
      <c r="CI46" s="638"/>
      <c r="CJ46" s="638"/>
      <c r="CK46" s="638"/>
      <c r="CL46" s="638"/>
      <c r="CM46" s="638"/>
      <c r="CN46" s="638"/>
      <c r="CO46" s="638"/>
      <c r="CP46" s="638"/>
      <c r="CQ46" s="639"/>
      <c r="CR46" s="640">
        <v>1040342</v>
      </c>
      <c r="CS46" s="641"/>
      <c r="CT46" s="641"/>
      <c r="CU46" s="641"/>
      <c r="CV46" s="641"/>
      <c r="CW46" s="641"/>
      <c r="CX46" s="641"/>
      <c r="CY46" s="642"/>
      <c r="CZ46" s="643">
        <v>5.2</v>
      </c>
      <c r="DA46" s="644"/>
      <c r="DB46" s="644"/>
      <c r="DC46" s="645"/>
      <c r="DD46" s="646">
        <v>138671</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359</v>
      </c>
      <c r="CG47" s="638"/>
      <c r="CH47" s="638"/>
      <c r="CI47" s="638"/>
      <c r="CJ47" s="638"/>
      <c r="CK47" s="638"/>
      <c r="CL47" s="638"/>
      <c r="CM47" s="638"/>
      <c r="CN47" s="638"/>
      <c r="CO47" s="638"/>
      <c r="CP47" s="638"/>
      <c r="CQ47" s="639"/>
      <c r="CR47" s="640">
        <v>45188</v>
      </c>
      <c r="CS47" s="659"/>
      <c r="CT47" s="659"/>
      <c r="CU47" s="659"/>
      <c r="CV47" s="659"/>
      <c r="CW47" s="659"/>
      <c r="CX47" s="659"/>
      <c r="CY47" s="660"/>
      <c r="CZ47" s="643">
        <v>0.2</v>
      </c>
      <c r="DA47" s="661"/>
      <c r="DB47" s="661"/>
      <c r="DC47" s="662"/>
      <c r="DD47" s="646">
        <v>4265</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360</v>
      </c>
      <c r="CD48" s="657"/>
      <c r="CE48" s="658"/>
      <c r="CF48" s="637" t="s">
        <v>361</v>
      </c>
      <c r="CG48" s="638"/>
      <c r="CH48" s="638"/>
      <c r="CI48" s="638"/>
      <c r="CJ48" s="638"/>
      <c r="CK48" s="638"/>
      <c r="CL48" s="638"/>
      <c r="CM48" s="638"/>
      <c r="CN48" s="638"/>
      <c r="CO48" s="638"/>
      <c r="CP48" s="638"/>
      <c r="CQ48" s="639"/>
      <c r="CR48" s="640" t="s">
        <v>231</v>
      </c>
      <c r="CS48" s="641"/>
      <c r="CT48" s="641"/>
      <c r="CU48" s="641"/>
      <c r="CV48" s="641"/>
      <c r="CW48" s="641"/>
      <c r="CX48" s="641"/>
      <c r="CY48" s="642"/>
      <c r="CZ48" s="643" t="s">
        <v>231</v>
      </c>
      <c r="DA48" s="644"/>
      <c r="DB48" s="644"/>
      <c r="DC48" s="645"/>
      <c r="DD48" s="646" t="s">
        <v>362</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363</v>
      </c>
      <c r="CE49" s="622"/>
      <c r="CF49" s="622"/>
      <c r="CG49" s="622"/>
      <c r="CH49" s="622"/>
      <c r="CI49" s="622"/>
      <c r="CJ49" s="622"/>
      <c r="CK49" s="622"/>
      <c r="CL49" s="622"/>
      <c r="CM49" s="622"/>
      <c r="CN49" s="622"/>
      <c r="CO49" s="622"/>
      <c r="CP49" s="622"/>
      <c r="CQ49" s="623"/>
      <c r="CR49" s="624">
        <v>19930287</v>
      </c>
      <c r="CS49" s="625"/>
      <c r="CT49" s="625"/>
      <c r="CU49" s="625"/>
      <c r="CV49" s="625"/>
      <c r="CW49" s="625"/>
      <c r="CX49" s="625"/>
      <c r="CY49" s="626"/>
      <c r="CZ49" s="627">
        <v>100</v>
      </c>
      <c r="DA49" s="628"/>
      <c r="DB49" s="628"/>
      <c r="DC49" s="629"/>
      <c r="DD49" s="630">
        <v>13056112</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Fl7MaVxT5pZqKIkVid/nWHjee7rhVheVyoiSpUPOflwTFfnn8l48dzXiyzTEtGDXTTpjQrVLw6/7pnNc48S24g==" saltValue="mvHCq326LbhpsYgKo6bst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D1" zoomScale="70" zoomScaleNormal="25" zoomScaleSheetLayoutView="70" workbookViewId="0">
      <selection activeCell="DB102" sqref="DB102:DU102"/>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7" t="s">
        <v>365</v>
      </c>
      <c r="DK2" s="1168"/>
      <c r="DL2" s="1168"/>
      <c r="DM2" s="1168"/>
      <c r="DN2" s="1168"/>
      <c r="DO2" s="1169"/>
      <c r="DP2" s="250"/>
      <c r="DQ2" s="1167" t="s">
        <v>366</v>
      </c>
      <c r="DR2" s="1168"/>
      <c r="DS2" s="1168"/>
      <c r="DT2" s="1168"/>
      <c r="DU2" s="1168"/>
      <c r="DV2" s="1168"/>
      <c r="DW2" s="1168"/>
      <c r="DX2" s="1168"/>
      <c r="DY2" s="1168"/>
      <c r="DZ2" s="1169"/>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20" t="s">
        <v>367</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2" t="s">
        <v>369</v>
      </c>
      <c r="B5" s="1053"/>
      <c r="C5" s="1053"/>
      <c r="D5" s="1053"/>
      <c r="E5" s="1053"/>
      <c r="F5" s="1053"/>
      <c r="G5" s="1053"/>
      <c r="H5" s="1053"/>
      <c r="I5" s="1053"/>
      <c r="J5" s="1053"/>
      <c r="K5" s="1053"/>
      <c r="L5" s="1053"/>
      <c r="M5" s="1053"/>
      <c r="N5" s="1053"/>
      <c r="O5" s="1053"/>
      <c r="P5" s="1054"/>
      <c r="Q5" s="1058" t="s">
        <v>370</v>
      </c>
      <c r="R5" s="1059"/>
      <c r="S5" s="1059"/>
      <c r="T5" s="1059"/>
      <c r="U5" s="1060"/>
      <c r="V5" s="1058" t="s">
        <v>371</v>
      </c>
      <c r="W5" s="1059"/>
      <c r="X5" s="1059"/>
      <c r="Y5" s="1059"/>
      <c r="Z5" s="1060"/>
      <c r="AA5" s="1058" t="s">
        <v>372</v>
      </c>
      <c r="AB5" s="1059"/>
      <c r="AC5" s="1059"/>
      <c r="AD5" s="1059"/>
      <c r="AE5" s="1059"/>
      <c r="AF5" s="1170" t="s">
        <v>373</v>
      </c>
      <c r="AG5" s="1059"/>
      <c r="AH5" s="1059"/>
      <c r="AI5" s="1059"/>
      <c r="AJ5" s="1074"/>
      <c r="AK5" s="1059" t="s">
        <v>374</v>
      </c>
      <c r="AL5" s="1059"/>
      <c r="AM5" s="1059"/>
      <c r="AN5" s="1059"/>
      <c r="AO5" s="1060"/>
      <c r="AP5" s="1058" t="s">
        <v>375</v>
      </c>
      <c r="AQ5" s="1059"/>
      <c r="AR5" s="1059"/>
      <c r="AS5" s="1059"/>
      <c r="AT5" s="1060"/>
      <c r="AU5" s="1058" t="s">
        <v>376</v>
      </c>
      <c r="AV5" s="1059"/>
      <c r="AW5" s="1059"/>
      <c r="AX5" s="1059"/>
      <c r="AY5" s="1074"/>
      <c r="AZ5" s="257"/>
      <c r="BA5" s="257"/>
      <c r="BB5" s="257"/>
      <c r="BC5" s="257"/>
      <c r="BD5" s="257"/>
      <c r="BE5" s="258"/>
      <c r="BF5" s="258"/>
      <c r="BG5" s="258"/>
      <c r="BH5" s="258"/>
      <c r="BI5" s="258"/>
      <c r="BJ5" s="258"/>
      <c r="BK5" s="258"/>
      <c r="BL5" s="258"/>
      <c r="BM5" s="258"/>
      <c r="BN5" s="258"/>
      <c r="BO5" s="258"/>
      <c r="BP5" s="258"/>
      <c r="BQ5" s="1052" t="s">
        <v>377</v>
      </c>
      <c r="BR5" s="1053"/>
      <c r="BS5" s="1053"/>
      <c r="BT5" s="1053"/>
      <c r="BU5" s="1053"/>
      <c r="BV5" s="1053"/>
      <c r="BW5" s="1053"/>
      <c r="BX5" s="1053"/>
      <c r="BY5" s="1053"/>
      <c r="BZ5" s="1053"/>
      <c r="CA5" s="1053"/>
      <c r="CB5" s="1053"/>
      <c r="CC5" s="1053"/>
      <c r="CD5" s="1053"/>
      <c r="CE5" s="1053"/>
      <c r="CF5" s="1053"/>
      <c r="CG5" s="1054"/>
      <c r="CH5" s="1058" t="s">
        <v>378</v>
      </c>
      <c r="CI5" s="1059"/>
      <c r="CJ5" s="1059"/>
      <c r="CK5" s="1059"/>
      <c r="CL5" s="1060"/>
      <c r="CM5" s="1058" t="s">
        <v>379</v>
      </c>
      <c r="CN5" s="1059"/>
      <c r="CO5" s="1059"/>
      <c r="CP5" s="1059"/>
      <c r="CQ5" s="1060"/>
      <c r="CR5" s="1058" t="s">
        <v>380</v>
      </c>
      <c r="CS5" s="1059"/>
      <c r="CT5" s="1059"/>
      <c r="CU5" s="1059"/>
      <c r="CV5" s="1060"/>
      <c r="CW5" s="1058" t="s">
        <v>381</v>
      </c>
      <c r="CX5" s="1059"/>
      <c r="CY5" s="1059"/>
      <c r="CZ5" s="1059"/>
      <c r="DA5" s="1060"/>
      <c r="DB5" s="1058" t="s">
        <v>382</v>
      </c>
      <c r="DC5" s="1059"/>
      <c r="DD5" s="1059"/>
      <c r="DE5" s="1059"/>
      <c r="DF5" s="1060"/>
      <c r="DG5" s="1155" t="s">
        <v>383</v>
      </c>
      <c r="DH5" s="1156"/>
      <c r="DI5" s="1156"/>
      <c r="DJ5" s="1156"/>
      <c r="DK5" s="1157"/>
      <c r="DL5" s="1155" t="s">
        <v>384</v>
      </c>
      <c r="DM5" s="1156"/>
      <c r="DN5" s="1156"/>
      <c r="DO5" s="1156"/>
      <c r="DP5" s="1157"/>
      <c r="DQ5" s="1058" t="s">
        <v>385</v>
      </c>
      <c r="DR5" s="1059"/>
      <c r="DS5" s="1059"/>
      <c r="DT5" s="1059"/>
      <c r="DU5" s="1060"/>
      <c r="DV5" s="1058" t="s">
        <v>376</v>
      </c>
      <c r="DW5" s="1059"/>
      <c r="DX5" s="1059"/>
      <c r="DY5" s="1059"/>
      <c r="DZ5" s="1074"/>
      <c r="EA5" s="255"/>
    </row>
    <row r="6" spans="1:131" s="256"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3"/>
      <c r="BA6" s="253"/>
      <c r="BB6" s="253"/>
      <c r="BC6" s="253"/>
      <c r="BD6" s="253"/>
      <c r="BE6" s="254"/>
      <c r="BF6" s="254"/>
      <c r="BG6" s="254"/>
      <c r="BH6" s="254"/>
      <c r="BI6" s="254"/>
      <c r="BJ6" s="254"/>
      <c r="BK6" s="254"/>
      <c r="BL6" s="254"/>
      <c r="BM6" s="254"/>
      <c r="BN6" s="254"/>
      <c r="BO6" s="254"/>
      <c r="BP6" s="254"/>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5"/>
    </row>
    <row r="7" spans="1:131" s="256" customFormat="1" ht="26.25" customHeight="1" thickTop="1" x14ac:dyDescent="0.15">
      <c r="A7" s="259">
        <v>1</v>
      </c>
      <c r="B7" s="1107" t="s">
        <v>386</v>
      </c>
      <c r="C7" s="1108"/>
      <c r="D7" s="1108"/>
      <c r="E7" s="1108"/>
      <c r="F7" s="1108"/>
      <c r="G7" s="1108"/>
      <c r="H7" s="1108"/>
      <c r="I7" s="1108"/>
      <c r="J7" s="1108"/>
      <c r="K7" s="1108"/>
      <c r="L7" s="1108"/>
      <c r="M7" s="1108"/>
      <c r="N7" s="1108"/>
      <c r="O7" s="1108"/>
      <c r="P7" s="1109"/>
      <c r="Q7" s="1161">
        <v>20686</v>
      </c>
      <c r="R7" s="1162"/>
      <c r="S7" s="1162"/>
      <c r="T7" s="1162"/>
      <c r="U7" s="1162"/>
      <c r="V7" s="1162">
        <v>19949</v>
      </c>
      <c r="W7" s="1162"/>
      <c r="X7" s="1162"/>
      <c r="Y7" s="1162"/>
      <c r="Z7" s="1162"/>
      <c r="AA7" s="1162">
        <v>737</v>
      </c>
      <c r="AB7" s="1162"/>
      <c r="AC7" s="1162"/>
      <c r="AD7" s="1162"/>
      <c r="AE7" s="1163"/>
      <c r="AF7" s="1164">
        <v>646</v>
      </c>
      <c r="AG7" s="1165"/>
      <c r="AH7" s="1165"/>
      <c r="AI7" s="1165"/>
      <c r="AJ7" s="1166"/>
      <c r="AK7" s="1148">
        <v>155</v>
      </c>
      <c r="AL7" s="1149"/>
      <c r="AM7" s="1149"/>
      <c r="AN7" s="1149"/>
      <c r="AO7" s="1149"/>
      <c r="AP7" s="1149">
        <v>16355</v>
      </c>
      <c r="AQ7" s="1149"/>
      <c r="AR7" s="1149"/>
      <c r="AS7" s="1149"/>
      <c r="AT7" s="1149"/>
      <c r="AU7" s="1150"/>
      <c r="AV7" s="1150"/>
      <c r="AW7" s="1150"/>
      <c r="AX7" s="1150"/>
      <c r="AY7" s="1151"/>
      <c r="AZ7" s="253"/>
      <c r="BA7" s="253"/>
      <c r="BB7" s="253"/>
      <c r="BC7" s="253"/>
      <c r="BD7" s="253"/>
      <c r="BE7" s="254"/>
      <c r="BF7" s="254"/>
      <c r="BG7" s="254"/>
      <c r="BH7" s="254"/>
      <c r="BI7" s="254"/>
      <c r="BJ7" s="254"/>
      <c r="BK7" s="254"/>
      <c r="BL7" s="254"/>
      <c r="BM7" s="254"/>
      <c r="BN7" s="254"/>
      <c r="BO7" s="254"/>
      <c r="BP7" s="254"/>
      <c r="BQ7" s="260">
        <v>1</v>
      </c>
      <c r="BR7" s="261"/>
      <c r="BS7" s="1152" t="s">
        <v>581</v>
      </c>
      <c r="BT7" s="1153"/>
      <c r="BU7" s="1153"/>
      <c r="BV7" s="1153"/>
      <c r="BW7" s="1153"/>
      <c r="BX7" s="1153"/>
      <c r="BY7" s="1153"/>
      <c r="BZ7" s="1153"/>
      <c r="CA7" s="1153"/>
      <c r="CB7" s="1153"/>
      <c r="CC7" s="1153"/>
      <c r="CD7" s="1153"/>
      <c r="CE7" s="1153"/>
      <c r="CF7" s="1153"/>
      <c r="CG7" s="1154"/>
      <c r="CH7" s="1145">
        <v>0</v>
      </c>
      <c r="CI7" s="1146"/>
      <c r="CJ7" s="1146"/>
      <c r="CK7" s="1146"/>
      <c r="CL7" s="1147"/>
      <c r="CM7" s="1145">
        <v>21</v>
      </c>
      <c r="CN7" s="1146"/>
      <c r="CO7" s="1146"/>
      <c r="CP7" s="1146"/>
      <c r="CQ7" s="1147"/>
      <c r="CR7" s="1145">
        <v>2</v>
      </c>
      <c r="CS7" s="1146"/>
      <c r="CT7" s="1146"/>
      <c r="CU7" s="1146"/>
      <c r="CV7" s="1147"/>
      <c r="CW7" s="1145">
        <v>7</v>
      </c>
      <c r="CX7" s="1146"/>
      <c r="CY7" s="1146"/>
      <c r="CZ7" s="1146"/>
      <c r="DA7" s="1147"/>
      <c r="DB7" s="1145" t="s">
        <v>594</v>
      </c>
      <c r="DC7" s="1146"/>
      <c r="DD7" s="1146"/>
      <c r="DE7" s="1146"/>
      <c r="DF7" s="1147"/>
      <c r="DG7" s="1145" t="s">
        <v>594</v>
      </c>
      <c r="DH7" s="1146"/>
      <c r="DI7" s="1146"/>
      <c r="DJ7" s="1146"/>
      <c r="DK7" s="1147"/>
      <c r="DL7" s="1145" t="s">
        <v>594</v>
      </c>
      <c r="DM7" s="1146"/>
      <c r="DN7" s="1146"/>
      <c r="DO7" s="1146"/>
      <c r="DP7" s="1147"/>
      <c r="DQ7" s="1145" t="s">
        <v>517</v>
      </c>
      <c r="DR7" s="1146"/>
      <c r="DS7" s="1146"/>
      <c r="DT7" s="1146"/>
      <c r="DU7" s="1147"/>
      <c r="DV7" s="1172"/>
      <c r="DW7" s="1173"/>
      <c r="DX7" s="1173"/>
      <c r="DY7" s="1173"/>
      <c r="DZ7" s="1174"/>
      <c r="EA7" s="255"/>
    </row>
    <row r="8" spans="1:131" s="256" customFormat="1" ht="26.25" customHeight="1" x14ac:dyDescent="0.15">
      <c r="A8" s="262">
        <v>2</v>
      </c>
      <c r="B8" s="1094"/>
      <c r="C8" s="1095"/>
      <c r="D8" s="1095"/>
      <c r="E8" s="1095"/>
      <c r="F8" s="1095"/>
      <c r="G8" s="1095"/>
      <c r="H8" s="1095"/>
      <c r="I8" s="1095"/>
      <c r="J8" s="1095"/>
      <c r="K8" s="1095"/>
      <c r="L8" s="1095"/>
      <c r="M8" s="1095"/>
      <c r="N8" s="1095"/>
      <c r="O8" s="1095"/>
      <c r="P8" s="1096"/>
      <c r="Q8" s="1100"/>
      <c r="R8" s="1101"/>
      <c r="S8" s="1101"/>
      <c r="T8" s="1101"/>
      <c r="U8" s="1101"/>
      <c r="V8" s="1101"/>
      <c r="W8" s="1101"/>
      <c r="X8" s="1101"/>
      <c r="Y8" s="1101"/>
      <c r="Z8" s="1101"/>
      <c r="AA8" s="1101"/>
      <c r="AB8" s="1101"/>
      <c r="AC8" s="1101"/>
      <c r="AD8" s="1101"/>
      <c r="AE8" s="1102"/>
      <c r="AF8" s="1076"/>
      <c r="AG8" s="1077"/>
      <c r="AH8" s="1077"/>
      <c r="AI8" s="1077"/>
      <c r="AJ8" s="1078"/>
      <c r="AK8" s="1143"/>
      <c r="AL8" s="1144"/>
      <c r="AM8" s="1144"/>
      <c r="AN8" s="1144"/>
      <c r="AO8" s="1144"/>
      <c r="AP8" s="1144"/>
      <c r="AQ8" s="1144"/>
      <c r="AR8" s="1144"/>
      <c r="AS8" s="1144"/>
      <c r="AT8" s="1144"/>
      <c r="AU8" s="1141"/>
      <c r="AV8" s="1141"/>
      <c r="AW8" s="1141"/>
      <c r="AX8" s="1141"/>
      <c r="AY8" s="1142"/>
      <c r="AZ8" s="253"/>
      <c r="BA8" s="253"/>
      <c r="BB8" s="253"/>
      <c r="BC8" s="253"/>
      <c r="BD8" s="253"/>
      <c r="BE8" s="254"/>
      <c r="BF8" s="254"/>
      <c r="BG8" s="254"/>
      <c r="BH8" s="254"/>
      <c r="BI8" s="254"/>
      <c r="BJ8" s="254"/>
      <c r="BK8" s="254"/>
      <c r="BL8" s="254"/>
      <c r="BM8" s="254"/>
      <c r="BN8" s="254"/>
      <c r="BO8" s="254"/>
      <c r="BP8" s="254"/>
      <c r="BQ8" s="263">
        <v>2</v>
      </c>
      <c r="BR8" s="264"/>
      <c r="BS8" s="1071" t="s">
        <v>582</v>
      </c>
      <c r="BT8" s="1072"/>
      <c r="BU8" s="1072"/>
      <c r="BV8" s="1072"/>
      <c r="BW8" s="1072"/>
      <c r="BX8" s="1072"/>
      <c r="BY8" s="1072"/>
      <c r="BZ8" s="1072"/>
      <c r="CA8" s="1072"/>
      <c r="CB8" s="1072"/>
      <c r="CC8" s="1072"/>
      <c r="CD8" s="1072"/>
      <c r="CE8" s="1072"/>
      <c r="CF8" s="1072"/>
      <c r="CG8" s="1073"/>
      <c r="CH8" s="1046">
        <v>2</v>
      </c>
      <c r="CI8" s="1047"/>
      <c r="CJ8" s="1047"/>
      <c r="CK8" s="1047"/>
      <c r="CL8" s="1048"/>
      <c r="CM8" s="1046">
        <v>56</v>
      </c>
      <c r="CN8" s="1047"/>
      <c r="CO8" s="1047"/>
      <c r="CP8" s="1047"/>
      <c r="CQ8" s="1048"/>
      <c r="CR8" s="1046">
        <v>22</v>
      </c>
      <c r="CS8" s="1047"/>
      <c r="CT8" s="1047"/>
      <c r="CU8" s="1047"/>
      <c r="CV8" s="1048"/>
      <c r="CW8" s="1046">
        <v>59</v>
      </c>
      <c r="CX8" s="1047"/>
      <c r="CY8" s="1047"/>
      <c r="CZ8" s="1047"/>
      <c r="DA8" s="1048"/>
      <c r="DB8" s="1046" t="s">
        <v>517</v>
      </c>
      <c r="DC8" s="1047"/>
      <c r="DD8" s="1047"/>
      <c r="DE8" s="1047"/>
      <c r="DF8" s="1048"/>
      <c r="DG8" s="1046" t="s">
        <v>517</v>
      </c>
      <c r="DH8" s="1047"/>
      <c r="DI8" s="1047"/>
      <c r="DJ8" s="1047"/>
      <c r="DK8" s="1048"/>
      <c r="DL8" s="1046" t="s">
        <v>517</v>
      </c>
      <c r="DM8" s="1047"/>
      <c r="DN8" s="1047"/>
      <c r="DO8" s="1047"/>
      <c r="DP8" s="1048"/>
      <c r="DQ8" s="1046" t="s">
        <v>517</v>
      </c>
      <c r="DR8" s="1047"/>
      <c r="DS8" s="1047"/>
      <c r="DT8" s="1047"/>
      <c r="DU8" s="1048"/>
      <c r="DV8" s="1049"/>
      <c r="DW8" s="1050"/>
      <c r="DX8" s="1050"/>
      <c r="DY8" s="1050"/>
      <c r="DZ8" s="1051"/>
      <c r="EA8" s="255"/>
    </row>
    <row r="9" spans="1:131" s="256" customFormat="1" ht="26.25" customHeight="1" x14ac:dyDescent="0.15">
      <c r="A9" s="262">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3"/>
      <c r="BA9" s="253"/>
      <c r="BB9" s="253"/>
      <c r="BC9" s="253"/>
      <c r="BD9" s="253"/>
      <c r="BE9" s="254"/>
      <c r="BF9" s="254"/>
      <c r="BG9" s="254"/>
      <c r="BH9" s="254"/>
      <c r="BI9" s="254"/>
      <c r="BJ9" s="254"/>
      <c r="BK9" s="254"/>
      <c r="BL9" s="254"/>
      <c r="BM9" s="254"/>
      <c r="BN9" s="254"/>
      <c r="BO9" s="254"/>
      <c r="BP9" s="254"/>
      <c r="BQ9" s="263">
        <v>3</v>
      </c>
      <c r="BR9" s="264"/>
      <c r="BS9" s="1071" t="s">
        <v>583</v>
      </c>
      <c r="BT9" s="1072"/>
      <c r="BU9" s="1072"/>
      <c r="BV9" s="1072"/>
      <c r="BW9" s="1072"/>
      <c r="BX9" s="1072"/>
      <c r="BY9" s="1072"/>
      <c r="BZ9" s="1072"/>
      <c r="CA9" s="1072"/>
      <c r="CB9" s="1072"/>
      <c r="CC9" s="1072"/>
      <c r="CD9" s="1072"/>
      <c r="CE9" s="1072"/>
      <c r="CF9" s="1072"/>
      <c r="CG9" s="1073"/>
      <c r="CH9" s="1046">
        <v>5</v>
      </c>
      <c r="CI9" s="1047"/>
      <c r="CJ9" s="1047"/>
      <c r="CK9" s="1047"/>
      <c r="CL9" s="1048"/>
      <c r="CM9" s="1046">
        <v>26</v>
      </c>
      <c r="CN9" s="1047"/>
      <c r="CO9" s="1047"/>
      <c r="CP9" s="1047"/>
      <c r="CQ9" s="1048"/>
      <c r="CR9" s="1046">
        <v>10</v>
      </c>
      <c r="CS9" s="1047"/>
      <c r="CT9" s="1047"/>
      <c r="CU9" s="1047"/>
      <c r="CV9" s="1048"/>
      <c r="CW9" s="1046">
        <v>44</v>
      </c>
      <c r="CX9" s="1047"/>
      <c r="CY9" s="1047"/>
      <c r="CZ9" s="1047"/>
      <c r="DA9" s="1048"/>
      <c r="DB9" s="1046" t="s">
        <v>517</v>
      </c>
      <c r="DC9" s="1047"/>
      <c r="DD9" s="1047"/>
      <c r="DE9" s="1047"/>
      <c r="DF9" s="1048"/>
      <c r="DG9" s="1046" t="s">
        <v>517</v>
      </c>
      <c r="DH9" s="1047"/>
      <c r="DI9" s="1047"/>
      <c r="DJ9" s="1047"/>
      <c r="DK9" s="1048"/>
      <c r="DL9" s="1046" t="s">
        <v>517</v>
      </c>
      <c r="DM9" s="1047"/>
      <c r="DN9" s="1047"/>
      <c r="DO9" s="1047"/>
      <c r="DP9" s="1048"/>
      <c r="DQ9" s="1046" t="s">
        <v>517</v>
      </c>
      <c r="DR9" s="1047"/>
      <c r="DS9" s="1047"/>
      <c r="DT9" s="1047"/>
      <c r="DU9" s="1048"/>
      <c r="DV9" s="1049"/>
      <c r="DW9" s="1050"/>
      <c r="DX9" s="1050"/>
      <c r="DY9" s="1050"/>
      <c r="DZ9" s="1051"/>
      <c r="EA9" s="255"/>
    </row>
    <row r="10" spans="1:131" s="256" customFormat="1" ht="26.25" customHeight="1" x14ac:dyDescent="0.15">
      <c r="A10" s="262">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3"/>
      <c r="BA10" s="253"/>
      <c r="BB10" s="253"/>
      <c r="BC10" s="253"/>
      <c r="BD10" s="253"/>
      <c r="BE10" s="254"/>
      <c r="BF10" s="254"/>
      <c r="BG10" s="254"/>
      <c r="BH10" s="254"/>
      <c r="BI10" s="254"/>
      <c r="BJ10" s="254"/>
      <c r="BK10" s="254"/>
      <c r="BL10" s="254"/>
      <c r="BM10" s="254"/>
      <c r="BN10" s="254"/>
      <c r="BO10" s="254"/>
      <c r="BP10" s="254"/>
      <c r="BQ10" s="263">
        <v>4</v>
      </c>
      <c r="BR10" s="264"/>
      <c r="BS10" s="1071" t="s">
        <v>584</v>
      </c>
      <c r="BT10" s="1072"/>
      <c r="BU10" s="1072"/>
      <c r="BV10" s="1072"/>
      <c r="BW10" s="1072"/>
      <c r="BX10" s="1072"/>
      <c r="BY10" s="1072"/>
      <c r="BZ10" s="1072"/>
      <c r="CA10" s="1072"/>
      <c r="CB10" s="1072"/>
      <c r="CC10" s="1072"/>
      <c r="CD10" s="1072"/>
      <c r="CE10" s="1072"/>
      <c r="CF10" s="1072"/>
      <c r="CG10" s="1073"/>
      <c r="CH10" s="1046">
        <v>-5</v>
      </c>
      <c r="CI10" s="1047"/>
      <c r="CJ10" s="1047"/>
      <c r="CK10" s="1047"/>
      <c r="CL10" s="1048"/>
      <c r="CM10" s="1046">
        <v>21</v>
      </c>
      <c r="CN10" s="1047"/>
      <c r="CO10" s="1047"/>
      <c r="CP10" s="1047"/>
      <c r="CQ10" s="1048"/>
      <c r="CR10" s="1046">
        <v>8</v>
      </c>
      <c r="CS10" s="1047"/>
      <c r="CT10" s="1047"/>
      <c r="CU10" s="1047"/>
      <c r="CV10" s="1048"/>
      <c r="CW10" s="1046" t="s">
        <v>594</v>
      </c>
      <c r="CX10" s="1047"/>
      <c r="CY10" s="1047"/>
      <c r="CZ10" s="1047"/>
      <c r="DA10" s="1048"/>
      <c r="DB10" s="1046" t="s">
        <v>517</v>
      </c>
      <c r="DC10" s="1047"/>
      <c r="DD10" s="1047"/>
      <c r="DE10" s="1047"/>
      <c r="DF10" s="1048"/>
      <c r="DG10" s="1046" t="s">
        <v>517</v>
      </c>
      <c r="DH10" s="1047"/>
      <c r="DI10" s="1047"/>
      <c r="DJ10" s="1047"/>
      <c r="DK10" s="1048"/>
      <c r="DL10" s="1046" t="s">
        <v>517</v>
      </c>
      <c r="DM10" s="1047"/>
      <c r="DN10" s="1047"/>
      <c r="DO10" s="1047"/>
      <c r="DP10" s="1048"/>
      <c r="DQ10" s="1046" t="s">
        <v>517</v>
      </c>
      <c r="DR10" s="1047"/>
      <c r="DS10" s="1047"/>
      <c r="DT10" s="1047"/>
      <c r="DU10" s="1048"/>
      <c r="DV10" s="1049"/>
      <c r="DW10" s="1050"/>
      <c r="DX10" s="1050"/>
      <c r="DY10" s="1050"/>
      <c r="DZ10" s="1051"/>
      <c r="EA10" s="255"/>
    </row>
    <row r="11" spans="1:131" s="256" customFormat="1" ht="26.25" customHeight="1" x14ac:dyDescent="0.15">
      <c r="A11" s="262">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3"/>
      <c r="BA11" s="253"/>
      <c r="BB11" s="253"/>
      <c r="BC11" s="253"/>
      <c r="BD11" s="253"/>
      <c r="BE11" s="254"/>
      <c r="BF11" s="254"/>
      <c r="BG11" s="254"/>
      <c r="BH11" s="254"/>
      <c r="BI11" s="254"/>
      <c r="BJ11" s="254"/>
      <c r="BK11" s="254"/>
      <c r="BL11" s="254"/>
      <c r="BM11" s="254"/>
      <c r="BN11" s="254"/>
      <c r="BO11" s="254"/>
      <c r="BP11" s="254"/>
      <c r="BQ11" s="263">
        <v>5</v>
      </c>
      <c r="BR11" s="264"/>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5"/>
    </row>
    <row r="12" spans="1:131" s="256" customFormat="1" ht="26.25" customHeight="1" x14ac:dyDescent="0.15">
      <c r="A12" s="262">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3"/>
      <c r="BA12" s="253"/>
      <c r="BB12" s="253"/>
      <c r="BC12" s="253"/>
      <c r="BD12" s="253"/>
      <c r="BE12" s="254"/>
      <c r="BF12" s="254"/>
      <c r="BG12" s="254"/>
      <c r="BH12" s="254"/>
      <c r="BI12" s="254"/>
      <c r="BJ12" s="254"/>
      <c r="BK12" s="254"/>
      <c r="BL12" s="254"/>
      <c r="BM12" s="254"/>
      <c r="BN12" s="254"/>
      <c r="BO12" s="254"/>
      <c r="BP12" s="254"/>
      <c r="BQ12" s="263">
        <v>6</v>
      </c>
      <c r="BR12" s="264"/>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5"/>
    </row>
    <row r="13" spans="1:131" s="256" customFormat="1" ht="26.25" customHeight="1" x14ac:dyDescent="0.15">
      <c r="A13" s="262">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3"/>
      <c r="BA13" s="253"/>
      <c r="BB13" s="253"/>
      <c r="BC13" s="253"/>
      <c r="BD13" s="253"/>
      <c r="BE13" s="254"/>
      <c r="BF13" s="254"/>
      <c r="BG13" s="254"/>
      <c r="BH13" s="254"/>
      <c r="BI13" s="254"/>
      <c r="BJ13" s="254"/>
      <c r="BK13" s="254"/>
      <c r="BL13" s="254"/>
      <c r="BM13" s="254"/>
      <c r="BN13" s="254"/>
      <c r="BO13" s="254"/>
      <c r="BP13" s="254"/>
      <c r="BQ13" s="263">
        <v>7</v>
      </c>
      <c r="BR13" s="264"/>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5"/>
    </row>
    <row r="14" spans="1:131" s="256" customFormat="1" ht="26.25" customHeight="1" x14ac:dyDescent="0.15">
      <c r="A14" s="262">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3"/>
      <c r="BA14" s="253"/>
      <c r="BB14" s="253"/>
      <c r="BC14" s="253"/>
      <c r="BD14" s="253"/>
      <c r="BE14" s="254"/>
      <c r="BF14" s="254"/>
      <c r="BG14" s="254"/>
      <c r="BH14" s="254"/>
      <c r="BI14" s="254"/>
      <c r="BJ14" s="254"/>
      <c r="BK14" s="254"/>
      <c r="BL14" s="254"/>
      <c r="BM14" s="254"/>
      <c r="BN14" s="254"/>
      <c r="BO14" s="254"/>
      <c r="BP14" s="254"/>
      <c r="BQ14" s="263">
        <v>8</v>
      </c>
      <c r="BR14" s="264"/>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5"/>
    </row>
    <row r="15" spans="1:131" s="256" customFormat="1" ht="26.25" customHeight="1" x14ac:dyDescent="0.15">
      <c r="A15" s="262">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3"/>
      <c r="BA15" s="253"/>
      <c r="BB15" s="253"/>
      <c r="BC15" s="253"/>
      <c r="BD15" s="253"/>
      <c r="BE15" s="254"/>
      <c r="BF15" s="254"/>
      <c r="BG15" s="254"/>
      <c r="BH15" s="254"/>
      <c r="BI15" s="254"/>
      <c r="BJ15" s="254"/>
      <c r="BK15" s="254"/>
      <c r="BL15" s="254"/>
      <c r="BM15" s="254"/>
      <c r="BN15" s="254"/>
      <c r="BO15" s="254"/>
      <c r="BP15" s="254"/>
      <c r="BQ15" s="263">
        <v>9</v>
      </c>
      <c r="BR15" s="264"/>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5"/>
    </row>
    <row r="16" spans="1:131" s="256" customFormat="1" ht="26.25" customHeight="1" x14ac:dyDescent="0.15">
      <c r="A16" s="262">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3"/>
      <c r="BA16" s="253"/>
      <c r="BB16" s="253"/>
      <c r="BC16" s="253"/>
      <c r="BD16" s="253"/>
      <c r="BE16" s="254"/>
      <c r="BF16" s="254"/>
      <c r="BG16" s="254"/>
      <c r="BH16" s="254"/>
      <c r="BI16" s="254"/>
      <c r="BJ16" s="254"/>
      <c r="BK16" s="254"/>
      <c r="BL16" s="254"/>
      <c r="BM16" s="254"/>
      <c r="BN16" s="254"/>
      <c r="BO16" s="254"/>
      <c r="BP16" s="254"/>
      <c r="BQ16" s="263">
        <v>10</v>
      </c>
      <c r="BR16" s="264"/>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5"/>
    </row>
    <row r="17" spans="1:131" s="256" customFormat="1" ht="26.25" customHeight="1" x14ac:dyDescent="0.15">
      <c r="A17" s="262">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3"/>
      <c r="BA17" s="253"/>
      <c r="BB17" s="253"/>
      <c r="BC17" s="253"/>
      <c r="BD17" s="253"/>
      <c r="BE17" s="254"/>
      <c r="BF17" s="254"/>
      <c r="BG17" s="254"/>
      <c r="BH17" s="254"/>
      <c r="BI17" s="254"/>
      <c r="BJ17" s="254"/>
      <c r="BK17" s="254"/>
      <c r="BL17" s="254"/>
      <c r="BM17" s="254"/>
      <c r="BN17" s="254"/>
      <c r="BO17" s="254"/>
      <c r="BP17" s="254"/>
      <c r="BQ17" s="263">
        <v>11</v>
      </c>
      <c r="BR17" s="264"/>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5"/>
    </row>
    <row r="18" spans="1:131" s="256" customFormat="1" ht="26.25" customHeight="1" x14ac:dyDescent="0.15">
      <c r="A18" s="262">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3"/>
      <c r="BA18" s="253"/>
      <c r="BB18" s="253"/>
      <c r="BC18" s="253"/>
      <c r="BD18" s="253"/>
      <c r="BE18" s="254"/>
      <c r="BF18" s="254"/>
      <c r="BG18" s="254"/>
      <c r="BH18" s="254"/>
      <c r="BI18" s="254"/>
      <c r="BJ18" s="254"/>
      <c r="BK18" s="254"/>
      <c r="BL18" s="254"/>
      <c r="BM18" s="254"/>
      <c r="BN18" s="254"/>
      <c r="BO18" s="254"/>
      <c r="BP18" s="254"/>
      <c r="BQ18" s="263">
        <v>12</v>
      </c>
      <c r="BR18" s="264"/>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5"/>
    </row>
    <row r="19" spans="1:131" s="256" customFormat="1" ht="26.25" customHeight="1" x14ac:dyDescent="0.15">
      <c r="A19" s="262">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3"/>
      <c r="BA19" s="253"/>
      <c r="BB19" s="253"/>
      <c r="BC19" s="253"/>
      <c r="BD19" s="253"/>
      <c r="BE19" s="254"/>
      <c r="BF19" s="254"/>
      <c r="BG19" s="254"/>
      <c r="BH19" s="254"/>
      <c r="BI19" s="254"/>
      <c r="BJ19" s="254"/>
      <c r="BK19" s="254"/>
      <c r="BL19" s="254"/>
      <c r="BM19" s="254"/>
      <c r="BN19" s="254"/>
      <c r="BO19" s="254"/>
      <c r="BP19" s="254"/>
      <c r="BQ19" s="263">
        <v>13</v>
      </c>
      <c r="BR19" s="264"/>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5"/>
    </row>
    <row r="20" spans="1:131" s="256" customFormat="1" ht="26.25" customHeight="1" x14ac:dyDescent="0.15">
      <c r="A20" s="262">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3"/>
      <c r="BA20" s="253"/>
      <c r="BB20" s="253"/>
      <c r="BC20" s="253"/>
      <c r="BD20" s="253"/>
      <c r="BE20" s="254"/>
      <c r="BF20" s="254"/>
      <c r="BG20" s="254"/>
      <c r="BH20" s="254"/>
      <c r="BI20" s="254"/>
      <c r="BJ20" s="254"/>
      <c r="BK20" s="254"/>
      <c r="BL20" s="254"/>
      <c r="BM20" s="254"/>
      <c r="BN20" s="254"/>
      <c r="BO20" s="254"/>
      <c r="BP20" s="254"/>
      <c r="BQ20" s="263">
        <v>14</v>
      </c>
      <c r="BR20" s="264"/>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5"/>
    </row>
    <row r="21" spans="1:131" s="256" customFormat="1" ht="26.25" customHeight="1" thickBot="1" x14ac:dyDescent="0.2">
      <c r="A21" s="262">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3"/>
      <c r="BA21" s="253"/>
      <c r="BB21" s="253"/>
      <c r="BC21" s="253"/>
      <c r="BD21" s="253"/>
      <c r="BE21" s="254"/>
      <c r="BF21" s="254"/>
      <c r="BG21" s="254"/>
      <c r="BH21" s="254"/>
      <c r="BI21" s="254"/>
      <c r="BJ21" s="254"/>
      <c r="BK21" s="254"/>
      <c r="BL21" s="254"/>
      <c r="BM21" s="254"/>
      <c r="BN21" s="254"/>
      <c r="BO21" s="254"/>
      <c r="BP21" s="254"/>
      <c r="BQ21" s="263">
        <v>15</v>
      </c>
      <c r="BR21" s="264"/>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5"/>
    </row>
    <row r="22" spans="1:131" s="256" customFormat="1" ht="26.25" customHeight="1" x14ac:dyDescent="0.15">
      <c r="A22" s="262">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387</v>
      </c>
      <c r="BA22" s="1092"/>
      <c r="BB22" s="1092"/>
      <c r="BC22" s="1092"/>
      <c r="BD22" s="1093"/>
      <c r="BE22" s="254"/>
      <c r="BF22" s="254"/>
      <c r="BG22" s="254"/>
      <c r="BH22" s="254"/>
      <c r="BI22" s="254"/>
      <c r="BJ22" s="254"/>
      <c r="BK22" s="254"/>
      <c r="BL22" s="254"/>
      <c r="BM22" s="254"/>
      <c r="BN22" s="254"/>
      <c r="BO22" s="254"/>
      <c r="BP22" s="254"/>
      <c r="BQ22" s="263">
        <v>16</v>
      </c>
      <c r="BR22" s="264"/>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5"/>
    </row>
    <row r="23" spans="1:131" s="256" customFormat="1" ht="26.25" customHeight="1" thickBot="1" x14ac:dyDescent="0.2">
      <c r="A23" s="265" t="s">
        <v>388</v>
      </c>
      <c r="B23" s="999" t="s">
        <v>389</v>
      </c>
      <c r="C23" s="1000"/>
      <c r="D23" s="1000"/>
      <c r="E23" s="1000"/>
      <c r="F23" s="1000"/>
      <c r="G23" s="1000"/>
      <c r="H23" s="1000"/>
      <c r="I23" s="1000"/>
      <c r="J23" s="1000"/>
      <c r="K23" s="1000"/>
      <c r="L23" s="1000"/>
      <c r="M23" s="1000"/>
      <c r="N23" s="1000"/>
      <c r="O23" s="1000"/>
      <c r="P23" s="1001"/>
      <c r="Q23" s="1125">
        <v>20667</v>
      </c>
      <c r="R23" s="1126"/>
      <c r="S23" s="1126"/>
      <c r="T23" s="1126"/>
      <c r="U23" s="1126"/>
      <c r="V23" s="1126">
        <v>19930</v>
      </c>
      <c r="W23" s="1126"/>
      <c r="X23" s="1126"/>
      <c r="Y23" s="1126"/>
      <c r="Z23" s="1126"/>
      <c r="AA23" s="1126">
        <v>737</v>
      </c>
      <c r="AB23" s="1126"/>
      <c r="AC23" s="1126"/>
      <c r="AD23" s="1126"/>
      <c r="AE23" s="1127"/>
      <c r="AF23" s="1128">
        <v>646</v>
      </c>
      <c r="AG23" s="1126"/>
      <c r="AH23" s="1126"/>
      <c r="AI23" s="1126"/>
      <c r="AJ23" s="1129"/>
      <c r="AK23" s="1130"/>
      <c r="AL23" s="1131"/>
      <c r="AM23" s="1131"/>
      <c r="AN23" s="1131"/>
      <c r="AO23" s="1131"/>
      <c r="AP23" s="1126">
        <v>16355</v>
      </c>
      <c r="AQ23" s="1126"/>
      <c r="AR23" s="1126"/>
      <c r="AS23" s="1126"/>
      <c r="AT23" s="1126"/>
      <c r="AU23" s="1132"/>
      <c r="AV23" s="1132"/>
      <c r="AW23" s="1132"/>
      <c r="AX23" s="1132"/>
      <c r="AY23" s="1133"/>
      <c r="AZ23" s="1122" t="s">
        <v>390</v>
      </c>
      <c r="BA23" s="1123"/>
      <c r="BB23" s="1123"/>
      <c r="BC23" s="1123"/>
      <c r="BD23" s="1124"/>
      <c r="BE23" s="254"/>
      <c r="BF23" s="254"/>
      <c r="BG23" s="254"/>
      <c r="BH23" s="254"/>
      <c r="BI23" s="254"/>
      <c r="BJ23" s="254"/>
      <c r="BK23" s="254"/>
      <c r="BL23" s="254"/>
      <c r="BM23" s="254"/>
      <c r="BN23" s="254"/>
      <c r="BO23" s="254"/>
      <c r="BP23" s="254"/>
      <c r="BQ23" s="263">
        <v>17</v>
      </c>
      <c r="BR23" s="264"/>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5"/>
    </row>
    <row r="24" spans="1:131" s="256" customFormat="1" ht="26.25" customHeight="1" x14ac:dyDescent="0.15">
      <c r="A24" s="1121" t="s">
        <v>391</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3"/>
      <c r="BA24" s="253"/>
      <c r="BB24" s="253"/>
      <c r="BC24" s="253"/>
      <c r="BD24" s="253"/>
      <c r="BE24" s="254"/>
      <c r="BF24" s="254"/>
      <c r="BG24" s="254"/>
      <c r="BH24" s="254"/>
      <c r="BI24" s="254"/>
      <c r="BJ24" s="254"/>
      <c r="BK24" s="254"/>
      <c r="BL24" s="254"/>
      <c r="BM24" s="254"/>
      <c r="BN24" s="254"/>
      <c r="BO24" s="254"/>
      <c r="BP24" s="254"/>
      <c r="BQ24" s="263">
        <v>18</v>
      </c>
      <c r="BR24" s="264"/>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5"/>
    </row>
    <row r="25" spans="1:131" s="248" customFormat="1" ht="26.25" customHeight="1" thickBot="1" x14ac:dyDescent="0.2">
      <c r="A25" s="1120" t="s">
        <v>392</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3"/>
      <c r="BK25" s="253"/>
      <c r="BL25" s="253"/>
      <c r="BM25" s="253"/>
      <c r="BN25" s="253"/>
      <c r="BO25" s="266"/>
      <c r="BP25" s="266"/>
      <c r="BQ25" s="263">
        <v>19</v>
      </c>
      <c r="BR25" s="264"/>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7"/>
    </row>
    <row r="26" spans="1:131" s="248" customFormat="1" ht="26.25" customHeight="1" x14ac:dyDescent="0.15">
      <c r="A26" s="1052" t="s">
        <v>369</v>
      </c>
      <c r="B26" s="1053"/>
      <c r="C26" s="1053"/>
      <c r="D26" s="1053"/>
      <c r="E26" s="1053"/>
      <c r="F26" s="1053"/>
      <c r="G26" s="1053"/>
      <c r="H26" s="1053"/>
      <c r="I26" s="1053"/>
      <c r="J26" s="1053"/>
      <c r="K26" s="1053"/>
      <c r="L26" s="1053"/>
      <c r="M26" s="1053"/>
      <c r="N26" s="1053"/>
      <c r="O26" s="1053"/>
      <c r="P26" s="1054"/>
      <c r="Q26" s="1058" t="s">
        <v>393</v>
      </c>
      <c r="R26" s="1059"/>
      <c r="S26" s="1059"/>
      <c r="T26" s="1059"/>
      <c r="U26" s="1060"/>
      <c r="V26" s="1058" t="s">
        <v>394</v>
      </c>
      <c r="W26" s="1059"/>
      <c r="X26" s="1059"/>
      <c r="Y26" s="1059"/>
      <c r="Z26" s="1060"/>
      <c r="AA26" s="1058" t="s">
        <v>395</v>
      </c>
      <c r="AB26" s="1059"/>
      <c r="AC26" s="1059"/>
      <c r="AD26" s="1059"/>
      <c r="AE26" s="1059"/>
      <c r="AF26" s="1116" t="s">
        <v>396</v>
      </c>
      <c r="AG26" s="1065"/>
      <c r="AH26" s="1065"/>
      <c r="AI26" s="1065"/>
      <c r="AJ26" s="1117"/>
      <c r="AK26" s="1059" t="s">
        <v>397</v>
      </c>
      <c r="AL26" s="1059"/>
      <c r="AM26" s="1059"/>
      <c r="AN26" s="1059"/>
      <c r="AO26" s="1060"/>
      <c r="AP26" s="1058" t="s">
        <v>398</v>
      </c>
      <c r="AQ26" s="1059"/>
      <c r="AR26" s="1059"/>
      <c r="AS26" s="1059"/>
      <c r="AT26" s="1060"/>
      <c r="AU26" s="1058" t="s">
        <v>399</v>
      </c>
      <c r="AV26" s="1059"/>
      <c r="AW26" s="1059"/>
      <c r="AX26" s="1059"/>
      <c r="AY26" s="1060"/>
      <c r="AZ26" s="1058" t="s">
        <v>400</v>
      </c>
      <c r="BA26" s="1059"/>
      <c r="BB26" s="1059"/>
      <c r="BC26" s="1059"/>
      <c r="BD26" s="1060"/>
      <c r="BE26" s="1058" t="s">
        <v>376</v>
      </c>
      <c r="BF26" s="1059"/>
      <c r="BG26" s="1059"/>
      <c r="BH26" s="1059"/>
      <c r="BI26" s="1074"/>
      <c r="BJ26" s="253"/>
      <c r="BK26" s="253"/>
      <c r="BL26" s="253"/>
      <c r="BM26" s="253"/>
      <c r="BN26" s="253"/>
      <c r="BO26" s="266"/>
      <c r="BP26" s="266"/>
      <c r="BQ26" s="263">
        <v>20</v>
      </c>
      <c r="BR26" s="264"/>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7"/>
    </row>
    <row r="27" spans="1:131" s="248"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3"/>
      <c r="BK27" s="253"/>
      <c r="BL27" s="253"/>
      <c r="BM27" s="253"/>
      <c r="BN27" s="253"/>
      <c r="BO27" s="266"/>
      <c r="BP27" s="266"/>
      <c r="BQ27" s="263">
        <v>21</v>
      </c>
      <c r="BR27" s="264"/>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7"/>
    </row>
    <row r="28" spans="1:131" s="248" customFormat="1" ht="26.25" customHeight="1" thickTop="1" x14ac:dyDescent="0.15">
      <c r="A28" s="267">
        <v>1</v>
      </c>
      <c r="B28" s="1107" t="s">
        <v>401</v>
      </c>
      <c r="C28" s="1108"/>
      <c r="D28" s="1108"/>
      <c r="E28" s="1108"/>
      <c r="F28" s="1108"/>
      <c r="G28" s="1108"/>
      <c r="H28" s="1108"/>
      <c r="I28" s="1108"/>
      <c r="J28" s="1108"/>
      <c r="K28" s="1108"/>
      <c r="L28" s="1108"/>
      <c r="M28" s="1108"/>
      <c r="N28" s="1108"/>
      <c r="O28" s="1108"/>
      <c r="P28" s="1109"/>
      <c r="Q28" s="1110">
        <v>5745</v>
      </c>
      <c r="R28" s="1111"/>
      <c r="S28" s="1111"/>
      <c r="T28" s="1111"/>
      <c r="U28" s="1111"/>
      <c r="V28" s="1111">
        <v>5684</v>
      </c>
      <c r="W28" s="1111"/>
      <c r="X28" s="1111"/>
      <c r="Y28" s="1111"/>
      <c r="Z28" s="1111"/>
      <c r="AA28" s="1111">
        <v>61</v>
      </c>
      <c r="AB28" s="1111"/>
      <c r="AC28" s="1111"/>
      <c r="AD28" s="1111"/>
      <c r="AE28" s="1112"/>
      <c r="AF28" s="1113">
        <v>61</v>
      </c>
      <c r="AG28" s="1111"/>
      <c r="AH28" s="1111"/>
      <c r="AI28" s="1111"/>
      <c r="AJ28" s="1114"/>
      <c r="AK28" s="1115">
        <v>679</v>
      </c>
      <c r="AL28" s="1103"/>
      <c r="AM28" s="1103"/>
      <c r="AN28" s="1103"/>
      <c r="AO28" s="1103"/>
      <c r="AP28" s="1103">
        <v>332</v>
      </c>
      <c r="AQ28" s="1103"/>
      <c r="AR28" s="1103"/>
      <c r="AS28" s="1103"/>
      <c r="AT28" s="1103"/>
      <c r="AU28" s="1103" t="s">
        <v>517</v>
      </c>
      <c r="AV28" s="1103"/>
      <c r="AW28" s="1103"/>
      <c r="AX28" s="1103"/>
      <c r="AY28" s="1103"/>
      <c r="AZ28" s="1104" t="s">
        <v>517</v>
      </c>
      <c r="BA28" s="1104"/>
      <c r="BB28" s="1104"/>
      <c r="BC28" s="1104"/>
      <c r="BD28" s="1104"/>
      <c r="BE28" s="1105"/>
      <c r="BF28" s="1105"/>
      <c r="BG28" s="1105"/>
      <c r="BH28" s="1105"/>
      <c r="BI28" s="1106"/>
      <c r="BJ28" s="253"/>
      <c r="BK28" s="253"/>
      <c r="BL28" s="253"/>
      <c r="BM28" s="253"/>
      <c r="BN28" s="253"/>
      <c r="BO28" s="266"/>
      <c r="BP28" s="266"/>
      <c r="BQ28" s="263">
        <v>22</v>
      </c>
      <c r="BR28" s="264"/>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7"/>
    </row>
    <row r="29" spans="1:131" s="248" customFormat="1" ht="26.25" customHeight="1" x14ac:dyDescent="0.15">
      <c r="A29" s="267">
        <v>2</v>
      </c>
      <c r="B29" s="1094" t="s">
        <v>402</v>
      </c>
      <c r="C29" s="1095"/>
      <c r="D29" s="1095"/>
      <c r="E29" s="1095"/>
      <c r="F29" s="1095"/>
      <c r="G29" s="1095"/>
      <c r="H29" s="1095"/>
      <c r="I29" s="1095"/>
      <c r="J29" s="1095"/>
      <c r="K29" s="1095"/>
      <c r="L29" s="1095"/>
      <c r="M29" s="1095"/>
      <c r="N29" s="1095"/>
      <c r="O29" s="1095"/>
      <c r="P29" s="1096"/>
      <c r="Q29" s="1100">
        <v>4524</v>
      </c>
      <c r="R29" s="1101"/>
      <c r="S29" s="1101"/>
      <c r="T29" s="1101"/>
      <c r="U29" s="1101"/>
      <c r="V29" s="1101">
        <v>4354</v>
      </c>
      <c r="W29" s="1101"/>
      <c r="X29" s="1101"/>
      <c r="Y29" s="1101"/>
      <c r="Z29" s="1101"/>
      <c r="AA29" s="1101">
        <v>169</v>
      </c>
      <c r="AB29" s="1101"/>
      <c r="AC29" s="1101"/>
      <c r="AD29" s="1101"/>
      <c r="AE29" s="1102"/>
      <c r="AF29" s="1076">
        <v>169</v>
      </c>
      <c r="AG29" s="1077"/>
      <c r="AH29" s="1077"/>
      <c r="AI29" s="1077"/>
      <c r="AJ29" s="1078"/>
      <c r="AK29" s="1035">
        <v>771</v>
      </c>
      <c r="AL29" s="1026"/>
      <c r="AM29" s="1026"/>
      <c r="AN29" s="1026"/>
      <c r="AO29" s="1026"/>
      <c r="AP29" s="1026" t="s">
        <v>517</v>
      </c>
      <c r="AQ29" s="1026"/>
      <c r="AR29" s="1026"/>
      <c r="AS29" s="1026"/>
      <c r="AT29" s="1026"/>
      <c r="AU29" s="1026" t="s">
        <v>517</v>
      </c>
      <c r="AV29" s="1026"/>
      <c r="AW29" s="1026"/>
      <c r="AX29" s="1026"/>
      <c r="AY29" s="1026"/>
      <c r="AZ29" s="1099" t="s">
        <v>517</v>
      </c>
      <c r="BA29" s="1099"/>
      <c r="BB29" s="1099"/>
      <c r="BC29" s="1099"/>
      <c r="BD29" s="1099"/>
      <c r="BE29" s="1089"/>
      <c r="BF29" s="1089"/>
      <c r="BG29" s="1089"/>
      <c r="BH29" s="1089"/>
      <c r="BI29" s="1090"/>
      <c r="BJ29" s="253"/>
      <c r="BK29" s="253"/>
      <c r="BL29" s="253"/>
      <c r="BM29" s="253"/>
      <c r="BN29" s="253"/>
      <c r="BO29" s="266"/>
      <c r="BP29" s="266"/>
      <c r="BQ29" s="263">
        <v>23</v>
      </c>
      <c r="BR29" s="264"/>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7"/>
    </row>
    <row r="30" spans="1:131" s="248" customFormat="1" ht="26.25" customHeight="1" x14ac:dyDescent="0.15">
      <c r="A30" s="267">
        <v>3</v>
      </c>
      <c r="B30" s="1094" t="s">
        <v>403</v>
      </c>
      <c r="C30" s="1095"/>
      <c r="D30" s="1095"/>
      <c r="E30" s="1095"/>
      <c r="F30" s="1095"/>
      <c r="G30" s="1095"/>
      <c r="H30" s="1095"/>
      <c r="I30" s="1095"/>
      <c r="J30" s="1095"/>
      <c r="K30" s="1095"/>
      <c r="L30" s="1095"/>
      <c r="M30" s="1095"/>
      <c r="N30" s="1095"/>
      <c r="O30" s="1095"/>
      <c r="P30" s="1096"/>
      <c r="Q30" s="1100">
        <v>813</v>
      </c>
      <c r="R30" s="1101"/>
      <c r="S30" s="1101"/>
      <c r="T30" s="1101"/>
      <c r="U30" s="1101"/>
      <c r="V30" s="1101">
        <v>783</v>
      </c>
      <c r="W30" s="1101"/>
      <c r="X30" s="1101"/>
      <c r="Y30" s="1101"/>
      <c r="Z30" s="1101"/>
      <c r="AA30" s="1101">
        <v>30</v>
      </c>
      <c r="AB30" s="1101"/>
      <c r="AC30" s="1101"/>
      <c r="AD30" s="1101"/>
      <c r="AE30" s="1102"/>
      <c r="AF30" s="1076">
        <v>30</v>
      </c>
      <c r="AG30" s="1077"/>
      <c r="AH30" s="1077"/>
      <c r="AI30" s="1077"/>
      <c r="AJ30" s="1078"/>
      <c r="AK30" s="1035">
        <v>162</v>
      </c>
      <c r="AL30" s="1026"/>
      <c r="AM30" s="1026"/>
      <c r="AN30" s="1026"/>
      <c r="AO30" s="1026"/>
      <c r="AP30" s="1026" t="s">
        <v>517</v>
      </c>
      <c r="AQ30" s="1026"/>
      <c r="AR30" s="1026"/>
      <c r="AS30" s="1026"/>
      <c r="AT30" s="1026"/>
      <c r="AU30" s="1026" t="s">
        <v>517</v>
      </c>
      <c r="AV30" s="1026"/>
      <c r="AW30" s="1026"/>
      <c r="AX30" s="1026"/>
      <c r="AY30" s="1026"/>
      <c r="AZ30" s="1099" t="s">
        <v>517</v>
      </c>
      <c r="BA30" s="1099"/>
      <c r="BB30" s="1099"/>
      <c r="BC30" s="1099"/>
      <c r="BD30" s="1099"/>
      <c r="BE30" s="1089"/>
      <c r="BF30" s="1089"/>
      <c r="BG30" s="1089"/>
      <c r="BH30" s="1089"/>
      <c r="BI30" s="1090"/>
      <c r="BJ30" s="253"/>
      <c r="BK30" s="253"/>
      <c r="BL30" s="253"/>
      <c r="BM30" s="253"/>
      <c r="BN30" s="253"/>
      <c r="BO30" s="266"/>
      <c r="BP30" s="266"/>
      <c r="BQ30" s="263">
        <v>24</v>
      </c>
      <c r="BR30" s="264"/>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7"/>
    </row>
    <row r="31" spans="1:131" s="248" customFormat="1" ht="26.25" customHeight="1" x14ac:dyDescent="0.15">
      <c r="A31" s="267">
        <v>4</v>
      </c>
      <c r="B31" s="1094" t="s">
        <v>404</v>
      </c>
      <c r="C31" s="1095"/>
      <c r="D31" s="1095"/>
      <c r="E31" s="1095"/>
      <c r="F31" s="1095"/>
      <c r="G31" s="1095"/>
      <c r="H31" s="1095"/>
      <c r="I31" s="1095"/>
      <c r="J31" s="1095"/>
      <c r="K31" s="1095"/>
      <c r="L31" s="1095"/>
      <c r="M31" s="1095"/>
      <c r="N31" s="1095"/>
      <c r="O31" s="1095"/>
      <c r="P31" s="1096"/>
      <c r="Q31" s="1100">
        <v>1297</v>
      </c>
      <c r="R31" s="1101"/>
      <c r="S31" s="1101"/>
      <c r="T31" s="1101"/>
      <c r="U31" s="1101"/>
      <c r="V31" s="1101">
        <v>1093</v>
      </c>
      <c r="W31" s="1101"/>
      <c r="X31" s="1101"/>
      <c r="Y31" s="1101"/>
      <c r="Z31" s="1101"/>
      <c r="AA31" s="1101">
        <v>204</v>
      </c>
      <c r="AB31" s="1101"/>
      <c r="AC31" s="1101"/>
      <c r="AD31" s="1101"/>
      <c r="AE31" s="1102"/>
      <c r="AF31" s="1076">
        <v>1198</v>
      </c>
      <c r="AG31" s="1077"/>
      <c r="AH31" s="1077"/>
      <c r="AI31" s="1077"/>
      <c r="AJ31" s="1078"/>
      <c r="AK31" s="1035">
        <v>3</v>
      </c>
      <c r="AL31" s="1026"/>
      <c r="AM31" s="1026"/>
      <c r="AN31" s="1026"/>
      <c r="AO31" s="1026"/>
      <c r="AP31" s="1026">
        <v>2718</v>
      </c>
      <c r="AQ31" s="1026"/>
      <c r="AR31" s="1026"/>
      <c r="AS31" s="1026"/>
      <c r="AT31" s="1026"/>
      <c r="AU31" s="1026" t="s">
        <v>517</v>
      </c>
      <c r="AV31" s="1026"/>
      <c r="AW31" s="1026"/>
      <c r="AX31" s="1026"/>
      <c r="AY31" s="1026"/>
      <c r="AZ31" s="1099" t="s">
        <v>517</v>
      </c>
      <c r="BA31" s="1099"/>
      <c r="BB31" s="1099"/>
      <c r="BC31" s="1099"/>
      <c r="BD31" s="1099"/>
      <c r="BE31" s="1089" t="s">
        <v>405</v>
      </c>
      <c r="BF31" s="1089"/>
      <c r="BG31" s="1089"/>
      <c r="BH31" s="1089"/>
      <c r="BI31" s="1090"/>
      <c r="BJ31" s="253"/>
      <c r="BK31" s="253"/>
      <c r="BL31" s="253"/>
      <c r="BM31" s="253"/>
      <c r="BN31" s="253"/>
      <c r="BO31" s="266"/>
      <c r="BP31" s="266"/>
      <c r="BQ31" s="263">
        <v>25</v>
      </c>
      <c r="BR31" s="264"/>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7"/>
    </row>
    <row r="32" spans="1:131" s="248" customFormat="1" ht="26.25" customHeight="1" x14ac:dyDescent="0.15">
      <c r="A32" s="267">
        <v>5</v>
      </c>
      <c r="B32" s="1094" t="s">
        <v>406</v>
      </c>
      <c r="C32" s="1095"/>
      <c r="D32" s="1095"/>
      <c r="E32" s="1095"/>
      <c r="F32" s="1095"/>
      <c r="G32" s="1095"/>
      <c r="H32" s="1095"/>
      <c r="I32" s="1095"/>
      <c r="J32" s="1095"/>
      <c r="K32" s="1095"/>
      <c r="L32" s="1095"/>
      <c r="M32" s="1095"/>
      <c r="N32" s="1095"/>
      <c r="O32" s="1095"/>
      <c r="P32" s="1096"/>
      <c r="Q32" s="1100">
        <v>2637</v>
      </c>
      <c r="R32" s="1101"/>
      <c r="S32" s="1101"/>
      <c r="T32" s="1101"/>
      <c r="U32" s="1101"/>
      <c r="V32" s="1101">
        <v>2618</v>
      </c>
      <c r="W32" s="1101"/>
      <c r="X32" s="1101"/>
      <c r="Y32" s="1101"/>
      <c r="Z32" s="1101"/>
      <c r="AA32" s="1101">
        <v>19</v>
      </c>
      <c r="AB32" s="1101"/>
      <c r="AC32" s="1101"/>
      <c r="AD32" s="1101"/>
      <c r="AE32" s="1102"/>
      <c r="AF32" s="1076">
        <v>19</v>
      </c>
      <c r="AG32" s="1077"/>
      <c r="AH32" s="1077"/>
      <c r="AI32" s="1077"/>
      <c r="AJ32" s="1078"/>
      <c r="AK32" s="1035">
        <v>795</v>
      </c>
      <c r="AL32" s="1026"/>
      <c r="AM32" s="1026"/>
      <c r="AN32" s="1026"/>
      <c r="AO32" s="1026"/>
      <c r="AP32" s="1026">
        <v>12607</v>
      </c>
      <c r="AQ32" s="1026"/>
      <c r="AR32" s="1026"/>
      <c r="AS32" s="1026"/>
      <c r="AT32" s="1026"/>
      <c r="AU32" s="1026" t="s">
        <v>585</v>
      </c>
      <c r="AV32" s="1026"/>
      <c r="AW32" s="1026"/>
      <c r="AX32" s="1026"/>
      <c r="AY32" s="1026"/>
      <c r="AZ32" s="1099" t="s">
        <v>585</v>
      </c>
      <c r="BA32" s="1099"/>
      <c r="BB32" s="1099"/>
      <c r="BC32" s="1099"/>
      <c r="BD32" s="1099"/>
      <c r="BE32" s="1089" t="s">
        <v>407</v>
      </c>
      <c r="BF32" s="1089"/>
      <c r="BG32" s="1089"/>
      <c r="BH32" s="1089"/>
      <c r="BI32" s="1090"/>
      <c r="BJ32" s="253"/>
      <c r="BK32" s="253"/>
      <c r="BL32" s="253"/>
      <c r="BM32" s="253"/>
      <c r="BN32" s="253"/>
      <c r="BO32" s="266"/>
      <c r="BP32" s="266"/>
      <c r="BQ32" s="263">
        <v>26</v>
      </c>
      <c r="BR32" s="264"/>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7"/>
    </row>
    <row r="33" spans="1:131" s="248" customFormat="1" ht="26.25" customHeight="1" x14ac:dyDescent="0.15">
      <c r="A33" s="267">
        <v>6</v>
      </c>
      <c r="B33" s="1094"/>
      <c r="C33" s="1095"/>
      <c r="D33" s="1095"/>
      <c r="E33" s="1095"/>
      <c r="F33" s="1095"/>
      <c r="G33" s="1095"/>
      <c r="H33" s="1095"/>
      <c r="I33" s="1095"/>
      <c r="J33" s="1095"/>
      <c r="K33" s="1095"/>
      <c r="L33" s="1095"/>
      <c r="M33" s="1095"/>
      <c r="N33" s="1095"/>
      <c r="O33" s="1095"/>
      <c r="P33" s="1096"/>
      <c r="Q33" s="1100"/>
      <c r="R33" s="1101"/>
      <c r="S33" s="1101"/>
      <c r="T33" s="1101"/>
      <c r="U33" s="1101"/>
      <c r="V33" s="1101"/>
      <c r="W33" s="1101"/>
      <c r="X33" s="1101"/>
      <c r="Y33" s="1101"/>
      <c r="Z33" s="1101"/>
      <c r="AA33" s="1101"/>
      <c r="AB33" s="1101"/>
      <c r="AC33" s="1101"/>
      <c r="AD33" s="1101"/>
      <c r="AE33" s="1102"/>
      <c r="AF33" s="1076"/>
      <c r="AG33" s="1077"/>
      <c r="AH33" s="1077"/>
      <c r="AI33" s="1077"/>
      <c r="AJ33" s="1078"/>
      <c r="AK33" s="1035"/>
      <c r="AL33" s="1026"/>
      <c r="AM33" s="1026"/>
      <c r="AN33" s="1026"/>
      <c r="AO33" s="1026"/>
      <c r="AP33" s="1026"/>
      <c r="AQ33" s="1026"/>
      <c r="AR33" s="1026"/>
      <c r="AS33" s="1026"/>
      <c r="AT33" s="1026"/>
      <c r="AU33" s="1026"/>
      <c r="AV33" s="1026"/>
      <c r="AW33" s="1026"/>
      <c r="AX33" s="1026"/>
      <c r="AY33" s="1026"/>
      <c r="AZ33" s="1099"/>
      <c r="BA33" s="1099"/>
      <c r="BB33" s="1099"/>
      <c r="BC33" s="1099"/>
      <c r="BD33" s="1099"/>
      <c r="BE33" s="1089"/>
      <c r="BF33" s="1089"/>
      <c r="BG33" s="1089"/>
      <c r="BH33" s="1089"/>
      <c r="BI33" s="1090"/>
      <c r="BJ33" s="253"/>
      <c r="BK33" s="253"/>
      <c r="BL33" s="253"/>
      <c r="BM33" s="253"/>
      <c r="BN33" s="253"/>
      <c r="BO33" s="266"/>
      <c r="BP33" s="266"/>
      <c r="BQ33" s="263">
        <v>27</v>
      </c>
      <c r="BR33" s="264"/>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7"/>
    </row>
    <row r="34" spans="1:131" s="248" customFormat="1" ht="26.25" customHeight="1" x14ac:dyDescent="0.15">
      <c r="A34" s="267">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5"/>
      <c r="AL34" s="1026"/>
      <c r="AM34" s="1026"/>
      <c r="AN34" s="1026"/>
      <c r="AO34" s="1026"/>
      <c r="AP34" s="1026"/>
      <c r="AQ34" s="1026"/>
      <c r="AR34" s="1026"/>
      <c r="AS34" s="1026"/>
      <c r="AT34" s="1026"/>
      <c r="AU34" s="1026"/>
      <c r="AV34" s="1026"/>
      <c r="AW34" s="1026"/>
      <c r="AX34" s="1026"/>
      <c r="AY34" s="1026"/>
      <c r="AZ34" s="1099"/>
      <c r="BA34" s="1099"/>
      <c r="BB34" s="1099"/>
      <c r="BC34" s="1099"/>
      <c r="BD34" s="1099"/>
      <c r="BE34" s="1089"/>
      <c r="BF34" s="1089"/>
      <c r="BG34" s="1089"/>
      <c r="BH34" s="1089"/>
      <c r="BI34" s="1090"/>
      <c r="BJ34" s="253"/>
      <c r="BK34" s="253"/>
      <c r="BL34" s="253"/>
      <c r="BM34" s="253"/>
      <c r="BN34" s="253"/>
      <c r="BO34" s="266"/>
      <c r="BP34" s="266"/>
      <c r="BQ34" s="263">
        <v>28</v>
      </c>
      <c r="BR34" s="264"/>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7"/>
    </row>
    <row r="35" spans="1:131" s="248" customFormat="1" ht="26.25" customHeight="1" x14ac:dyDescent="0.15">
      <c r="A35" s="267">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5"/>
      <c r="AL35" s="1026"/>
      <c r="AM35" s="1026"/>
      <c r="AN35" s="1026"/>
      <c r="AO35" s="1026"/>
      <c r="AP35" s="1026"/>
      <c r="AQ35" s="1026"/>
      <c r="AR35" s="1026"/>
      <c r="AS35" s="1026"/>
      <c r="AT35" s="1026"/>
      <c r="AU35" s="1026"/>
      <c r="AV35" s="1026"/>
      <c r="AW35" s="1026"/>
      <c r="AX35" s="1026"/>
      <c r="AY35" s="1026"/>
      <c r="AZ35" s="1099"/>
      <c r="BA35" s="1099"/>
      <c r="BB35" s="1099"/>
      <c r="BC35" s="1099"/>
      <c r="BD35" s="1099"/>
      <c r="BE35" s="1089"/>
      <c r="BF35" s="1089"/>
      <c r="BG35" s="1089"/>
      <c r="BH35" s="1089"/>
      <c r="BI35" s="1090"/>
      <c r="BJ35" s="253"/>
      <c r="BK35" s="253"/>
      <c r="BL35" s="253"/>
      <c r="BM35" s="253"/>
      <c r="BN35" s="253"/>
      <c r="BO35" s="266"/>
      <c r="BP35" s="266"/>
      <c r="BQ35" s="263">
        <v>29</v>
      </c>
      <c r="BR35" s="264"/>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7"/>
    </row>
    <row r="36" spans="1:131" s="248" customFormat="1" ht="26.25" customHeight="1" x14ac:dyDescent="0.15">
      <c r="A36" s="267">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5"/>
      <c r="AL36" s="1026"/>
      <c r="AM36" s="1026"/>
      <c r="AN36" s="1026"/>
      <c r="AO36" s="1026"/>
      <c r="AP36" s="1026"/>
      <c r="AQ36" s="1026"/>
      <c r="AR36" s="1026"/>
      <c r="AS36" s="1026"/>
      <c r="AT36" s="1026"/>
      <c r="AU36" s="1026"/>
      <c r="AV36" s="1026"/>
      <c r="AW36" s="1026"/>
      <c r="AX36" s="1026"/>
      <c r="AY36" s="1026"/>
      <c r="AZ36" s="1099"/>
      <c r="BA36" s="1099"/>
      <c r="BB36" s="1099"/>
      <c r="BC36" s="1099"/>
      <c r="BD36" s="1099"/>
      <c r="BE36" s="1089"/>
      <c r="BF36" s="1089"/>
      <c r="BG36" s="1089"/>
      <c r="BH36" s="1089"/>
      <c r="BI36" s="1090"/>
      <c r="BJ36" s="253"/>
      <c r="BK36" s="253"/>
      <c r="BL36" s="253"/>
      <c r="BM36" s="253"/>
      <c r="BN36" s="253"/>
      <c r="BO36" s="266"/>
      <c r="BP36" s="266"/>
      <c r="BQ36" s="263">
        <v>30</v>
      </c>
      <c r="BR36" s="264"/>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7"/>
    </row>
    <row r="37" spans="1:131" s="248" customFormat="1" ht="26.25" customHeight="1" x14ac:dyDescent="0.15">
      <c r="A37" s="267">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5"/>
      <c r="AL37" s="1026"/>
      <c r="AM37" s="1026"/>
      <c r="AN37" s="1026"/>
      <c r="AO37" s="1026"/>
      <c r="AP37" s="1026"/>
      <c r="AQ37" s="1026"/>
      <c r="AR37" s="1026"/>
      <c r="AS37" s="1026"/>
      <c r="AT37" s="1026"/>
      <c r="AU37" s="1026"/>
      <c r="AV37" s="1026"/>
      <c r="AW37" s="1026"/>
      <c r="AX37" s="1026"/>
      <c r="AY37" s="1026"/>
      <c r="AZ37" s="1099"/>
      <c r="BA37" s="1099"/>
      <c r="BB37" s="1099"/>
      <c r="BC37" s="1099"/>
      <c r="BD37" s="1099"/>
      <c r="BE37" s="1089"/>
      <c r="BF37" s="1089"/>
      <c r="BG37" s="1089"/>
      <c r="BH37" s="1089"/>
      <c r="BI37" s="1090"/>
      <c r="BJ37" s="253"/>
      <c r="BK37" s="253"/>
      <c r="BL37" s="253"/>
      <c r="BM37" s="253"/>
      <c r="BN37" s="253"/>
      <c r="BO37" s="266"/>
      <c r="BP37" s="266"/>
      <c r="BQ37" s="263">
        <v>31</v>
      </c>
      <c r="BR37" s="264"/>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7"/>
    </row>
    <row r="38" spans="1:131" s="248" customFormat="1" ht="26.25" customHeight="1" x14ac:dyDescent="0.15">
      <c r="A38" s="267">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5"/>
      <c r="AL38" s="1026"/>
      <c r="AM38" s="1026"/>
      <c r="AN38" s="1026"/>
      <c r="AO38" s="1026"/>
      <c r="AP38" s="1026"/>
      <c r="AQ38" s="1026"/>
      <c r="AR38" s="1026"/>
      <c r="AS38" s="1026"/>
      <c r="AT38" s="1026"/>
      <c r="AU38" s="1026"/>
      <c r="AV38" s="1026"/>
      <c r="AW38" s="1026"/>
      <c r="AX38" s="1026"/>
      <c r="AY38" s="1026"/>
      <c r="AZ38" s="1099"/>
      <c r="BA38" s="1099"/>
      <c r="BB38" s="1099"/>
      <c r="BC38" s="1099"/>
      <c r="BD38" s="1099"/>
      <c r="BE38" s="1089"/>
      <c r="BF38" s="1089"/>
      <c r="BG38" s="1089"/>
      <c r="BH38" s="1089"/>
      <c r="BI38" s="1090"/>
      <c r="BJ38" s="253"/>
      <c r="BK38" s="253"/>
      <c r="BL38" s="253"/>
      <c r="BM38" s="253"/>
      <c r="BN38" s="253"/>
      <c r="BO38" s="266"/>
      <c r="BP38" s="266"/>
      <c r="BQ38" s="263">
        <v>32</v>
      </c>
      <c r="BR38" s="264"/>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7"/>
    </row>
    <row r="39" spans="1:131" s="248" customFormat="1" ht="26.25" customHeight="1" x14ac:dyDescent="0.15">
      <c r="A39" s="267">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5"/>
      <c r="AL39" s="1026"/>
      <c r="AM39" s="1026"/>
      <c r="AN39" s="1026"/>
      <c r="AO39" s="1026"/>
      <c r="AP39" s="1026"/>
      <c r="AQ39" s="1026"/>
      <c r="AR39" s="1026"/>
      <c r="AS39" s="1026"/>
      <c r="AT39" s="1026"/>
      <c r="AU39" s="1026"/>
      <c r="AV39" s="1026"/>
      <c r="AW39" s="1026"/>
      <c r="AX39" s="1026"/>
      <c r="AY39" s="1026"/>
      <c r="AZ39" s="1099"/>
      <c r="BA39" s="1099"/>
      <c r="BB39" s="1099"/>
      <c r="BC39" s="1099"/>
      <c r="BD39" s="1099"/>
      <c r="BE39" s="1089"/>
      <c r="BF39" s="1089"/>
      <c r="BG39" s="1089"/>
      <c r="BH39" s="1089"/>
      <c r="BI39" s="1090"/>
      <c r="BJ39" s="253"/>
      <c r="BK39" s="253"/>
      <c r="BL39" s="253"/>
      <c r="BM39" s="253"/>
      <c r="BN39" s="253"/>
      <c r="BO39" s="266"/>
      <c r="BP39" s="266"/>
      <c r="BQ39" s="263">
        <v>33</v>
      </c>
      <c r="BR39" s="264"/>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7"/>
    </row>
    <row r="40" spans="1:131" s="248" customFormat="1" ht="26.25" customHeight="1" x14ac:dyDescent="0.15">
      <c r="A40" s="262">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5"/>
      <c r="AL40" s="1026"/>
      <c r="AM40" s="1026"/>
      <c r="AN40" s="1026"/>
      <c r="AO40" s="1026"/>
      <c r="AP40" s="1026"/>
      <c r="AQ40" s="1026"/>
      <c r="AR40" s="1026"/>
      <c r="AS40" s="1026"/>
      <c r="AT40" s="1026"/>
      <c r="AU40" s="1026"/>
      <c r="AV40" s="1026"/>
      <c r="AW40" s="1026"/>
      <c r="AX40" s="1026"/>
      <c r="AY40" s="1026"/>
      <c r="AZ40" s="1099"/>
      <c r="BA40" s="1099"/>
      <c r="BB40" s="1099"/>
      <c r="BC40" s="1099"/>
      <c r="BD40" s="1099"/>
      <c r="BE40" s="1089"/>
      <c r="BF40" s="1089"/>
      <c r="BG40" s="1089"/>
      <c r="BH40" s="1089"/>
      <c r="BI40" s="1090"/>
      <c r="BJ40" s="253"/>
      <c r="BK40" s="253"/>
      <c r="BL40" s="253"/>
      <c r="BM40" s="253"/>
      <c r="BN40" s="253"/>
      <c r="BO40" s="266"/>
      <c r="BP40" s="266"/>
      <c r="BQ40" s="263">
        <v>34</v>
      </c>
      <c r="BR40" s="264"/>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7"/>
    </row>
    <row r="41" spans="1:131" s="248" customFormat="1" ht="26.25" customHeight="1" x14ac:dyDescent="0.15">
      <c r="A41" s="262">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5"/>
      <c r="AL41" s="1026"/>
      <c r="AM41" s="1026"/>
      <c r="AN41" s="1026"/>
      <c r="AO41" s="1026"/>
      <c r="AP41" s="1026"/>
      <c r="AQ41" s="1026"/>
      <c r="AR41" s="1026"/>
      <c r="AS41" s="1026"/>
      <c r="AT41" s="1026"/>
      <c r="AU41" s="1026"/>
      <c r="AV41" s="1026"/>
      <c r="AW41" s="1026"/>
      <c r="AX41" s="1026"/>
      <c r="AY41" s="1026"/>
      <c r="AZ41" s="1099"/>
      <c r="BA41" s="1099"/>
      <c r="BB41" s="1099"/>
      <c r="BC41" s="1099"/>
      <c r="BD41" s="1099"/>
      <c r="BE41" s="1089"/>
      <c r="BF41" s="1089"/>
      <c r="BG41" s="1089"/>
      <c r="BH41" s="1089"/>
      <c r="BI41" s="1090"/>
      <c r="BJ41" s="253"/>
      <c r="BK41" s="253"/>
      <c r="BL41" s="253"/>
      <c r="BM41" s="253"/>
      <c r="BN41" s="253"/>
      <c r="BO41" s="266"/>
      <c r="BP41" s="266"/>
      <c r="BQ41" s="263">
        <v>35</v>
      </c>
      <c r="BR41" s="264"/>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7"/>
    </row>
    <row r="42" spans="1:131" s="248" customFormat="1" ht="26.25" customHeight="1" x14ac:dyDescent="0.15">
      <c r="A42" s="262">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5"/>
      <c r="AL42" s="1026"/>
      <c r="AM42" s="1026"/>
      <c r="AN42" s="1026"/>
      <c r="AO42" s="1026"/>
      <c r="AP42" s="1026"/>
      <c r="AQ42" s="1026"/>
      <c r="AR42" s="1026"/>
      <c r="AS42" s="1026"/>
      <c r="AT42" s="1026"/>
      <c r="AU42" s="1026"/>
      <c r="AV42" s="1026"/>
      <c r="AW42" s="1026"/>
      <c r="AX42" s="1026"/>
      <c r="AY42" s="1026"/>
      <c r="AZ42" s="1099"/>
      <c r="BA42" s="1099"/>
      <c r="BB42" s="1099"/>
      <c r="BC42" s="1099"/>
      <c r="BD42" s="1099"/>
      <c r="BE42" s="1089"/>
      <c r="BF42" s="1089"/>
      <c r="BG42" s="1089"/>
      <c r="BH42" s="1089"/>
      <c r="BI42" s="1090"/>
      <c r="BJ42" s="253"/>
      <c r="BK42" s="253"/>
      <c r="BL42" s="253"/>
      <c r="BM42" s="253"/>
      <c r="BN42" s="253"/>
      <c r="BO42" s="266"/>
      <c r="BP42" s="266"/>
      <c r="BQ42" s="263">
        <v>36</v>
      </c>
      <c r="BR42" s="264"/>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7"/>
    </row>
    <row r="43" spans="1:131" s="248" customFormat="1" ht="26.25" customHeight="1" x14ac:dyDescent="0.15">
      <c r="A43" s="262">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5"/>
      <c r="AL43" s="1026"/>
      <c r="AM43" s="1026"/>
      <c r="AN43" s="1026"/>
      <c r="AO43" s="1026"/>
      <c r="AP43" s="1026"/>
      <c r="AQ43" s="1026"/>
      <c r="AR43" s="1026"/>
      <c r="AS43" s="1026"/>
      <c r="AT43" s="1026"/>
      <c r="AU43" s="1026"/>
      <c r="AV43" s="1026"/>
      <c r="AW43" s="1026"/>
      <c r="AX43" s="1026"/>
      <c r="AY43" s="1026"/>
      <c r="AZ43" s="1099"/>
      <c r="BA43" s="1099"/>
      <c r="BB43" s="1099"/>
      <c r="BC43" s="1099"/>
      <c r="BD43" s="1099"/>
      <c r="BE43" s="1089"/>
      <c r="BF43" s="1089"/>
      <c r="BG43" s="1089"/>
      <c r="BH43" s="1089"/>
      <c r="BI43" s="1090"/>
      <c r="BJ43" s="253"/>
      <c r="BK43" s="253"/>
      <c r="BL43" s="253"/>
      <c r="BM43" s="253"/>
      <c r="BN43" s="253"/>
      <c r="BO43" s="266"/>
      <c r="BP43" s="266"/>
      <c r="BQ43" s="263">
        <v>37</v>
      </c>
      <c r="BR43" s="264"/>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7"/>
    </row>
    <row r="44" spans="1:131" s="248" customFormat="1" ht="26.25" customHeight="1" x14ac:dyDescent="0.15">
      <c r="A44" s="262">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5"/>
      <c r="AL44" s="1026"/>
      <c r="AM44" s="1026"/>
      <c r="AN44" s="1026"/>
      <c r="AO44" s="1026"/>
      <c r="AP44" s="1026"/>
      <c r="AQ44" s="1026"/>
      <c r="AR44" s="1026"/>
      <c r="AS44" s="1026"/>
      <c r="AT44" s="1026"/>
      <c r="AU44" s="1026"/>
      <c r="AV44" s="1026"/>
      <c r="AW44" s="1026"/>
      <c r="AX44" s="1026"/>
      <c r="AY44" s="1026"/>
      <c r="AZ44" s="1099"/>
      <c r="BA44" s="1099"/>
      <c r="BB44" s="1099"/>
      <c r="BC44" s="1099"/>
      <c r="BD44" s="1099"/>
      <c r="BE44" s="1089"/>
      <c r="BF44" s="1089"/>
      <c r="BG44" s="1089"/>
      <c r="BH44" s="1089"/>
      <c r="BI44" s="1090"/>
      <c r="BJ44" s="253"/>
      <c r="BK44" s="253"/>
      <c r="BL44" s="253"/>
      <c r="BM44" s="253"/>
      <c r="BN44" s="253"/>
      <c r="BO44" s="266"/>
      <c r="BP44" s="266"/>
      <c r="BQ44" s="263">
        <v>38</v>
      </c>
      <c r="BR44" s="264"/>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7"/>
    </row>
    <row r="45" spans="1:131" s="248" customFormat="1" ht="26.25" customHeight="1" x14ac:dyDescent="0.15">
      <c r="A45" s="262">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5"/>
      <c r="AL45" s="1026"/>
      <c r="AM45" s="1026"/>
      <c r="AN45" s="1026"/>
      <c r="AO45" s="1026"/>
      <c r="AP45" s="1026"/>
      <c r="AQ45" s="1026"/>
      <c r="AR45" s="1026"/>
      <c r="AS45" s="1026"/>
      <c r="AT45" s="1026"/>
      <c r="AU45" s="1026"/>
      <c r="AV45" s="1026"/>
      <c r="AW45" s="1026"/>
      <c r="AX45" s="1026"/>
      <c r="AY45" s="1026"/>
      <c r="AZ45" s="1099"/>
      <c r="BA45" s="1099"/>
      <c r="BB45" s="1099"/>
      <c r="BC45" s="1099"/>
      <c r="BD45" s="1099"/>
      <c r="BE45" s="1089"/>
      <c r="BF45" s="1089"/>
      <c r="BG45" s="1089"/>
      <c r="BH45" s="1089"/>
      <c r="BI45" s="1090"/>
      <c r="BJ45" s="253"/>
      <c r="BK45" s="253"/>
      <c r="BL45" s="253"/>
      <c r="BM45" s="253"/>
      <c r="BN45" s="253"/>
      <c r="BO45" s="266"/>
      <c r="BP45" s="266"/>
      <c r="BQ45" s="263">
        <v>39</v>
      </c>
      <c r="BR45" s="264"/>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7"/>
    </row>
    <row r="46" spans="1:131" s="248" customFormat="1" ht="26.25" customHeight="1" x14ac:dyDescent="0.15">
      <c r="A46" s="262">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5"/>
      <c r="AL46" s="1026"/>
      <c r="AM46" s="1026"/>
      <c r="AN46" s="1026"/>
      <c r="AO46" s="1026"/>
      <c r="AP46" s="1026"/>
      <c r="AQ46" s="1026"/>
      <c r="AR46" s="1026"/>
      <c r="AS46" s="1026"/>
      <c r="AT46" s="1026"/>
      <c r="AU46" s="1026"/>
      <c r="AV46" s="1026"/>
      <c r="AW46" s="1026"/>
      <c r="AX46" s="1026"/>
      <c r="AY46" s="1026"/>
      <c r="AZ46" s="1099"/>
      <c r="BA46" s="1099"/>
      <c r="BB46" s="1099"/>
      <c r="BC46" s="1099"/>
      <c r="BD46" s="1099"/>
      <c r="BE46" s="1089"/>
      <c r="BF46" s="1089"/>
      <c r="BG46" s="1089"/>
      <c r="BH46" s="1089"/>
      <c r="BI46" s="1090"/>
      <c r="BJ46" s="253"/>
      <c r="BK46" s="253"/>
      <c r="BL46" s="253"/>
      <c r="BM46" s="253"/>
      <c r="BN46" s="253"/>
      <c r="BO46" s="266"/>
      <c r="BP46" s="266"/>
      <c r="BQ46" s="263">
        <v>40</v>
      </c>
      <c r="BR46" s="264"/>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7"/>
    </row>
    <row r="47" spans="1:131" s="248" customFormat="1" ht="26.25" customHeight="1" x14ac:dyDescent="0.15">
      <c r="A47" s="262">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5"/>
      <c r="AL47" s="1026"/>
      <c r="AM47" s="1026"/>
      <c r="AN47" s="1026"/>
      <c r="AO47" s="1026"/>
      <c r="AP47" s="1026"/>
      <c r="AQ47" s="1026"/>
      <c r="AR47" s="1026"/>
      <c r="AS47" s="1026"/>
      <c r="AT47" s="1026"/>
      <c r="AU47" s="1026"/>
      <c r="AV47" s="1026"/>
      <c r="AW47" s="1026"/>
      <c r="AX47" s="1026"/>
      <c r="AY47" s="1026"/>
      <c r="AZ47" s="1099"/>
      <c r="BA47" s="1099"/>
      <c r="BB47" s="1099"/>
      <c r="BC47" s="1099"/>
      <c r="BD47" s="1099"/>
      <c r="BE47" s="1089"/>
      <c r="BF47" s="1089"/>
      <c r="BG47" s="1089"/>
      <c r="BH47" s="1089"/>
      <c r="BI47" s="1090"/>
      <c r="BJ47" s="253"/>
      <c r="BK47" s="253"/>
      <c r="BL47" s="253"/>
      <c r="BM47" s="253"/>
      <c r="BN47" s="253"/>
      <c r="BO47" s="266"/>
      <c r="BP47" s="266"/>
      <c r="BQ47" s="263">
        <v>41</v>
      </c>
      <c r="BR47" s="264"/>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7"/>
    </row>
    <row r="48" spans="1:131" s="248" customFormat="1" ht="26.25" customHeight="1" x14ac:dyDescent="0.15">
      <c r="A48" s="262">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5"/>
      <c r="AL48" s="1026"/>
      <c r="AM48" s="1026"/>
      <c r="AN48" s="1026"/>
      <c r="AO48" s="1026"/>
      <c r="AP48" s="1026"/>
      <c r="AQ48" s="1026"/>
      <c r="AR48" s="1026"/>
      <c r="AS48" s="1026"/>
      <c r="AT48" s="1026"/>
      <c r="AU48" s="1026"/>
      <c r="AV48" s="1026"/>
      <c r="AW48" s="1026"/>
      <c r="AX48" s="1026"/>
      <c r="AY48" s="1026"/>
      <c r="AZ48" s="1099"/>
      <c r="BA48" s="1099"/>
      <c r="BB48" s="1099"/>
      <c r="BC48" s="1099"/>
      <c r="BD48" s="1099"/>
      <c r="BE48" s="1089"/>
      <c r="BF48" s="1089"/>
      <c r="BG48" s="1089"/>
      <c r="BH48" s="1089"/>
      <c r="BI48" s="1090"/>
      <c r="BJ48" s="253"/>
      <c r="BK48" s="253"/>
      <c r="BL48" s="253"/>
      <c r="BM48" s="253"/>
      <c r="BN48" s="253"/>
      <c r="BO48" s="266"/>
      <c r="BP48" s="266"/>
      <c r="BQ48" s="263">
        <v>42</v>
      </c>
      <c r="BR48" s="264"/>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7"/>
    </row>
    <row r="49" spans="1:131" s="248" customFormat="1" ht="26.25" customHeight="1" x14ac:dyDescent="0.15">
      <c r="A49" s="262">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5"/>
      <c r="AL49" s="1026"/>
      <c r="AM49" s="1026"/>
      <c r="AN49" s="1026"/>
      <c r="AO49" s="1026"/>
      <c r="AP49" s="1026"/>
      <c r="AQ49" s="1026"/>
      <c r="AR49" s="1026"/>
      <c r="AS49" s="1026"/>
      <c r="AT49" s="1026"/>
      <c r="AU49" s="1026"/>
      <c r="AV49" s="1026"/>
      <c r="AW49" s="1026"/>
      <c r="AX49" s="1026"/>
      <c r="AY49" s="1026"/>
      <c r="AZ49" s="1099"/>
      <c r="BA49" s="1099"/>
      <c r="BB49" s="1099"/>
      <c r="BC49" s="1099"/>
      <c r="BD49" s="1099"/>
      <c r="BE49" s="1089"/>
      <c r="BF49" s="1089"/>
      <c r="BG49" s="1089"/>
      <c r="BH49" s="1089"/>
      <c r="BI49" s="1090"/>
      <c r="BJ49" s="253"/>
      <c r="BK49" s="253"/>
      <c r="BL49" s="253"/>
      <c r="BM49" s="253"/>
      <c r="BN49" s="253"/>
      <c r="BO49" s="266"/>
      <c r="BP49" s="266"/>
      <c r="BQ49" s="263">
        <v>43</v>
      </c>
      <c r="BR49" s="264"/>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7"/>
    </row>
    <row r="50" spans="1:131" s="248" customFormat="1" ht="26.25" customHeight="1" x14ac:dyDescent="0.15">
      <c r="A50" s="262">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3"/>
      <c r="BK50" s="253"/>
      <c r="BL50" s="253"/>
      <c r="BM50" s="253"/>
      <c r="BN50" s="253"/>
      <c r="BO50" s="266"/>
      <c r="BP50" s="266"/>
      <c r="BQ50" s="263">
        <v>44</v>
      </c>
      <c r="BR50" s="264"/>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7"/>
    </row>
    <row r="51" spans="1:131" s="248" customFormat="1" ht="26.25" customHeight="1" x14ac:dyDescent="0.15">
      <c r="A51" s="262">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3"/>
      <c r="BK51" s="253"/>
      <c r="BL51" s="253"/>
      <c r="BM51" s="253"/>
      <c r="BN51" s="253"/>
      <c r="BO51" s="266"/>
      <c r="BP51" s="266"/>
      <c r="BQ51" s="263">
        <v>45</v>
      </c>
      <c r="BR51" s="264"/>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7"/>
    </row>
    <row r="52" spans="1:131" s="248" customFormat="1" ht="26.25" customHeight="1" x14ac:dyDescent="0.15">
      <c r="A52" s="262">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3"/>
      <c r="BK52" s="253"/>
      <c r="BL52" s="253"/>
      <c r="BM52" s="253"/>
      <c r="BN52" s="253"/>
      <c r="BO52" s="266"/>
      <c r="BP52" s="266"/>
      <c r="BQ52" s="263">
        <v>46</v>
      </c>
      <c r="BR52" s="264"/>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7"/>
    </row>
    <row r="53" spans="1:131" s="248" customFormat="1" ht="26.25" customHeight="1" x14ac:dyDescent="0.15">
      <c r="A53" s="262">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3"/>
      <c r="BK53" s="253"/>
      <c r="BL53" s="253"/>
      <c r="BM53" s="253"/>
      <c r="BN53" s="253"/>
      <c r="BO53" s="266"/>
      <c r="BP53" s="266"/>
      <c r="BQ53" s="263">
        <v>47</v>
      </c>
      <c r="BR53" s="264"/>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7"/>
    </row>
    <row r="54" spans="1:131" s="248" customFormat="1" ht="26.25" customHeight="1" x14ac:dyDescent="0.15">
      <c r="A54" s="262">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3"/>
      <c r="BK54" s="253"/>
      <c r="BL54" s="253"/>
      <c r="BM54" s="253"/>
      <c r="BN54" s="253"/>
      <c r="BO54" s="266"/>
      <c r="BP54" s="266"/>
      <c r="BQ54" s="263">
        <v>48</v>
      </c>
      <c r="BR54" s="264"/>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7"/>
    </row>
    <row r="55" spans="1:131" s="248" customFormat="1" ht="26.25" customHeight="1" x14ac:dyDescent="0.15">
      <c r="A55" s="262">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3"/>
      <c r="BK55" s="253"/>
      <c r="BL55" s="253"/>
      <c r="BM55" s="253"/>
      <c r="BN55" s="253"/>
      <c r="BO55" s="266"/>
      <c r="BP55" s="266"/>
      <c r="BQ55" s="263">
        <v>49</v>
      </c>
      <c r="BR55" s="264"/>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7"/>
    </row>
    <row r="56" spans="1:131" s="248" customFormat="1" ht="26.25" customHeight="1" x14ac:dyDescent="0.15">
      <c r="A56" s="262">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3"/>
      <c r="BK56" s="253"/>
      <c r="BL56" s="253"/>
      <c r="BM56" s="253"/>
      <c r="BN56" s="253"/>
      <c r="BO56" s="266"/>
      <c r="BP56" s="266"/>
      <c r="BQ56" s="263">
        <v>50</v>
      </c>
      <c r="BR56" s="264"/>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7"/>
    </row>
    <row r="57" spans="1:131" s="248" customFormat="1" ht="26.25" customHeight="1" x14ac:dyDescent="0.15">
      <c r="A57" s="262">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3"/>
      <c r="BK57" s="253"/>
      <c r="BL57" s="253"/>
      <c r="BM57" s="253"/>
      <c r="BN57" s="253"/>
      <c r="BO57" s="266"/>
      <c r="BP57" s="266"/>
      <c r="BQ57" s="263">
        <v>51</v>
      </c>
      <c r="BR57" s="264"/>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7"/>
    </row>
    <row r="58" spans="1:131" s="248" customFormat="1" ht="26.25" customHeight="1" x14ac:dyDescent="0.15">
      <c r="A58" s="262">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3"/>
      <c r="BK58" s="253"/>
      <c r="BL58" s="253"/>
      <c r="BM58" s="253"/>
      <c r="BN58" s="253"/>
      <c r="BO58" s="266"/>
      <c r="BP58" s="266"/>
      <c r="BQ58" s="263">
        <v>52</v>
      </c>
      <c r="BR58" s="264"/>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7"/>
    </row>
    <row r="59" spans="1:131" s="248" customFormat="1" ht="26.25" customHeight="1" x14ac:dyDescent="0.15">
      <c r="A59" s="262">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3"/>
      <c r="BK59" s="253"/>
      <c r="BL59" s="253"/>
      <c r="BM59" s="253"/>
      <c r="BN59" s="253"/>
      <c r="BO59" s="266"/>
      <c r="BP59" s="266"/>
      <c r="BQ59" s="263">
        <v>53</v>
      </c>
      <c r="BR59" s="264"/>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7"/>
    </row>
    <row r="60" spans="1:131" s="248" customFormat="1" ht="26.25" customHeight="1" x14ac:dyDescent="0.15">
      <c r="A60" s="262">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3"/>
      <c r="BK60" s="253"/>
      <c r="BL60" s="253"/>
      <c r="BM60" s="253"/>
      <c r="BN60" s="253"/>
      <c r="BO60" s="266"/>
      <c r="BP60" s="266"/>
      <c r="BQ60" s="263">
        <v>54</v>
      </c>
      <c r="BR60" s="264"/>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7"/>
    </row>
    <row r="61" spans="1:131" s="248" customFormat="1" ht="26.25" customHeight="1" thickBot="1" x14ac:dyDescent="0.2">
      <c r="A61" s="262">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3"/>
      <c r="BK61" s="253"/>
      <c r="BL61" s="253"/>
      <c r="BM61" s="253"/>
      <c r="BN61" s="253"/>
      <c r="BO61" s="266"/>
      <c r="BP61" s="266"/>
      <c r="BQ61" s="263">
        <v>55</v>
      </c>
      <c r="BR61" s="264"/>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7"/>
    </row>
    <row r="62" spans="1:131" s="248" customFormat="1" ht="26.25" customHeight="1" x14ac:dyDescent="0.15">
      <c r="A62" s="262">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408</v>
      </c>
      <c r="BK62" s="1092"/>
      <c r="BL62" s="1092"/>
      <c r="BM62" s="1092"/>
      <c r="BN62" s="1093"/>
      <c r="BO62" s="266"/>
      <c r="BP62" s="266"/>
      <c r="BQ62" s="263">
        <v>56</v>
      </c>
      <c r="BR62" s="264"/>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7"/>
    </row>
    <row r="63" spans="1:131" s="248" customFormat="1" ht="26.25" customHeight="1" thickBot="1" x14ac:dyDescent="0.2">
      <c r="A63" s="265" t="s">
        <v>388</v>
      </c>
      <c r="B63" s="999" t="s">
        <v>409</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5"/>
      <c r="AF63" s="1086">
        <v>1478</v>
      </c>
      <c r="AG63" s="1014"/>
      <c r="AH63" s="1014"/>
      <c r="AI63" s="1014"/>
      <c r="AJ63" s="1087"/>
      <c r="AK63" s="1088"/>
      <c r="AL63" s="1018"/>
      <c r="AM63" s="1018"/>
      <c r="AN63" s="1018"/>
      <c r="AO63" s="1018"/>
      <c r="AP63" s="1014">
        <v>15657</v>
      </c>
      <c r="AQ63" s="1014"/>
      <c r="AR63" s="1014"/>
      <c r="AS63" s="1014"/>
      <c r="AT63" s="1014"/>
      <c r="AU63" s="1014"/>
      <c r="AV63" s="1014"/>
      <c r="AW63" s="1014"/>
      <c r="AX63" s="1014"/>
      <c r="AY63" s="1014"/>
      <c r="AZ63" s="1082"/>
      <c r="BA63" s="1082"/>
      <c r="BB63" s="1082"/>
      <c r="BC63" s="1082"/>
      <c r="BD63" s="1082"/>
      <c r="BE63" s="1015"/>
      <c r="BF63" s="1015"/>
      <c r="BG63" s="1015"/>
      <c r="BH63" s="1015"/>
      <c r="BI63" s="1016"/>
      <c r="BJ63" s="1083" t="s">
        <v>410</v>
      </c>
      <c r="BK63" s="1006"/>
      <c r="BL63" s="1006"/>
      <c r="BM63" s="1006"/>
      <c r="BN63" s="1084"/>
      <c r="BO63" s="266"/>
      <c r="BP63" s="266"/>
      <c r="BQ63" s="263">
        <v>57</v>
      </c>
      <c r="BR63" s="264"/>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7"/>
    </row>
    <row r="65" spans="1:131" s="248" customFormat="1" ht="26.25" customHeight="1" thickBot="1" x14ac:dyDescent="0.2">
      <c r="A65" s="253" t="s">
        <v>411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7"/>
    </row>
    <row r="66" spans="1:131" s="248" customFormat="1" ht="26.25" customHeight="1" x14ac:dyDescent="0.15">
      <c r="A66" s="1052" t="s">
        <v>412</v>
      </c>
      <c r="B66" s="1053"/>
      <c r="C66" s="1053"/>
      <c r="D66" s="1053"/>
      <c r="E66" s="1053"/>
      <c r="F66" s="1053"/>
      <c r="G66" s="1053"/>
      <c r="H66" s="1053"/>
      <c r="I66" s="1053"/>
      <c r="J66" s="1053"/>
      <c r="K66" s="1053"/>
      <c r="L66" s="1053"/>
      <c r="M66" s="1053"/>
      <c r="N66" s="1053"/>
      <c r="O66" s="1053"/>
      <c r="P66" s="1054"/>
      <c r="Q66" s="1058" t="s">
        <v>413</v>
      </c>
      <c r="R66" s="1059"/>
      <c r="S66" s="1059"/>
      <c r="T66" s="1059"/>
      <c r="U66" s="1060"/>
      <c r="V66" s="1058" t="s">
        <v>414</v>
      </c>
      <c r="W66" s="1059"/>
      <c r="X66" s="1059"/>
      <c r="Y66" s="1059"/>
      <c r="Z66" s="1060"/>
      <c r="AA66" s="1058" t="s">
        <v>415</v>
      </c>
      <c r="AB66" s="1059"/>
      <c r="AC66" s="1059"/>
      <c r="AD66" s="1059"/>
      <c r="AE66" s="1060"/>
      <c r="AF66" s="1064" t="s">
        <v>416</v>
      </c>
      <c r="AG66" s="1065"/>
      <c r="AH66" s="1065"/>
      <c r="AI66" s="1065"/>
      <c r="AJ66" s="1066"/>
      <c r="AK66" s="1058" t="s">
        <v>417</v>
      </c>
      <c r="AL66" s="1053"/>
      <c r="AM66" s="1053"/>
      <c r="AN66" s="1053"/>
      <c r="AO66" s="1054"/>
      <c r="AP66" s="1058" t="s">
        <v>418</v>
      </c>
      <c r="AQ66" s="1059"/>
      <c r="AR66" s="1059"/>
      <c r="AS66" s="1059"/>
      <c r="AT66" s="1060"/>
      <c r="AU66" s="1058" t="s">
        <v>419</v>
      </c>
      <c r="AV66" s="1059"/>
      <c r="AW66" s="1059"/>
      <c r="AX66" s="1059"/>
      <c r="AY66" s="1060"/>
      <c r="AZ66" s="1058" t="s">
        <v>376</v>
      </c>
      <c r="BA66" s="1059"/>
      <c r="BB66" s="1059"/>
      <c r="BC66" s="1059"/>
      <c r="BD66" s="1074"/>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586</v>
      </c>
      <c r="C68" s="1041"/>
      <c r="D68" s="1041"/>
      <c r="E68" s="1041"/>
      <c r="F68" s="1041"/>
      <c r="G68" s="1041"/>
      <c r="H68" s="1041"/>
      <c r="I68" s="1041"/>
      <c r="J68" s="1041"/>
      <c r="K68" s="1041"/>
      <c r="L68" s="1041"/>
      <c r="M68" s="1041"/>
      <c r="N68" s="1041"/>
      <c r="O68" s="1041"/>
      <c r="P68" s="1042"/>
      <c r="Q68" s="1043">
        <v>1506</v>
      </c>
      <c r="R68" s="1044"/>
      <c r="S68" s="1044"/>
      <c r="T68" s="1044"/>
      <c r="U68" s="1045"/>
      <c r="V68" s="1037">
        <v>1484</v>
      </c>
      <c r="W68" s="1037"/>
      <c r="X68" s="1037"/>
      <c r="Y68" s="1037"/>
      <c r="Z68" s="1037"/>
      <c r="AA68" s="1037">
        <v>22</v>
      </c>
      <c r="AB68" s="1037"/>
      <c r="AC68" s="1037"/>
      <c r="AD68" s="1037"/>
      <c r="AE68" s="1037"/>
      <c r="AF68" s="1037">
        <v>22</v>
      </c>
      <c r="AG68" s="1037"/>
      <c r="AH68" s="1037"/>
      <c r="AI68" s="1037"/>
      <c r="AJ68" s="1037"/>
      <c r="AK68" s="1037">
        <v>74</v>
      </c>
      <c r="AL68" s="1037"/>
      <c r="AM68" s="1037"/>
      <c r="AN68" s="1037"/>
      <c r="AO68" s="1037"/>
      <c r="AP68" s="1037">
        <v>3888</v>
      </c>
      <c r="AQ68" s="1037"/>
      <c r="AR68" s="1037"/>
      <c r="AS68" s="1037"/>
      <c r="AT68" s="1037"/>
      <c r="AU68" s="1037">
        <v>1446</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587</v>
      </c>
      <c r="C69" s="1030"/>
      <c r="D69" s="1030"/>
      <c r="E69" s="1030"/>
      <c r="F69" s="1030"/>
      <c r="G69" s="1030"/>
      <c r="H69" s="1030"/>
      <c r="I69" s="1030"/>
      <c r="J69" s="1030"/>
      <c r="K69" s="1030"/>
      <c r="L69" s="1030"/>
      <c r="M69" s="1030"/>
      <c r="N69" s="1030"/>
      <c r="O69" s="1030"/>
      <c r="P69" s="1031"/>
      <c r="Q69" s="1032">
        <v>1981</v>
      </c>
      <c r="R69" s="1026"/>
      <c r="S69" s="1026"/>
      <c r="T69" s="1026"/>
      <c r="U69" s="1026"/>
      <c r="V69" s="1026">
        <v>1944</v>
      </c>
      <c r="W69" s="1026"/>
      <c r="X69" s="1026"/>
      <c r="Y69" s="1026"/>
      <c r="Z69" s="1026"/>
      <c r="AA69" s="1026">
        <v>36</v>
      </c>
      <c r="AB69" s="1026"/>
      <c r="AC69" s="1026"/>
      <c r="AD69" s="1026"/>
      <c r="AE69" s="1026"/>
      <c r="AF69" s="1026">
        <v>33</v>
      </c>
      <c r="AG69" s="1026"/>
      <c r="AH69" s="1026"/>
      <c r="AI69" s="1026"/>
      <c r="AJ69" s="1026"/>
      <c r="AK69" s="1026" t="s">
        <v>517</v>
      </c>
      <c r="AL69" s="1026"/>
      <c r="AM69" s="1026"/>
      <c r="AN69" s="1026"/>
      <c r="AO69" s="1026"/>
      <c r="AP69" s="1026">
        <v>951</v>
      </c>
      <c r="AQ69" s="1026"/>
      <c r="AR69" s="1026"/>
      <c r="AS69" s="1026"/>
      <c r="AT69" s="1026"/>
      <c r="AU69" s="1026">
        <v>354</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588</v>
      </c>
      <c r="C70" s="1030"/>
      <c r="D70" s="1030"/>
      <c r="E70" s="1030"/>
      <c r="F70" s="1030"/>
      <c r="G70" s="1030"/>
      <c r="H70" s="1030"/>
      <c r="I70" s="1030"/>
      <c r="J70" s="1030"/>
      <c r="K70" s="1030"/>
      <c r="L70" s="1030"/>
      <c r="M70" s="1030"/>
      <c r="N70" s="1030"/>
      <c r="O70" s="1030"/>
      <c r="P70" s="1031"/>
      <c r="Q70" s="1032">
        <v>450</v>
      </c>
      <c r="R70" s="1026"/>
      <c r="S70" s="1026"/>
      <c r="T70" s="1026"/>
      <c r="U70" s="1026"/>
      <c r="V70" s="1026">
        <v>441</v>
      </c>
      <c r="W70" s="1026"/>
      <c r="X70" s="1026"/>
      <c r="Y70" s="1026"/>
      <c r="Z70" s="1026"/>
      <c r="AA70" s="1026">
        <v>9</v>
      </c>
      <c r="AB70" s="1026"/>
      <c r="AC70" s="1026"/>
      <c r="AD70" s="1026"/>
      <c r="AE70" s="1026"/>
      <c r="AF70" s="1026">
        <v>9</v>
      </c>
      <c r="AG70" s="1026"/>
      <c r="AH70" s="1026"/>
      <c r="AI70" s="1026"/>
      <c r="AJ70" s="1026"/>
      <c r="AK70" s="1026" t="s">
        <v>517</v>
      </c>
      <c r="AL70" s="1026"/>
      <c r="AM70" s="1026"/>
      <c r="AN70" s="1026"/>
      <c r="AO70" s="1026"/>
      <c r="AP70" s="1026" t="s">
        <v>517</v>
      </c>
      <c r="AQ70" s="1026"/>
      <c r="AR70" s="1026"/>
      <c r="AS70" s="1026"/>
      <c r="AT70" s="1026"/>
      <c r="AU70" s="1026" t="s">
        <v>517</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589</v>
      </c>
      <c r="C71" s="1030"/>
      <c r="D71" s="1030"/>
      <c r="E71" s="1030"/>
      <c r="F71" s="1030"/>
      <c r="G71" s="1030"/>
      <c r="H71" s="1030"/>
      <c r="I71" s="1030"/>
      <c r="J71" s="1030"/>
      <c r="K71" s="1030"/>
      <c r="L71" s="1030"/>
      <c r="M71" s="1030"/>
      <c r="N71" s="1030"/>
      <c r="O71" s="1030"/>
      <c r="P71" s="1031"/>
      <c r="Q71" s="1032">
        <v>100</v>
      </c>
      <c r="R71" s="1026"/>
      <c r="S71" s="1026"/>
      <c r="T71" s="1026"/>
      <c r="U71" s="1026"/>
      <c r="V71" s="1026">
        <v>92</v>
      </c>
      <c r="W71" s="1026"/>
      <c r="X71" s="1026"/>
      <c r="Y71" s="1026"/>
      <c r="Z71" s="1026"/>
      <c r="AA71" s="1026">
        <v>8</v>
      </c>
      <c r="AB71" s="1026"/>
      <c r="AC71" s="1026"/>
      <c r="AD71" s="1026"/>
      <c r="AE71" s="1026"/>
      <c r="AF71" s="1026">
        <v>8</v>
      </c>
      <c r="AG71" s="1026"/>
      <c r="AH71" s="1026"/>
      <c r="AI71" s="1026"/>
      <c r="AJ71" s="1026"/>
      <c r="AK71" s="1026" t="s">
        <v>517</v>
      </c>
      <c r="AL71" s="1026"/>
      <c r="AM71" s="1026"/>
      <c r="AN71" s="1026"/>
      <c r="AO71" s="1026"/>
      <c r="AP71" s="1026" t="s">
        <v>517</v>
      </c>
      <c r="AQ71" s="1026"/>
      <c r="AR71" s="1026"/>
      <c r="AS71" s="1026"/>
      <c r="AT71" s="1026"/>
      <c r="AU71" s="1026" t="s">
        <v>517</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590</v>
      </c>
      <c r="C72" s="1030"/>
      <c r="D72" s="1030"/>
      <c r="E72" s="1030"/>
      <c r="F72" s="1030"/>
      <c r="G72" s="1030"/>
      <c r="H72" s="1030"/>
      <c r="I72" s="1030"/>
      <c r="J72" s="1030"/>
      <c r="K72" s="1030"/>
      <c r="L72" s="1030"/>
      <c r="M72" s="1030"/>
      <c r="N72" s="1030"/>
      <c r="O72" s="1030"/>
      <c r="P72" s="1031"/>
      <c r="Q72" s="1032">
        <v>4037</v>
      </c>
      <c r="R72" s="1026"/>
      <c r="S72" s="1026"/>
      <c r="T72" s="1026"/>
      <c r="U72" s="1026"/>
      <c r="V72" s="1026">
        <v>3861</v>
      </c>
      <c r="W72" s="1026"/>
      <c r="X72" s="1026"/>
      <c r="Y72" s="1026"/>
      <c r="Z72" s="1026"/>
      <c r="AA72" s="1026">
        <v>176</v>
      </c>
      <c r="AB72" s="1026"/>
      <c r="AC72" s="1026"/>
      <c r="AD72" s="1026"/>
      <c r="AE72" s="1026"/>
      <c r="AF72" s="1026">
        <v>176</v>
      </c>
      <c r="AG72" s="1026"/>
      <c r="AH72" s="1026"/>
      <c r="AI72" s="1026"/>
      <c r="AJ72" s="1026"/>
      <c r="AK72" s="1026" t="s">
        <v>517</v>
      </c>
      <c r="AL72" s="1026"/>
      <c r="AM72" s="1026"/>
      <c r="AN72" s="1026"/>
      <c r="AO72" s="1026"/>
      <c r="AP72" s="1026" t="s">
        <v>517</v>
      </c>
      <c r="AQ72" s="1026"/>
      <c r="AR72" s="1026"/>
      <c r="AS72" s="1026"/>
      <c r="AT72" s="1026"/>
      <c r="AU72" s="1026" t="s">
        <v>517</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591</v>
      </c>
      <c r="C73" s="1030"/>
      <c r="D73" s="1030"/>
      <c r="E73" s="1030"/>
      <c r="F73" s="1030"/>
      <c r="G73" s="1030"/>
      <c r="H73" s="1030"/>
      <c r="I73" s="1030"/>
      <c r="J73" s="1030"/>
      <c r="K73" s="1030"/>
      <c r="L73" s="1030"/>
      <c r="M73" s="1030"/>
      <c r="N73" s="1030"/>
      <c r="O73" s="1030"/>
      <c r="P73" s="1031"/>
      <c r="Q73" s="1032">
        <v>1007</v>
      </c>
      <c r="R73" s="1026"/>
      <c r="S73" s="1026"/>
      <c r="T73" s="1026"/>
      <c r="U73" s="1026"/>
      <c r="V73" s="1026">
        <v>796</v>
      </c>
      <c r="W73" s="1026"/>
      <c r="X73" s="1026"/>
      <c r="Y73" s="1026"/>
      <c r="Z73" s="1026"/>
      <c r="AA73" s="1026">
        <v>211</v>
      </c>
      <c r="AB73" s="1026"/>
      <c r="AC73" s="1026"/>
      <c r="AD73" s="1026"/>
      <c r="AE73" s="1026"/>
      <c r="AF73" s="1026">
        <v>211</v>
      </c>
      <c r="AG73" s="1026"/>
      <c r="AH73" s="1026"/>
      <c r="AI73" s="1026"/>
      <c r="AJ73" s="1026"/>
      <c r="AK73" s="1026" t="s">
        <v>517</v>
      </c>
      <c r="AL73" s="1026"/>
      <c r="AM73" s="1026"/>
      <c r="AN73" s="1026"/>
      <c r="AO73" s="1026"/>
      <c r="AP73" s="1026" t="s">
        <v>517</v>
      </c>
      <c r="AQ73" s="1026"/>
      <c r="AR73" s="1026"/>
      <c r="AS73" s="1026"/>
      <c r="AT73" s="1026"/>
      <c r="AU73" s="1026" t="s">
        <v>517</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592</v>
      </c>
      <c r="C74" s="1030"/>
      <c r="D74" s="1030"/>
      <c r="E74" s="1030"/>
      <c r="F74" s="1030"/>
      <c r="G74" s="1030"/>
      <c r="H74" s="1030"/>
      <c r="I74" s="1030"/>
      <c r="J74" s="1030"/>
      <c r="K74" s="1030"/>
      <c r="L74" s="1030"/>
      <c r="M74" s="1030"/>
      <c r="N74" s="1030"/>
      <c r="O74" s="1030"/>
      <c r="P74" s="1031"/>
      <c r="Q74" s="1032">
        <v>370736</v>
      </c>
      <c r="R74" s="1026"/>
      <c r="S74" s="1026"/>
      <c r="T74" s="1026"/>
      <c r="U74" s="1026"/>
      <c r="V74" s="1026">
        <v>364587</v>
      </c>
      <c r="W74" s="1026"/>
      <c r="X74" s="1026"/>
      <c r="Y74" s="1026"/>
      <c r="Z74" s="1026"/>
      <c r="AA74" s="1026">
        <v>6149</v>
      </c>
      <c r="AB74" s="1026"/>
      <c r="AC74" s="1026"/>
      <c r="AD74" s="1026"/>
      <c r="AE74" s="1026"/>
      <c r="AF74" s="1026">
        <v>6149</v>
      </c>
      <c r="AG74" s="1026"/>
      <c r="AH74" s="1026"/>
      <c r="AI74" s="1026"/>
      <c r="AJ74" s="1026"/>
      <c r="AK74" s="1026">
        <v>0</v>
      </c>
      <c r="AL74" s="1026"/>
      <c r="AM74" s="1026"/>
      <c r="AN74" s="1026"/>
      <c r="AO74" s="1026"/>
      <c r="AP74" s="1026" t="s">
        <v>517</v>
      </c>
      <c r="AQ74" s="1026"/>
      <c r="AR74" s="1026"/>
      <c r="AS74" s="1026"/>
      <c r="AT74" s="1026"/>
      <c r="AU74" s="1026" t="s">
        <v>517</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t="s">
        <v>593</v>
      </c>
      <c r="C75" s="1030"/>
      <c r="D75" s="1030"/>
      <c r="E75" s="1030"/>
      <c r="F75" s="1030"/>
      <c r="G75" s="1030"/>
      <c r="H75" s="1030"/>
      <c r="I75" s="1030"/>
      <c r="J75" s="1030"/>
      <c r="K75" s="1030"/>
      <c r="L75" s="1030"/>
      <c r="M75" s="1030"/>
      <c r="N75" s="1030"/>
      <c r="O75" s="1030"/>
      <c r="P75" s="1031"/>
      <c r="Q75" s="1033">
        <v>2541</v>
      </c>
      <c r="R75" s="1034"/>
      <c r="S75" s="1034"/>
      <c r="T75" s="1034"/>
      <c r="U75" s="1035"/>
      <c r="V75" s="1036">
        <v>2540</v>
      </c>
      <c r="W75" s="1034"/>
      <c r="X75" s="1034"/>
      <c r="Y75" s="1034"/>
      <c r="Z75" s="1035"/>
      <c r="AA75" s="1036">
        <v>1</v>
      </c>
      <c r="AB75" s="1034"/>
      <c r="AC75" s="1034"/>
      <c r="AD75" s="1034"/>
      <c r="AE75" s="1035"/>
      <c r="AF75" s="1036">
        <v>1</v>
      </c>
      <c r="AG75" s="1034"/>
      <c r="AH75" s="1034"/>
      <c r="AI75" s="1034"/>
      <c r="AJ75" s="1035"/>
      <c r="AK75" s="1036" t="s">
        <v>517</v>
      </c>
      <c r="AL75" s="1034"/>
      <c r="AM75" s="1034"/>
      <c r="AN75" s="1034"/>
      <c r="AO75" s="1035"/>
      <c r="AP75" s="1036" t="s">
        <v>517</v>
      </c>
      <c r="AQ75" s="1034"/>
      <c r="AR75" s="1034"/>
      <c r="AS75" s="1034"/>
      <c r="AT75" s="1035"/>
      <c r="AU75" s="1036" t="s">
        <v>517</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388</v>
      </c>
      <c r="B88" s="999" t="s">
        <v>420</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6609</v>
      </c>
      <c r="AG88" s="1014"/>
      <c r="AH88" s="1014"/>
      <c r="AI88" s="1014"/>
      <c r="AJ88" s="1014"/>
      <c r="AK88" s="1018"/>
      <c r="AL88" s="1018"/>
      <c r="AM88" s="1018"/>
      <c r="AN88" s="1018"/>
      <c r="AO88" s="1018"/>
      <c r="AP88" s="1014">
        <v>4839</v>
      </c>
      <c r="AQ88" s="1014"/>
      <c r="AR88" s="1014"/>
      <c r="AS88" s="1014"/>
      <c r="AT88" s="1014"/>
      <c r="AU88" s="1014">
        <v>1800</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999" t="s">
        <v>421</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42</v>
      </c>
      <c r="CS102" s="1006"/>
      <c r="CT102" s="1006"/>
      <c r="CU102" s="1006"/>
      <c r="CV102" s="1007"/>
      <c r="CW102" s="1005">
        <v>110</v>
      </c>
      <c r="CX102" s="1006"/>
      <c r="CY102" s="1006"/>
      <c r="CZ102" s="1006"/>
      <c r="DA102" s="1007"/>
      <c r="DB102" s="1005" t="s">
        <v>517</v>
      </c>
      <c r="DC102" s="1006"/>
      <c r="DD102" s="1006"/>
      <c r="DE102" s="1006"/>
      <c r="DF102" s="1007"/>
      <c r="DG102" s="1005" t="s">
        <v>517</v>
      </c>
      <c r="DH102" s="1006"/>
      <c r="DI102" s="1006"/>
      <c r="DJ102" s="1006"/>
      <c r="DK102" s="1007"/>
      <c r="DL102" s="1005" t="s">
        <v>517</v>
      </c>
      <c r="DM102" s="1006"/>
      <c r="DN102" s="1006"/>
      <c r="DO102" s="1006"/>
      <c r="DP102" s="1007"/>
      <c r="DQ102" s="1005" t="s">
        <v>517</v>
      </c>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422</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423</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426</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427</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428</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429</v>
      </c>
      <c r="AB109" s="949"/>
      <c r="AC109" s="949"/>
      <c r="AD109" s="949"/>
      <c r="AE109" s="950"/>
      <c r="AF109" s="951" t="s">
        <v>305</v>
      </c>
      <c r="AG109" s="949"/>
      <c r="AH109" s="949"/>
      <c r="AI109" s="949"/>
      <c r="AJ109" s="950"/>
      <c r="AK109" s="951" t="s">
        <v>304</v>
      </c>
      <c r="AL109" s="949"/>
      <c r="AM109" s="949"/>
      <c r="AN109" s="949"/>
      <c r="AO109" s="950"/>
      <c r="AP109" s="951" t="s">
        <v>430</v>
      </c>
      <c r="AQ109" s="949"/>
      <c r="AR109" s="949"/>
      <c r="AS109" s="949"/>
      <c r="AT109" s="980"/>
      <c r="AU109" s="948" t="s">
        <v>428</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429</v>
      </c>
      <c r="BR109" s="949"/>
      <c r="BS109" s="949"/>
      <c r="BT109" s="949"/>
      <c r="BU109" s="950"/>
      <c r="BV109" s="951" t="s">
        <v>305</v>
      </c>
      <c r="BW109" s="949"/>
      <c r="BX109" s="949"/>
      <c r="BY109" s="949"/>
      <c r="BZ109" s="950"/>
      <c r="CA109" s="951" t="s">
        <v>304</v>
      </c>
      <c r="CB109" s="949"/>
      <c r="CC109" s="949"/>
      <c r="CD109" s="949"/>
      <c r="CE109" s="950"/>
      <c r="CF109" s="987" t="s">
        <v>430</v>
      </c>
      <c r="CG109" s="987"/>
      <c r="CH109" s="987"/>
      <c r="CI109" s="987"/>
      <c r="CJ109" s="987"/>
      <c r="CK109" s="951" t="s">
        <v>431</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429</v>
      </c>
      <c r="DH109" s="949"/>
      <c r="DI109" s="949"/>
      <c r="DJ109" s="949"/>
      <c r="DK109" s="950"/>
      <c r="DL109" s="951" t="s">
        <v>305</v>
      </c>
      <c r="DM109" s="949"/>
      <c r="DN109" s="949"/>
      <c r="DO109" s="949"/>
      <c r="DP109" s="950"/>
      <c r="DQ109" s="951" t="s">
        <v>304</v>
      </c>
      <c r="DR109" s="949"/>
      <c r="DS109" s="949"/>
      <c r="DT109" s="949"/>
      <c r="DU109" s="950"/>
      <c r="DV109" s="951" t="s">
        <v>430</v>
      </c>
      <c r="DW109" s="949"/>
      <c r="DX109" s="949"/>
      <c r="DY109" s="949"/>
      <c r="DZ109" s="980"/>
    </row>
    <row r="110" spans="1:131" s="247" customFormat="1" ht="26.25" customHeight="1" x14ac:dyDescent="0.15">
      <c r="A110" s="851" t="s">
        <v>432</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1166060</v>
      </c>
      <c r="AB110" s="942"/>
      <c r="AC110" s="942"/>
      <c r="AD110" s="942"/>
      <c r="AE110" s="943"/>
      <c r="AF110" s="944">
        <v>1267024</v>
      </c>
      <c r="AG110" s="942"/>
      <c r="AH110" s="942"/>
      <c r="AI110" s="942"/>
      <c r="AJ110" s="943"/>
      <c r="AK110" s="944">
        <v>1335059</v>
      </c>
      <c r="AL110" s="942"/>
      <c r="AM110" s="942"/>
      <c r="AN110" s="942"/>
      <c r="AO110" s="943"/>
      <c r="AP110" s="945">
        <v>13.2</v>
      </c>
      <c r="AQ110" s="946"/>
      <c r="AR110" s="946"/>
      <c r="AS110" s="946"/>
      <c r="AT110" s="947"/>
      <c r="AU110" s="981" t="s">
        <v>73</v>
      </c>
      <c r="AV110" s="982"/>
      <c r="AW110" s="982"/>
      <c r="AX110" s="982"/>
      <c r="AY110" s="982"/>
      <c r="AZ110" s="907" t="s">
        <v>433</v>
      </c>
      <c r="BA110" s="852"/>
      <c r="BB110" s="852"/>
      <c r="BC110" s="852"/>
      <c r="BD110" s="852"/>
      <c r="BE110" s="852"/>
      <c r="BF110" s="852"/>
      <c r="BG110" s="852"/>
      <c r="BH110" s="852"/>
      <c r="BI110" s="852"/>
      <c r="BJ110" s="852"/>
      <c r="BK110" s="852"/>
      <c r="BL110" s="852"/>
      <c r="BM110" s="852"/>
      <c r="BN110" s="852"/>
      <c r="BO110" s="852"/>
      <c r="BP110" s="853"/>
      <c r="BQ110" s="908">
        <v>15300978</v>
      </c>
      <c r="BR110" s="889"/>
      <c r="BS110" s="889"/>
      <c r="BT110" s="889"/>
      <c r="BU110" s="889"/>
      <c r="BV110" s="889">
        <v>15848466</v>
      </c>
      <c r="BW110" s="889"/>
      <c r="BX110" s="889"/>
      <c r="BY110" s="889"/>
      <c r="BZ110" s="889"/>
      <c r="CA110" s="889">
        <v>16354618</v>
      </c>
      <c r="CB110" s="889"/>
      <c r="CC110" s="889"/>
      <c r="CD110" s="889"/>
      <c r="CE110" s="889"/>
      <c r="CF110" s="913">
        <v>161.19999999999999</v>
      </c>
      <c r="CG110" s="914"/>
      <c r="CH110" s="914"/>
      <c r="CI110" s="914"/>
      <c r="CJ110" s="914"/>
      <c r="CK110" s="977" t="s">
        <v>434</v>
      </c>
      <c r="CL110" s="863"/>
      <c r="CM110" s="938" t="s">
        <v>435</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436</v>
      </c>
      <c r="DH110" s="889"/>
      <c r="DI110" s="889"/>
      <c r="DJ110" s="889"/>
      <c r="DK110" s="889"/>
      <c r="DL110" s="889" t="s">
        <v>436</v>
      </c>
      <c r="DM110" s="889"/>
      <c r="DN110" s="889"/>
      <c r="DO110" s="889"/>
      <c r="DP110" s="889"/>
      <c r="DQ110" s="889" t="s">
        <v>437</v>
      </c>
      <c r="DR110" s="889"/>
      <c r="DS110" s="889"/>
      <c r="DT110" s="889"/>
      <c r="DU110" s="889"/>
      <c r="DV110" s="890" t="s">
        <v>231</v>
      </c>
      <c r="DW110" s="890"/>
      <c r="DX110" s="890"/>
      <c r="DY110" s="890"/>
      <c r="DZ110" s="891"/>
    </row>
    <row r="111" spans="1:131" s="247" customFormat="1" ht="26.25" customHeight="1" x14ac:dyDescent="0.15">
      <c r="A111" s="818" t="s">
        <v>438</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436</v>
      </c>
      <c r="AB111" s="970"/>
      <c r="AC111" s="970"/>
      <c r="AD111" s="970"/>
      <c r="AE111" s="971"/>
      <c r="AF111" s="972" t="s">
        <v>439</v>
      </c>
      <c r="AG111" s="970"/>
      <c r="AH111" s="970"/>
      <c r="AI111" s="970"/>
      <c r="AJ111" s="971"/>
      <c r="AK111" s="972" t="s">
        <v>436</v>
      </c>
      <c r="AL111" s="970"/>
      <c r="AM111" s="970"/>
      <c r="AN111" s="970"/>
      <c r="AO111" s="971"/>
      <c r="AP111" s="973" t="s">
        <v>440</v>
      </c>
      <c r="AQ111" s="974"/>
      <c r="AR111" s="974"/>
      <c r="AS111" s="974"/>
      <c r="AT111" s="975"/>
      <c r="AU111" s="983"/>
      <c r="AV111" s="984"/>
      <c r="AW111" s="984"/>
      <c r="AX111" s="984"/>
      <c r="AY111" s="984"/>
      <c r="AZ111" s="859" t="s">
        <v>441</v>
      </c>
      <c r="BA111" s="794"/>
      <c r="BB111" s="794"/>
      <c r="BC111" s="794"/>
      <c r="BD111" s="794"/>
      <c r="BE111" s="794"/>
      <c r="BF111" s="794"/>
      <c r="BG111" s="794"/>
      <c r="BH111" s="794"/>
      <c r="BI111" s="794"/>
      <c r="BJ111" s="794"/>
      <c r="BK111" s="794"/>
      <c r="BL111" s="794"/>
      <c r="BM111" s="794"/>
      <c r="BN111" s="794"/>
      <c r="BO111" s="794"/>
      <c r="BP111" s="795"/>
      <c r="BQ111" s="860">
        <v>395094</v>
      </c>
      <c r="BR111" s="861"/>
      <c r="BS111" s="861"/>
      <c r="BT111" s="861"/>
      <c r="BU111" s="861"/>
      <c r="BV111" s="861">
        <v>72318</v>
      </c>
      <c r="BW111" s="861"/>
      <c r="BX111" s="861"/>
      <c r="BY111" s="861"/>
      <c r="BZ111" s="861"/>
      <c r="CA111" s="861">
        <v>28443</v>
      </c>
      <c r="CB111" s="861"/>
      <c r="CC111" s="861"/>
      <c r="CD111" s="861"/>
      <c r="CE111" s="861"/>
      <c r="CF111" s="922">
        <v>0.3</v>
      </c>
      <c r="CG111" s="923"/>
      <c r="CH111" s="923"/>
      <c r="CI111" s="923"/>
      <c r="CJ111" s="923"/>
      <c r="CK111" s="978"/>
      <c r="CL111" s="865"/>
      <c r="CM111" s="868" t="s">
        <v>442</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440</v>
      </c>
      <c r="DH111" s="861"/>
      <c r="DI111" s="861"/>
      <c r="DJ111" s="861"/>
      <c r="DK111" s="861"/>
      <c r="DL111" s="861" t="s">
        <v>443</v>
      </c>
      <c r="DM111" s="861"/>
      <c r="DN111" s="861"/>
      <c r="DO111" s="861"/>
      <c r="DP111" s="861"/>
      <c r="DQ111" s="861" t="s">
        <v>231</v>
      </c>
      <c r="DR111" s="861"/>
      <c r="DS111" s="861"/>
      <c r="DT111" s="861"/>
      <c r="DU111" s="861"/>
      <c r="DV111" s="838" t="s">
        <v>444</v>
      </c>
      <c r="DW111" s="838"/>
      <c r="DX111" s="838"/>
      <c r="DY111" s="838"/>
      <c r="DZ111" s="839"/>
    </row>
    <row r="112" spans="1:131" s="247" customFormat="1" ht="26.25" customHeight="1" x14ac:dyDescent="0.15">
      <c r="A112" s="963" t="s">
        <v>445</v>
      </c>
      <c r="B112" s="964"/>
      <c r="C112" s="794" t="s">
        <v>446</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231</v>
      </c>
      <c r="AB112" s="824"/>
      <c r="AC112" s="824"/>
      <c r="AD112" s="824"/>
      <c r="AE112" s="825"/>
      <c r="AF112" s="826" t="s">
        <v>439</v>
      </c>
      <c r="AG112" s="824"/>
      <c r="AH112" s="824"/>
      <c r="AI112" s="824"/>
      <c r="AJ112" s="825"/>
      <c r="AK112" s="826" t="s">
        <v>437</v>
      </c>
      <c r="AL112" s="824"/>
      <c r="AM112" s="824"/>
      <c r="AN112" s="824"/>
      <c r="AO112" s="825"/>
      <c r="AP112" s="871" t="s">
        <v>440</v>
      </c>
      <c r="AQ112" s="872"/>
      <c r="AR112" s="872"/>
      <c r="AS112" s="872"/>
      <c r="AT112" s="873"/>
      <c r="AU112" s="983"/>
      <c r="AV112" s="984"/>
      <c r="AW112" s="984"/>
      <c r="AX112" s="984"/>
      <c r="AY112" s="984"/>
      <c r="AZ112" s="859" t="s">
        <v>447</v>
      </c>
      <c r="BA112" s="794"/>
      <c r="BB112" s="794"/>
      <c r="BC112" s="794"/>
      <c r="BD112" s="794"/>
      <c r="BE112" s="794"/>
      <c r="BF112" s="794"/>
      <c r="BG112" s="794"/>
      <c r="BH112" s="794"/>
      <c r="BI112" s="794"/>
      <c r="BJ112" s="794"/>
      <c r="BK112" s="794"/>
      <c r="BL112" s="794"/>
      <c r="BM112" s="794"/>
      <c r="BN112" s="794"/>
      <c r="BO112" s="794"/>
      <c r="BP112" s="795"/>
      <c r="BQ112" s="860">
        <v>7162889</v>
      </c>
      <c r="BR112" s="861"/>
      <c r="BS112" s="861"/>
      <c r="BT112" s="861"/>
      <c r="BU112" s="861"/>
      <c r="BV112" s="861">
        <v>7455567</v>
      </c>
      <c r="BW112" s="861"/>
      <c r="BX112" s="861"/>
      <c r="BY112" s="861"/>
      <c r="BZ112" s="861"/>
      <c r="CA112" s="861">
        <v>8144244</v>
      </c>
      <c r="CB112" s="861"/>
      <c r="CC112" s="861"/>
      <c r="CD112" s="861"/>
      <c r="CE112" s="861"/>
      <c r="CF112" s="922">
        <v>80.3</v>
      </c>
      <c r="CG112" s="923"/>
      <c r="CH112" s="923"/>
      <c r="CI112" s="923"/>
      <c r="CJ112" s="923"/>
      <c r="CK112" s="978"/>
      <c r="CL112" s="865"/>
      <c r="CM112" s="868" t="s">
        <v>448</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443</v>
      </c>
      <c r="DH112" s="861"/>
      <c r="DI112" s="861"/>
      <c r="DJ112" s="861"/>
      <c r="DK112" s="861"/>
      <c r="DL112" s="861" t="s">
        <v>436</v>
      </c>
      <c r="DM112" s="861"/>
      <c r="DN112" s="861"/>
      <c r="DO112" s="861"/>
      <c r="DP112" s="861"/>
      <c r="DQ112" s="861" t="s">
        <v>231</v>
      </c>
      <c r="DR112" s="861"/>
      <c r="DS112" s="861"/>
      <c r="DT112" s="861"/>
      <c r="DU112" s="861"/>
      <c r="DV112" s="838" t="s">
        <v>436</v>
      </c>
      <c r="DW112" s="838"/>
      <c r="DX112" s="838"/>
      <c r="DY112" s="838"/>
      <c r="DZ112" s="839"/>
    </row>
    <row r="113" spans="1:130" s="247" customFormat="1" ht="26.25" customHeight="1" x14ac:dyDescent="0.15">
      <c r="A113" s="965"/>
      <c r="B113" s="966"/>
      <c r="C113" s="794" t="s">
        <v>449</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678743</v>
      </c>
      <c r="AB113" s="970"/>
      <c r="AC113" s="970"/>
      <c r="AD113" s="970"/>
      <c r="AE113" s="971"/>
      <c r="AF113" s="972">
        <v>718527</v>
      </c>
      <c r="AG113" s="970"/>
      <c r="AH113" s="970"/>
      <c r="AI113" s="970"/>
      <c r="AJ113" s="971"/>
      <c r="AK113" s="972">
        <v>718149</v>
      </c>
      <c r="AL113" s="970"/>
      <c r="AM113" s="970"/>
      <c r="AN113" s="970"/>
      <c r="AO113" s="971"/>
      <c r="AP113" s="973">
        <v>7.1</v>
      </c>
      <c r="AQ113" s="974"/>
      <c r="AR113" s="974"/>
      <c r="AS113" s="974"/>
      <c r="AT113" s="975"/>
      <c r="AU113" s="983"/>
      <c r="AV113" s="984"/>
      <c r="AW113" s="984"/>
      <c r="AX113" s="984"/>
      <c r="AY113" s="984"/>
      <c r="AZ113" s="859" t="s">
        <v>450</v>
      </c>
      <c r="BA113" s="794"/>
      <c r="BB113" s="794"/>
      <c r="BC113" s="794"/>
      <c r="BD113" s="794"/>
      <c r="BE113" s="794"/>
      <c r="BF113" s="794"/>
      <c r="BG113" s="794"/>
      <c r="BH113" s="794"/>
      <c r="BI113" s="794"/>
      <c r="BJ113" s="794"/>
      <c r="BK113" s="794"/>
      <c r="BL113" s="794"/>
      <c r="BM113" s="794"/>
      <c r="BN113" s="794"/>
      <c r="BO113" s="794"/>
      <c r="BP113" s="795"/>
      <c r="BQ113" s="860">
        <v>2031089</v>
      </c>
      <c r="BR113" s="861"/>
      <c r="BS113" s="861"/>
      <c r="BT113" s="861"/>
      <c r="BU113" s="861"/>
      <c r="BV113" s="861">
        <v>1947329</v>
      </c>
      <c r="BW113" s="861"/>
      <c r="BX113" s="861"/>
      <c r="BY113" s="861"/>
      <c r="BZ113" s="861"/>
      <c r="CA113" s="861">
        <v>1800238</v>
      </c>
      <c r="CB113" s="861"/>
      <c r="CC113" s="861"/>
      <c r="CD113" s="861"/>
      <c r="CE113" s="861"/>
      <c r="CF113" s="922">
        <v>17.7</v>
      </c>
      <c r="CG113" s="923"/>
      <c r="CH113" s="923"/>
      <c r="CI113" s="923"/>
      <c r="CJ113" s="923"/>
      <c r="CK113" s="978"/>
      <c r="CL113" s="865"/>
      <c r="CM113" s="868" t="s">
        <v>451</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444</v>
      </c>
      <c r="DH113" s="824"/>
      <c r="DI113" s="824"/>
      <c r="DJ113" s="824"/>
      <c r="DK113" s="825"/>
      <c r="DL113" s="826" t="s">
        <v>231</v>
      </c>
      <c r="DM113" s="824"/>
      <c r="DN113" s="824"/>
      <c r="DO113" s="824"/>
      <c r="DP113" s="825"/>
      <c r="DQ113" s="826" t="s">
        <v>437</v>
      </c>
      <c r="DR113" s="824"/>
      <c r="DS113" s="824"/>
      <c r="DT113" s="824"/>
      <c r="DU113" s="825"/>
      <c r="DV113" s="871" t="s">
        <v>436</v>
      </c>
      <c r="DW113" s="872"/>
      <c r="DX113" s="872"/>
      <c r="DY113" s="872"/>
      <c r="DZ113" s="873"/>
    </row>
    <row r="114" spans="1:130" s="247" customFormat="1" ht="26.25" customHeight="1" x14ac:dyDescent="0.15">
      <c r="A114" s="965"/>
      <c r="B114" s="966"/>
      <c r="C114" s="794" t="s">
        <v>452</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92192</v>
      </c>
      <c r="AB114" s="824"/>
      <c r="AC114" s="824"/>
      <c r="AD114" s="824"/>
      <c r="AE114" s="825"/>
      <c r="AF114" s="826">
        <v>121963</v>
      </c>
      <c r="AG114" s="824"/>
      <c r="AH114" s="824"/>
      <c r="AI114" s="824"/>
      <c r="AJ114" s="825"/>
      <c r="AK114" s="826">
        <v>155388</v>
      </c>
      <c r="AL114" s="824"/>
      <c r="AM114" s="824"/>
      <c r="AN114" s="824"/>
      <c r="AO114" s="825"/>
      <c r="AP114" s="871">
        <v>1.5</v>
      </c>
      <c r="AQ114" s="872"/>
      <c r="AR114" s="872"/>
      <c r="AS114" s="872"/>
      <c r="AT114" s="873"/>
      <c r="AU114" s="983"/>
      <c r="AV114" s="984"/>
      <c r="AW114" s="984"/>
      <c r="AX114" s="984"/>
      <c r="AY114" s="984"/>
      <c r="AZ114" s="859" t="s">
        <v>453</v>
      </c>
      <c r="BA114" s="794"/>
      <c r="BB114" s="794"/>
      <c r="BC114" s="794"/>
      <c r="BD114" s="794"/>
      <c r="BE114" s="794"/>
      <c r="BF114" s="794"/>
      <c r="BG114" s="794"/>
      <c r="BH114" s="794"/>
      <c r="BI114" s="794"/>
      <c r="BJ114" s="794"/>
      <c r="BK114" s="794"/>
      <c r="BL114" s="794"/>
      <c r="BM114" s="794"/>
      <c r="BN114" s="794"/>
      <c r="BO114" s="794"/>
      <c r="BP114" s="795"/>
      <c r="BQ114" s="860">
        <v>2127402</v>
      </c>
      <c r="BR114" s="861"/>
      <c r="BS114" s="861"/>
      <c r="BT114" s="861"/>
      <c r="BU114" s="861"/>
      <c r="BV114" s="861">
        <v>1981577</v>
      </c>
      <c r="BW114" s="861"/>
      <c r="BX114" s="861"/>
      <c r="BY114" s="861"/>
      <c r="BZ114" s="861"/>
      <c r="CA114" s="861">
        <v>1885189</v>
      </c>
      <c r="CB114" s="861"/>
      <c r="CC114" s="861"/>
      <c r="CD114" s="861"/>
      <c r="CE114" s="861"/>
      <c r="CF114" s="922">
        <v>18.600000000000001</v>
      </c>
      <c r="CG114" s="923"/>
      <c r="CH114" s="923"/>
      <c r="CI114" s="923"/>
      <c r="CJ114" s="923"/>
      <c r="CK114" s="978"/>
      <c r="CL114" s="865"/>
      <c r="CM114" s="868" t="s">
        <v>454</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231</v>
      </c>
      <c r="DH114" s="824"/>
      <c r="DI114" s="824"/>
      <c r="DJ114" s="824"/>
      <c r="DK114" s="825"/>
      <c r="DL114" s="826" t="s">
        <v>440</v>
      </c>
      <c r="DM114" s="824"/>
      <c r="DN114" s="824"/>
      <c r="DO114" s="824"/>
      <c r="DP114" s="825"/>
      <c r="DQ114" s="826" t="s">
        <v>437</v>
      </c>
      <c r="DR114" s="824"/>
      <c r="DS114" s="824"/>
      <c r="DT114" s="824"/>
      <c r="DU114" s="825"/>
      <c r="DV114" s="871" t="s">
        <v>437</v>
      </c>
      <c r="DW114" s="872"/>
      <c r="DX114" s="872"/>
      <c r="DY114" s="872"/>
      <c r="DZ114" s="873"/>
    </row>
    <row r="115" spans="1:130" s="247" customFormat="1" ht="26.25" customHeight="1" x14ac:dyDescent="0.15">
      <c r="A115" s="965"/>
      <c r="B115" s="966"/>
      <c r="C115" s="794" t="s">
        <v>455</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86310</v>
      </c>
      <c r="AB115" s="970"/>
      <c r="AC115" s="970"/>
      <c r="AD115" s="970"/>
      <c r="AE115" s="971"/>
      <c r="AF115" s="972">
        <v>324848</v>
      </c>
      <c r="AG115" s="970"/>
      <c r="AH115" s="970"/>
      <c r="AI115" s="970"/>
      <c r="AJ115" s="971"/>
      <c r="AK115" s="972">
        <v>43820</v>
      </c>
      <c r="AL115" s="970"/>
      <c r="AM115" s="970"/>
      <c r="AN115" s="970"/>
      <c r="AO115" s="971"/>
      <c r="AP115" s="973">
        <v>0.4</v>
      </c>
      <c r="AQ115" s="974"/>
      <c r="AR115" s="974"/>
      <c r="AS115" s="974"/>
      <c r="AT115" s="975"/>
      <c r="AU115" s="983"/>
      <c r="AV115" s="984"/>
      <c r="AW115" s="984"/>
      <c r="AX115" s="984"/>
      <c r="AY115" s="984"/>
      <c r="AZ115" s="859" t="s">
        <v>456</v>
      </c>
      <c r="BA115" s="794"/>
      <c r="BB115" s="794"/>
      <c r="BC115" s="794"/>
      <c r="BD115" s="794"/>
      <c r="BE115" s="794"/>
      <c r="BF115" s="794"/>
      <c r="BG115" s="794"/>
      <c r="BH115" s="794"/>
      <c r="BI115" s="794"/>
      <c r="BJ115" s="794"/>
      <c r="BK115" s="794"/>
      <c r="BL115" s="794"/>
      <c r="BM115" s="794"/>
      <c r="BN115" s="794"/>
      <c r="BO115" s="794"/>
      <c r="BP115" s="795"/>
      <c r="BQ115" s="860" t="s">
        <v>437</v>
      </c>
      <c r="BR115" s="861"/>
      <c r="BS115" s="861"/>
      <c r="BT115" s="861"/>
      <c r="BU115" s="861"/>
      <c r="BV115" s="861" t="s">
        <v>437</v>
      </c>
      <c r="BW115" s="861"/>
      <c r="BX115" s="861"/>
      <c r="BY115" s="861"/>
      <c r="BZ115" s="861"/>
      <c r="CA115" s="861" t="s">
        <v>436</v>
      </c>
      <c r="CB115" s="861"/>
      <c r="CC115" s="861"/>
      <c r="CD115" s="861"/>
      <c r="CE115" s="861"/>
      <c r="CF115" s="922" t="s">
        <v>231</v>
      </c>
      <c r="CG115" s="923"/>
      <c r="CH115" s="923"/>
      <c r="CI115" s="923"/>
      <c r="CJ115" s="923"/>
      <c r="CK115" s="978"/>
      <c r="CL115" s="865"/>
      <c r="CM115" s="859" t="s">
        <v>457</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v>360217</v>
      </c>
      <c r="DH115" s="824"/>
      <c r="DI115" s="824"/>
      <c r="DJ115" s="824"/>
      <c r="DK115" s="825"/>
      <c r="DL115" s="826">
        <v>40658</v>
      </c>
      <c r="DM115" s="824"/>
      <c r="DN115" s="824"/>
      <c r="DO115" s="824"/>
      <c r="DP115" s="825"/>
      <c r="DQ115" s="826" t="s">
        <v>437</v>
      </c>
      <c r="DR115" s="824"/>
      <c r="DS115" s="824"/>
      <c r="DT115" s="824"/>
      <c r="DU115" s="825"/>
      <c r="DV115" s="871" t="s">
        <v>443</v>
      </c>
      <c r="DW115" s="872"/>
      <c r="DX115" s="872"/>
      <c r="DY115" s="872"/>
      <c r="DZ115" s="873"/>
    </row>
    <row r="116" spans="1:130" s="247" customFormat="1" ht="26.25" customHeight="1" x14ac:dyDescent="0.15">
      <c r="A116" s="967"/>
      <c r="B116" s="968"/>
      <c r="C116" s="927" t="s">
        <v>458</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v>310</v>
      </c>
      <c r="AB116" s="824"/>
      <c r="AC116" s="824"/>
      <c r="AD116" s="824"/>
      <c r="AE116" s="825"/>
      <c r="AF116" s="826">
        <v>317</v>
      </c>
      <c r="AG116" s="824"/>
      <c r="AH116" s="824"/>
      <c r="AI116" s="824"/>
      <c r="AJ116" s="825"/>
      <c r="AK116" s="826">
        <v>25</v>
      </c>
      <c r="AL116" s="824"/>
      <c r="AM116" s="824"/>
      <c r="AN116" s="824"/>
      <c r="AO116" s="825"/>
      <c r="AP116" s="871">
        <v>0</v>
      </c>
      <c r="AQ116" s="872"/>
      <c r="AR116" s="872"/>
      <c r="AS116" s="872"/>
      <c r="AT116" s="873"/>
      <c r="AU116" s="983"/>
      <c r="AV116" s="984"/>
      <c r="AW116" s="984"/>
      <c r="AX116" s="984"/>
      <c r="AY116" s="984"/>
      <c r="AZ116" s="910" t="s">
        <v>459</v>
      </c>
      <c r="BA116" s="911"/>
      <c r="BB116" s="911"/>
      <c r="BC116" s="911"/>
      <c r="BD116" s="911"/>
      <c r="BE116" s="911"/>
      <c r="BF116" s="911"/>
      <c r="BG116" s="911"/>
      <c r="BH116" s="911"/>
      <c r="BI116" s="911"/>
      <c r="BJ116" s="911"/>
      <c r="BK116" s="911"/>
      <c r="BL116" s="911"/>
      <c r="BM116" s="911"/>
      <c r="BN116" s="911"/>
      <c r="BO116" s="911"/>
      <c r="BP116" s="912"/>
      <c r="BQ116" s="860" t="s">
        <v>436</v>
      </c>
      <c r="BR116" s="861"/>
      <c r="BS116" s="861"/>
      <c r="BT116" s="861"/>
      <c r="BU116" s="861"/>
      <c r="BV116" s="861" t="s">
        <v>437</v>
      </c>
      <c r="BW116" s="861"/>
      <c r="BX116" s="861"/>
      <c r="BY116" s="861"/>
      <c r="BZ116" s="861"/>
      <c r="CA116" s="861" t="s">
        <v>443</v>
      </c>
      <c r="CB116" s="861"/>
      <c r="CC116" s="861"/>
      <c r="CD116" s="861"/>
      <c r="CE116" s="861"/>
      <c r="CF116" s="922" t="s">
        <v>437</v>
      </c>
      <c r="CG116" s="923"/>
      <c r="CH116" s="923"/>
      <c r="CI116" s="923"/>
      <c r="CJ116" s="923"/>
      <c r="CK116" s="978"/>
      <c r="CL116" s="865"/>
      <c r="CM116" s="868" t="s">
        <v>460</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v>34877</v>
      </c>
      <c r="DH116" s="824"/>
      <c r="DI116" s="824"/>
      <c r="DJ116" s="824"/>
      <c r="DK116" s="825"/>
      <c r="DL116" s="826">
        <v>31660</v>
      </c>
      <c r="DM116" s="824"/>
      <c r="DN116" s="824"/>
      <c r="DO116" s="824"/>
      <c r="DP116" s="825"/>
      <c r="DQ116" s="826">
        <v>28443</v>
      </c>
      <c r="DR116" s="824"/>
      <c r="DS116" s="824"/>
      <c r="DT116" s="824"/>
      <c r="DU116" s="825"/>
      <c r="DV116" s="871">
        <v>0.3</v>
      </c>
      <c r="DW116" s="872"/>
      <c r="DX116" s="872"/>
      <c r="DY116" s="872"/>
      <c r="DZ116" s="873"/>
    </row>
    <row r="117" spans="1:130" s="247" customFormat="1" ht="26.25" customHeight="1" x14ac:dyDescent="0.15">
      <c r="A117" s="948" t="s">
        <v>186</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461</v>
      </c>
      <c r="Z117" s="950"/>
      <c r="AA117" s="955">
        <v>2023615</v>
      </c>
      <c r="AB117" s="956"/>
      <c r="AC117" s="956"/>
      <c r="AD117" s="956"/>
      <c r="AE117" s="957"/>
      <c r="AF117" s="958">
        <v>2432679</v>
      </c>
      <c r="AG117" s="956"/>
      <c r="AH117" s="956"/>
      <c r="AI117" s="956"/>
      <c r="AJ117" s="957"/>
      <c r="AK117" s="958">
        <v>2252441</v>
      </c>
      <c r="AL117" s="956"/>
      <c r="AM117" s="956"/>
      <c r="AN117" s="956"/>
      <c r="AO117" s="957"/>
      <c r="AP117" s="959"/>
      <c r="AQ117" s="960"/>
      <c r="AR117" s="960"/>
      <c r="AS117" s="960"/>
      <c r="AT117" s="961"/>
      <c r="AU117" s="983"/>
      <c r="AV117" s="984"/>
      <c r="AW117" s="984"/>
      <c r="AX117" s="984"/>
      <c r="AY117" s="984"/>
      <c r="AZ117" s="910" t="s">
        <v>462</v>
      </c>
      <c r="BA117" s="911"/>
      <c r="BB117" s="911"/>
      <c r="BC117" s="911"/>
      <c r="BD117" s="911"/>
      <c r="BE117" s="911"/>
      <c r="BF117" s="911"/>
      <c r="BG117" s="911"/>
      <c r="BH117" s="911"/>
      <c r="BI117" s="911"/>
      <c r="BJ117" s="911"/>
      <c r="BK117" s="911"/>
      <c r="BL117" s="911"/>
      <c r="BM117" s="911"/>
      <c r="BN117" s="911"/>
      <c r="BO117" s="911"/>
      <c r="BP117" s="912"/>
      <c r="BQ117" s="860" t="s">
        <v>231</v>
      </c>
      <c r="BR117" s="861"/>
      <c r="BS117" s="861"/>
      <c r="BT117" s="861"/>
      <c r="BU117" s="861"/>
      <c r="BV117" s="861" t="s">
        <v>231</v>
      </c>
      <c r="BW117" s="861"/>
      <c r="BX117" s="861"/>
      <c r="BY117" s="861"/>
      <c r="BZ117" s="861"/>
      <c r="CA117" s="861" t="s">
        <v>437</v>
      </c>
      <c r="CB117" s="861"/>
      <c r="CC117" s="861"/>
      <c r="CD117" s="861"/>
      <c r="CE117" s="861"/>
      <c r="CF117" s="922" t="s">
        <v>443</v>
      </c>
      <c r="CG117" s="923"/>
      <c r="CH117" s="923"/>
      <c r="CI117" s="923"/>
      <c r="CJ117" s="923"/>
      <c r="CK117" s="978"/>
      <c r="CL117" s="865"/>
      <c r="CM117" s="868" t="s">
        <v>463</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436</v>
      </c>
      <c r="DH117" s="824"/>
      <c r="DI117" s="824"/>
      <c r="DJ117" s="824"/>
      <c r="DK117" s="825"/>
      <c r="DL117" s="826" t="s">
        <v>437</v>
      </c>
      <c r="DM117" s="824"/>
      <c r="DN117" s="824"/>
      <c r="DO117" s="824"/>
      <c r="DP117" s="825"/>
      <c r="DQ117" s="826" t="s">
        <v>443</v>
      </c>
      <c r="DR117" s="824"/>
      <c r="DS117" s="824"/>
      <c r="DT117" s="824"/>
      <c r="DU117" s="825"/>
      <c r="DV117" s="871" t="s">
        <v>231</v>
      </c>
      <c r="DW117" s="872"/>
      <c r="DX117" s="872"/>
      <c r="DY117" s="872"/>
      <c r="DZ117" s="873"/>
    </row>
    <row r="118" spans="1:130" s="247" customFormat="1" ht="26.25" customHeight="1" x14ac:dyDescent="0.15">
      <c r="A118" s="948" t="s">
        <v>431</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429</v>
      </c>
      <c r="AB118" s="949"/>
      <c r="AC118" s="949"/>
      <c r="AD118" s="949"/>
      <c r="AE118" s="950"/>
      <c r="AF118" s="951" t="s">
        <v>305</v>
      </c>
      <c r="AG118" s="949"/>
      <c r="AH118" s="949"/>
      <c r="AI118" s="949"/>
      <c r="AJ118" s="950"/>
      <c r="AK118" s="951" t="s">
        <v>304</v>
      </c>
      <c r="AL118" s="949"/>
      <c r="AM118" s="949"/>
      <c r="AN118" s="949"/>
      <c r="AO118" s="950"/>
      <c r="AP118" s="952" t="s">
        <v>430</v>
      </c>
      <c r="AQ118" s="953"/>
      <c r="AR118" s="953"/>
      <c r="AS118" s="953"/>
      <c r="AT118" s="954"/>
      <c r="AU118" s="983"/>
      <c r="AV118" s="984"/>
      <c r="AW118" s="984"/>
      <c r="AX118" s="984"/>
      <c r="AY118" s="984"/>
      <c r="AZ118" s="926" t="s">
        <v>464</v>
      </c>
      <c r="BA118" s="927"/>
      <c r="BB118" s="927"/>
      <c r="BC118" s="927"/>
      <c r="BD118" s="927"/>
      <c r="BE118" s="927"/>
      <c r="BF118" s="927"/>
      <c r="BG118" s="927"/>
      <c r="BH118" s="927"/>
      <c r="BI118" s="927"/>
      <c r="BJ118" s="927"/>
      <c r="BK118" s="927"/>
      <c r="BL118" s="927"/>
      <c r="BM118" s="927"/>
      <c r="BN118" s="927"/>
      <c r="BO118" s="927"/>
      <c r="BP118" s="928"/>
      <c r="BQ118" s="929" t="s">
        <v>443</v>
      </c>
      <c r="BR118" s="892"/>
      <c r="BS118" s="892"/>
      <c r="BT118" s="892"/>
      <c r="BU118" s="892"/>
      <c r="BV118" s="892" t="s">
        <v>437</v>
      </c>
      <c r="BW118" s="892"/>
      <c r="BX118" s="892"/>
      <c r="BY118" s="892"/>
      <c r="BZ118" s="892"/>
      <c r="CA118" s="892" t="s">
        <v>443</v>
      </c>
      <c r="CB118" s="892"/>
      <c r="CC118" s="892"/>
      <c r="CD118" s="892"/>
      <c r="CE118" s="892"/>
      <c r="CF118" s="922" t="s">
        <v>443</v>
      </c>
      <c r="CG118" s="923"/>
      <c r="CH118" s="923"/>
      <c r="CI118" s="923"/>
      <c r="CJ118" s="923"/>
      <c r="CK118" s="978"/>
      <c r="CL118" s="865"/>
      <c r="CM118" s="868" t="s">
        <v>465</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231</v>
      </c>
      <c r="DH118" s="824"/>
      <c r="DI118" s="824"/>
      <c r="DJ118" s="824"/>
      <c r="DK118" s="825"/>
      <c r="DL118" s="826" t="s">
        <v>443</v>
      </c>
      <c r="DM118" s="824"/>
      <c r="DN118" s="824"/>
      <c r="DO118" s="824"/>
      <c r="DP118" s="825"/>
      <c r="DQ118" s="826" t="s">
        <v>437</v>
      </c>
      <c r="DR118" s="824"/>
      <c r="DS118" s="824"/>
      <c r="DT118" s="824"/>
      <c r="DU118" s="825"/>
      <c r="DV118" s="871" t="s">
        <v>231</v>
      </c>
      <c r="DW118" s="872"/>
      <c r="DX118" s="872"/>
      <c r="DY118" s="872"/>
      <c r="DZ118" s="873"/>
    </row>
    <row r="119" spans="1:130" s="247" customFormat="1" ht="26.25" customHeight="1" x14ac:dyDescent="0.15">
      <c r="A119" s="862" t="s">
        <v>434</v>
      </c>
      <c r="B119" s="863"/>
      <c r="C119" s="938" t="s">
        <v>435</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231</v>
      </c>
      <c r="AB119" s="942"/>
      <c r="AC119" s="942"/>
      <c r="AD119" s="942"/>
      <c r="AE119" s="943"/>
      <c r="AF119" s="944" t="s">
        <v>437</v>
      </c>
      <c r="AG119" s="942"/>
      <c r="AH119" s="942"/>
      <c r="AI119" s="942"/>
      <c r="AJ119" s="943"/>
      <c r="AK119" s="944" t="s">
        <v>231</v>
      </c>
      <c r="AL119" s="942"/>
      <c r="AM119" s="942"/>
      <c r="AN119" s="942"/>
      <c r="AO119" s="943"/>
      <c r="AP119" s="945" t="s">
        <v>436</v>
      </c>
      <c r="AQ119" s="946"/>
      <c r="AR119" s="946"/>
      <c r="AS119" s="946"/>
      <c r="AT119" s="947"/>
      <c r="AU119" s="985"/>
      <c r="AV119" s="986"/>
      <c r="AW119" s="986"/>
      <c r="AX119" s="986"/>
      <c r="AY119" s="986"/>
      <c r="AZ119" s="278" t="s">
        <v>186</v>
      </c>
      <c r="BA119" s="278"/>
      <c r="BB119" s="278"/>
      <c r="BC119" s="278"/>
      <c r="BD119" s="278"/>
      <c r="BE119" s="278"/>
      <c r="BF119" s="278"/>
      <c r="BG119" s="278"/>
      <c r="BH119" s="278"/>
      <c r="BI119" s="278"/>
      <c r="BJ119" s="278"/>
      <c r="BK119" s="278"/>
      <c r="BL119" s="278"/>
      <c r="BM119" s="278"/>
      <c r="BN119" s="278"/>
      <c r="BO119" s="924" t="s">
        <v>466</v>
      </c>
      <c r="BP119" s="925"/>
      <c r="BQ119" s="929">
        <v>27017452</v>
      </c>
      <c r="BR119" s="892"/>
      <c r="BS119" s="892"/>
      <c r="BT119" s="892"/>
      <c r="BU119" s="892"/>
      <c r="BV119" s="892">
        <v>27305257</v>
      </c>
      <c r="BW119" s="892"/>
      <c r="BX119" s="892"/>
      <c r="BY119" s="892"/>
      <c r="BZ119" s="892"/>
      <c r="CA119" s="892">
        <v>28212732</v>
      </c>
      <c r="CB119" s="892"/>
      <c r="CC119" s="892"/>
      <c r="CD119" s="892"/>
      <c r="CE119" s="892"/>
      <c r="CF119" s="790"/>
      <c r="CG119" s="791"/>
      <c r="CH119" s="791"/>
      <c r="CI119" s="791"/>
      <c r="CJ119" s="881"/>
      <c r="CK119" s="979"/>
      <c r="CL119" s="867"/>
      <c r="CM119" s="885" t="s">
        <v>467</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231</v>
      </c>
      <c r="DH119" s="807"/>
      <c r="DI119" s="807"/>
      <c r="DJ119" s="807"/>
      <c r="DK119" s="808"/>
      <c r="DL119" s="809" t="s">
        <v>231</v>
      </c>
      <c r="DM119" s="807"/>
      <c r="DN119" s="807"/>
      <c r="DO119" s="807"/>
      <c r="DP119" s="808"/>
      <c r="DQ119" s="809" t="s">
        <v>437</v>
      </c>
      <c r="DR119" s="807"/>
      <c r="DS119" s="807"/>
      <c r="DT119" s="807"/>
      <c r="DU119" s="808"/>
      <c r="DV119" s="895" t="s">
        <v>436</v>
      </c>
      <c r="DW119" s="896"/>
      <c r="DX119" s="896"/>
      <c r="DY119" s="896"/>
      <c r="DZ119" s="897"/>
    </row>
    <row r="120" spans="1:130" s="247" customFormat="1" ht="26.25" customHeight="1" x14ac:dyDescent="0.15">
      <c r="A120" s="864"/>
      <c r="B120" s="865"/>
      <c r="C120" s="868" t="s">
        <v>442</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436</v>
      </c>
      <c r="AB120" s="824"/>
      <c r="AC120" s="824"/>
      <c r="AD120" s="824"/>
      <c r="AE120" s="825"/>
      <c r="AF120" s="826" t="s">
        <v>231</v>
      </c>
      <c r="AG120" s="824"/>
      <c r="AH120" s="824"/>
      <c r="AI120" s="824"/>
      <c r="AJ120" s="825"/>
      <c r="AK120" s="826" t="s">
        <v>437</v>
      </c>
      <c r="AL120" s="824"/>
      <c r="AM120" s="824"/>
      <c r="AN120" s="824"/>
      <c r="AO120" s="825"/>
      <c r="AP120" s="871" t="s">
        <v>437</v>
      </c>
      <c r="AQ120" s="872"/>
      <c r="AR120" s="872"/>
      <c r="AS120" s="872"/>
      <c r="AT120" s="873"/>
      <c r="AU120" s="930" t="s">
        <v>468</v>
      </c>
      <c r="AV120" s="931"/>
      <c r="AW120" s="931"/>
      <c r="AX120" s="931"/>
      <c r="AY120" s="932"/>
      <c r="AZ120" s="907" t="s">
        <v>469</v>
      </c>
      <c r="BA120" s="852"/>
      <c r="BB120" s="852"/>
      <c r="BC120" s="852"/>
      <c r="BD120" s="852"/>
      <c r="BE120" s="852"/>
      <c r="BF120" s="852"/>
      <c r="BG120" s="852"/>
      <c r="BH120" s="852"/>
      <c r="BI120" s="852"/>
      <c r="BJ120" s="852"/>
      <c r="BK120" s="852"/>
      <c r="BL120" s="852"/>
      <c r="BM120" s="852"/>
      <c r="BN120" s="852"/>
      <c r="BO120" s="852"/>
      <c r="BP120" s="853"/>
      <c r="BQ120" s="908">
        <v>3326286</v>
      </c>
      <c r="BR120" s="889"/>
      <c r="BS120" s="889"/>
      <c r="BT120" s="889"/>
      <c r="BU120" s="889"/>
      <c r="BV120" s="889">
        <v>3366880</v>
      </c>
      <c r="BW120" s="889"/>
      <c r="BX120" s="889"/>
      <c r="BY120" s="889"/>
      <c r="BZ120" s="889"/>
      <c r="CA120" s="889">
        <v>3595202</v>
      </c>
      <c r="CB120" s="889"/>
      <c r="CC120" s="889"/>
      <c r="CD120" s="889"/>
      <c r="CE120" s="889"/>
      <c r="CF120" s="913">
        <v>35.4</v>
      </c>
      <c r="CG120" s="914"/>
      <c r="CH120" s="914"/>
      <c r="CI120" s="914"/>
      <c r="CJ120" s="914"/>
      <c r="CK120" s="915" t="s">
        <v>470</v>
      </c>
      <c r="CL120" s="899"/>
      <c r="CM120" s="899"/>
      <c r="CN120" s="899"/>
      <c r="CO120" s="900"/>
      <c r="CP120" s="919" t="s">
        <v>471</v>
      </c>
      <c r="CQ120" s="920"/>
      <c r="CR120" s="920"/>
      <c r="CS120" s="920"/>
      <c r="CT120" s="920"/>
      <c r="CU120" s="920"/>
      <c r="CV120" s="920"/>
      <c r="CW120" s="920"/>
      <c r="CX120" s="920"/>
      <c r="CY120" s="920"/>
      <c r="CZ120" s="920"/>
      <c r="DA120" s="920"/>
      <c r="DB120" s="920"/>
      <c r="DC120" s="920"/>
      <c r="DD120" s="920"/>
      <c r="DE120" s="920"/>
      <c r="DF120" s="921"/>
      <c r="DG120" s="908">
        <v>7162889</v>
      </c>
      <c r="DH120" s="889"/>
      <c r="DI120" s="889"/>
      <c r="DJ120" s="889"/>
      <c r="DK120" s="889"/>
      <c r="DL120" s="889">
        <v>7455567</v>
      </c>
      <c r="DM120" s="889"/>
      <c r="DN120" s="889"/>
      <c r="DO120" s="889"/>
      <c r="DP120" s="889"/>
      <c r="DQ120" s="889">
        <v>8144244</v>
      </c>
      <c r="DR120" s="889"/>
      <c r="DS120" s="889"/>
      <c r="DT120" s="889"/>
      <c r="DU120" s="889"/>
      <c r="DV120" s="890">
        <v>80.3</v>
      </c>
      <c r="DW120" s="890"/>
      <c r="DX120" s="890"/>
      <c r="DY120" s="890"/>
      <c r="DZ120" s="891"/>
    </row>
    <row r="121" spans="1:130" s="247" customFormat="1" ht="26.25" customHeight="1" x14ac:dyDescent="0.15">
      <c r="A121" s="864"/>
      <c r="B121" s="865"/>
      <c r="C121" s="910" t="s">
        <v>472</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436</v>
      </c>
      <c r="AB121" s="824"/>
      <c r="AC121" s="824"/>
      <c r="AD121" s="824"/>
      <c r="AE121" s="825"/>
      <c r="AF121" s="826" t="s">
        <v>437</v>
      </c>
      <c r="AG121" s="824"/>
      <c r="AH121" s="824"/>
      <c r="AI121" s="824"/>
      <c r="AJ121" s="825"/>
      <c r="AK121" s="826" t="s">
        <v>437</v>
      </c>
      <c r="AL121" s="824"/>
      <c r="AM121" s="824"/>
      <c r="AN121" s="824"/>
      <c r="AO121" s="825"/>
      <c r="AP121" s="871" t="s">
        <v>231</v>
      </c>
      <c r="AQ121" s="872"/>
      <c r="AR121" s="872"/>
      <c r="AS121" s="872"/>
      <c r="AT121" s="873"/>
      <c r="AU121" s="933"/>
      <c r="AV121" s="934"/>
      <c r="AW121" s="934"/>
      <c r="AX121" s="934"/>
      <c r="AY121" s="935"/>
      <c r="AZ121" s="859" t="s">
        <v>473</v>
      </c>
      <c r="BA121" s="794"/>
      <c r="BB121" s="794"/>
      <c r="BC121" s="794"/>
      <c r="BD121" s="794"/>
      <c r="BE121" s="794"/>
      <c r="BF121" s="794"/>
      <c r="BG121" s="794"/>
      <c r="BH121" s="794"/>
      <c r="BI121" s="794"/>
      <c r="BJ121" s="794"/>
      <c r="BK121" s="794"/>
      <c r="BL121" s="794"/>
      <c r="BM121" s="794"/>
      <c r="BN121" s="794"/>
      <c r="BO121" s="794"/>
      <c r="BP121" s="795"/>
      <c r="BQ121" s="860">
        <v>4821056</v>
      </c>
      <c r="BR121" s="861"/>
      <c r="BS121" s="861"/>
      <c r="BT121" s="861"/>
      <c r="BU121" s="861"/>
      <c r="BV121" s="861">
        <v>4677374</v>
      </c>
      <c r="BW121" s="861"/>
      <c r="BX121" s="861"/>
      <c r="BY121" s="861"/>
      <c r="BZ121" s="861"/>
      <c r="CA121" s="861">
        <v>5048319</v>
      </c>
      <c r="CB121" s="861"/>
      <c r="CC121" s="861"/>
      <c r="CD121" s="861"/>
      <c r="CE121" s="861"/>
      <c r="CF121" s="922">
        <v>49.8</v>
      </c>
      <c r="CG121" s="923"/>
      <c r="CH121" s="923"/>
      <c r="CI121" s="923"/>
      <c r="CJ121" s="923"/>
      <c r="CK121" s="916"/>
      <c r="CL121" s="902"/>
      <c r="CM121" s="902"/>
      <c r="CN121" s="902"/>
      <c r="CO121" s="903"/>
      <c r="CP121" s="882" t="s">
        <v>404</v>
      </c>
      <c r="CQ121" s="883"/>
      <c r="CR121" s="883"/>
      <c r="CS121" s="883"/>
      <c r="CT121" s="883"/>
      <c r="CU121" s="883"/>
      <c r="CV121" s="883"/>
      <c r="CW121" s="883"/>
      <c r="CX121" s="883"/>
      <c r="CY121" s="883"/>
      <c r="CZ121" s="883"/>
      <c r="DA121" s="883"/>
      <c r="DB121" s="883"/>
      <c r="DC121" s="883"/>
      <c r="DD121" s="883"/>
      <c r="DE121" s="883"/>
      <c r="DF121" s="884"/>
      <c r="DG121" s="860" t="s">
        <v>437</v>
      </c>
      <c r="DH121" s="861"/>
      <c r="DI121" s="861"/>
      <c r="DJ121" s="861"/>
      <c r="DK121" s="861"/>
      <c r="DL121" s="861" t="s">
        <v>436</v>
      </c>
      <c r="DM121" s="861"/>
      <c r="DN121" s="861"/>
      <c r="DO121" s="861"/>
      <c r="DP121" s="861"/>
      <c r="DQ121" s="861" t="s">
        <v>436</v>
      </c>
      <c r="DR121" s="861"/>
      <c r="DS121" s="861"/>
      <c r="DT121" s="861"/>
      <c r="DU121" s="861"/>
      <c r="DV121" s="838" t="s">
        <v>231</v>
      </c>
      <c r="DW121" s="838"/>
      <c r="DX121" s="838"/>
      <c r="DY121" s="838"/>
      <c r="DZ121" s="839"/>
    </row>
    <row r="122" spans="1:130" s="247" customFormat="1" ht="26.25" customHeight="1" x14ac:dyDescent="0.15">
      <c r="A122" s="864"/>
      <c r="B122" s="865"/>
      <c r="C122" s="868" t="s">
        <v>454</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436</v>
      </c>
      <c r="AB122" s="824"/>
      <c r="AC122" s="824"/>
      <c r="AD122" s="824"/>
      <c r="AE122" s="825"/>
      <c r="AF122" s="826" t="s">
        <v>436</v>
      </c>
      <c r="AG122" s="824"/>
      <c r="AH122" s="824"/>
      <c r="AI122" s="824"/>
      <c r="AJ122" s="825"/>
      <c r="AK122" s="826" t="s">
        <v>437</v>
      </c>
      <c r="AL122" s="824"/>
      <c r="AM122" s="824"/>
      <c r="AN122" s="824"/>
      <c r="AO122" s="825"/>
      <c r="AP122" s="871" t="s">
        <v>231</v>
      </c>
      <c r="AQ122" s="872"/>
      <c r="AR122" s="872"/>
      <c r="AS122" s="872"/>
      <c r="AT122" s="873"/>
      <c r="AU122" s="933"/>
      <c r="AV122" s="934"/>
      <c r="AW122" s="934"/>
      <c r="AX122" s="934"/>
      <c r="AY122" s="935"/>
      <c r="AZ122" s="926" t="s">
        <v>474</v>
      </c>
      <c r="BA122" s="927"/>
      <c r="BB122" s="927"/>
      <c r="BC122" s="927"/>
      <c r="BD122" s="927"/>
      <c r="BE122" s="927"/>
      <c r="BF122" s="927"/>
      <c r="BG122" s="927"/>
      <c r="BH122" s="927"/>
      <c r="BI122" s="927"/>
      <c r="BJ122" s="927"/>
      <c r="BK122" s="927"/>
      <c r="BL122" s="927"/>
      <c r="BM122" s="927"/>
      <c r="BN122" s="927"/>
      <c r="BO122" s="927"/>
      <c r="BP122" s="928"/>
      <c r="BQ122" s="929">
        <v>19040118</v>
      </c>
      <c r="BR122" s="892"/>
      <c r="BS122" s="892"/>
      <c r="BT122" s="892"/>
      <c r="BU122" s="892"/>
      <c r="BV122" s="892">
        <v>19261477</v>
      </c>
      <c r="BW122" s="892"/>
      <c r="BX122" s="892"/>
      <c r="BY122" s="892"/>
      <c r="BZ122" s="892"/>
      <c r="CA122" s="892">
        <v>19547915</v>
      </c>
      <c r="CB122" s="892"/>
      <c r="CC122" s="892"/>
      <c r="CD122" s="892"/>
      <c r="CE122" s="892"/>
      <c r="CF122" s="893">
        <v>192.7</v>
      </c>
      <c r="CG122" s="894"/>
      <c r="CH122" s="894"/>
      <c r="CI122" s="894"/>
      <c r="CJ122" s="894"/>
      <c r="CK122" s="916"/>
      <c r="CL122" s="902"/>
      <c r="CM122" s="902"/>
      <c r="CN122" s="902"/>
      <c r="CO122" s="903"/>
      <c r="CP122" s="882"/>
      <c r="CQ122" s="883"/>
      <c r="CR122" s="883"/>
      <c r="CS122" s="883"/>
      <c r="CT122" s="883"/>
      <c r="CU122" s="883"/>
      <c r="CV122" s="883"/>
      <c r="CW122" s="883"/>
      <c r="CX122" s="883"/>
      <c r="CY122" s="883"/>
      <c r="CZ122" s="883"/>
      <c r="DA122" s="883"/>
      <c r="DB122" s="883"/>
      <c r="DC122" s="883"/>
      <c r="DD122" s="883"/>
      <c r="DE122" s="883"/>
      <c r="DF122" s="884"/>
      <c r="DG122" s="860"/>
      <c r="DH122" s="861"/>
      <c r="DI122" s="861"/>
      <c r="DJ122" s="861"/>
      <c r="DK122" s="861"/>
      <c r="DL122" s="861"/>
      <c r="DM122" s="861"/>
      <c r="DN122" s="861"/>
      <c r="DO122" s="861"/>
      <c r="DP122" s="861"/>
      <c r="DQ122" s="861"/>
      <c r="DR122" s="861"/>
      <c r="DS122" s="861"/>
      <c r="DT122" s="861"/>
      <c r="DU122" s="861"/>
      <c r="DV122" s="838"/>
      <c r="DW122" s="838"/>
      <c r="DX122" s="838"/>
      <c r="DY122" s="838"/>
      <c r="DZ122" s="839"/>
    </row>
    <row r="123" spans="1:130" s="247" customFormat="1" ht="26.25" customHeight="1" x14ac:dyDescent="0.15">
      <c r="A123" s="864"/>
      <c r="B123" s="865"/>
      <c r="C123" s="868" t="s">
        <v>460</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v>3056</v>
      </c>
      <c r="AB123" s="824"/>
      <c r="AC123" s="824"/>
      <c r="AD123" s="824"/>
      <c r="AE123" s="825"/>
      <c r="AF123" s="826">
        <v>3056</v>
      </c>
      <c r="AG123" s="824"/>
      <c r="AH123" s="824"/>
      <c r="AI123" s="824"/>
      <c r="AJ123" s="825"/>
      <c r="AK123" s="826">
        <v>3057</v>
      </c>
      <c r="AL123" s="824"/>
      <c r="AM123" s="824"/>
      <c r="AN123" s="824"/>
      <c r="AO123" s="825"/>
      <c r="AP123" s="871">
        <v>0</v>
      </c>
      <c r="AQ123" s="872"/>
      <c r="AR123" s="872"/>
      <c r="AS123" s="872"/>
      <c r="AT123" s="873"/>
      <c r="AU123" s="936"/>
      <c r="AV123" s="937"/>
      <c r="AW123" s="937"/>
      <c r="AX123" s="937"/>
      <c r="AY123" s="937"/>
      <c r="AZ123" s="278" t="s">
        <v>186</v>
      </c>
      <c r="BA123" s="278"/>
      <c r="BB123" s="278"/>
      <c r="BC123" s="278"/>
      <c r="BD123" s="278"/>
      <c r="BE123" s="278"/>
      <c r="BF123" s="278"/>
      <c r="BG123" s="278"/>
      <c r="BH123" s="278"/>
      <c r="BI123" s="278"/>
      <c r="BJ123" s="278"/>
      <c r="BK123" s="278"/>
      <c r="BL123" s="278"/>
      <c r="BM123" s="278"/>
      <c r="BN123" s="278"/>
      <c r="BO123" s="924" t="s">
        <v>475</v>
      </c>
      <c r="BP123" s="925"/>
      <c r="BQ123" s="879">
        <v>27187460</v>
      </c>
      <c r="BR123" s="880"/>
      <c r="BS123" s="880"/>
      <c r="BT123" s="880"/>
      <c r="BU123" s="880"/>
      <c r="BV123" s="880">
        <v>27305731</v>
      </c>
      <c r="BW123" s="880"/>
      <c r="BX123" s="880"/>
      <c r="BY123" s="880"/>
      <c r="BZ123" s="880"/>
      <c r="CA123" s="880">
        <v>28191436</v>
      </c>
      <c r="CB123" s="880"/>
      <c r="CC123" s="880"/>
      <c r="CD123" s="880"/>
      <c r="CE123" s="880"/>
      <c r="CF123" s="790"/>
      <c r="CG123" s="791"/>
      <c r="CH123" s="791"/>
      <c r="CI123" s="791"/>
      <c r="CJ123" s="881"/>
      <c r="CK123" s="916"/>
      <c r="CL123" s="902"/>
      <c r="CM123" s="902"/>
      <c r="CN123" s="902"/>
      <c r="CO123" s="903"/>
      <c r="CP123" s="882"/>
      <c r="CQ123" s="883"/>
      <c r="CR123" s="883"/>
      <c r="CS123" s="883"/>
      <c r="CT123" s="883"/>
      <c r="CU123" s="883"/>
      <c r="CV123" s="883"/>
      <c r="CW123" s="883"/>
      <c r="CX123" s="883"/>
      <c r="CY123" s="883"/>
      <c r="CZ123" s="883"/>
      <c r="DA123" s="883"/>
      <c r="DB123" s="883"/>
      <c r="DC123" s="883"/>
      <c r="DD123" s="883"/>
      <c r="DE123" s="883"/>
      <c r="DF123" s="884"/>
      <c r="DG123" s="823"/>
      <c r="DH123" s="824"/>
      <c r="DI123" s="824"/>
      <c r="DJ123" s="824"/>
      <c r="DK123" s="825"/>
      <c r="DL123" s="826"/>
      <c r="DM123" s="824"/>
      <c r="DN123" s="824"/>
      <c r="DO123" s="824"/>
      <c r="DP123" s="825"/>
      <c r="DQ123" s="826"/>
      <c r="DR123" s="824"/>
      <c r="DS123" s="824"/>
      <c r="DT123" s="824"/>
      <c r="DU123" s="825"/>
      <c r="DV123" s="871"/>
      <c r="DW123" s="872"/>
      <c r="DX123" s="872"/>
      <c r="DY123" s="872"/>
      <c r="DZ123" s="873"/>
    </row>
    <row r="124" spans="1:130" s="247" customFormat="1" ht="26.25" customHeight="1" thickBot="1" x14ac:dyDescent="0.2">
      <c r="A124" s="864"/>
      <c r="B124" s="865"/>
      <c r="C124" s="868" t="s">
        <v>463</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231</v>
      </c>
      <c r="AB124" s="824"/>
      <c r="AC124" s="824"/>
      <c r="AD124" s="824"/>
      <c r="AE124" s="825"/>
      <c r="AF124" s="826" t="s">
        <v>231</v>
      </c>
      <c r="AG124" s="824"/>
      <c r="AH124" s="824"/>
      <c r="AI124" s="824"/>
      <c r="AJ124" s="825"/>
      <c r="AK124" s="826" t="s">
        <v>231</v>
      </c>
      <c r="AL124" s="824"/>
      <c r="AM124" s="824"/>
      <c r="AN124" s="824"/>
      <c r="AO124" s="825"/>
      <c r="AP124" s="871" t="s">
        <v>231</v>
      </c>
      <c r="AQ124" s="872"/>
      <c r="AR124" s="872"/>
      <c r="AS124" s="872"/>
      <c r="AT124" s="873"/>
      <c r="AU124" s="874" t="s">
        <v>476</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477</v>
      </c>
      <c r="BR124" s="878"/>
      <c r="BS124" s="878"/>
      <c r="BT124" s="878"/>
      <c r="BU124" s="878"/>
      <c r="BV124" s="878" t="s">
        <v>231</v>
      </c>
      <c r="BW124" s="878"/>
      <c r="BX124" s="878"/>
      <c r="BY124" s="878"/>
      <c r="BZ124" s="878"/>
      <c r="CA124" s="878">
        <v>0.2</v>
      </c>
      <c r="CB124" s="878"/>
      <c r="CC124" s="878"/>
      <c r="CD124" s="878"/>
      <c r="CE124" s="878"/>
      <c r="CF124" s="768"/>
      <c r="CG124" s="769"/>
      <c r="CH124" s="769"/>
      <c r="CI124" s="769"/>
      <c r="CJ124" s="909"/>
      <c r="CK124" s="917"/>
      <c r="CL124" s="917"/>
      <c r="CM124" s="917"/>
      <c r="CN124" s="917"/>
      <c r="CO124" s="918"/>
      <c r="CP124" s="882" t="s">
        <v>478</v>
      </c>
      <c r="CQ124" s="883"/>
      <c r="CR124" s="883"/>
      <c r="CS124" s="883"/>
      <c r="CT124" s="883"/>
      <c r="CU124" s="883"/>
      <c r="CV124" s="883"/>
      <c r="CW124" s="883"/>
      <c r="CX124" s="883"/>
      <c r="CY124" s="883"/>
      <c r="CZ124" s="883"/>
      <c r="DA124" s="883"/>
      <c r="DB124" s="883"/>
      <c r="DC124" s="883"/>
      <c r="DD124" s="883"/>
      <c r="DE124" s="883"/>
      <c r="DF124" s="884"/>
      <c r="DG124" s="806" t="s">
        <v>231</v>
      </c>
      <c r="DH124" s="807"/>
      <c r="DI124" s="807"/>
      <c r="DJ124" s="807"/>
      <c r="DK124" s="808"/>
      <c r="DL124" s="809" t="s">
        <v>231</v>
      </c>
      <c r="DM124" s="807"/>
      <c r="DN124" s="807"/>
      <c r="DO124" s="807"/>
      <c r="DP124" s="808"/>
      <c r="DQ124" s="809" t="s">
        <v>231</v>
      </c>
      <c r="DR124" s="807"/>
      <c r="DS124" s="807"/>
      <c r="DT124" s="807"/>
      <c r="DU124" s="808"/>
      <c r="DV124" s="895" t="s">
        <v>231</v>
      </c>
      <c r="DW124" s="896"/>
      <c r="DX124" s="896"/>
      <c r="DY124" s="896"/>
      <c r="DZ124" s="897"/>
    </row>
    <row r="125" spans="1:130" s="247" customFormat="1" ht="26.25" customHeight="1" x14ac:dyDescent="0.15">
      <c r="A125" s="864"/>
      <c r="B125" s="865"/>
      <c r="C125" s="868" t="s">
        <v>465</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479</v>
      </c>
      <c r="AB125" s="824"/>
      <c r="AC125" s="824"/>
      <c r="AD125" s="824"/>
      <c r="AE125" s="825"/>
      <c r="AF125" s="826" t="s">
        <v>231</v>
      </c>
      <c r="AG125" s="824"/>
      <c r="AH125" s="824"/>
      <c r="AI125" s="824"/>
      <c r="AJ125" s="825"/>
      <c r="AK125" s="826" t="s">
        <v>231</v>
      </c>
      <c r="AL125" s="824"/>
      <c r="AM125" s="824"/>
      <c r="AN125" s="824"/>
      <c r="AO125" s="825"/>
      <c r="AP125" s="871" t="s">
        <v>479</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480</v>
      </c>
      <c r="CL125" s="899"/>
      <c r="CM125" s="899"/>
      <c r="CN125" s="899"/>
      <c r="CO125" s="900"/>
      <c r="CP125" s="907" t="s">
        <v>481</v>
      </c>
      <c r="CQ125" s="852"/>
      <c r="CR125" s="852"/>
      <c r="CS125" s="852"/>
      <c r="CT125" s="852"/>
      <c r="CU125" s="852"/>
      <c r="CV125" s="852"/>
      <c r="CW125" s="852"/>
      <c r="CX125" s="852"/>
      <c r="CY125" s="852"/>
      <c r="CZ125" s="852"/>
      <c r="DA125" s="852"/>
      <c r="DB125" s="852"/>
      <c r="DC125" s="852"/>
      <c r="DD125" s="852"/>
      <c r="DE125" s="852"/>
      <c r="DF125" s="853"/>
      <c r="DG125" s="908" t="s">
        <v>231</v>
      </c>
      <c r="DH125" s="889"/>
      <c r="DI125" s="889"/>
      <c r="DJ125" s="889"/>
      <c r="DK125" s="889"/>
      <c r="DL125" s="889" t="s">
        <v>231</v>
      </c>
      <c r="DM125" s="889"/>
      <c r="DN125" s="889"/>
      <c r="DO125" s="889"/>
      <c r="DP125" s="889"/>
      <c r="DQ125" s="889" t="s">
        <v>231</v>
      </c>
      <c r="DR125" s="889"/>
      <c r="DS125" s="889"/>
      <c r="DT125" s="889"/>
      <c r="DU125" s="889"/>
      <c r="DV125" s="890" t="s">
        <v>231</v>
      </c>
      <c r="DW125" s="890"/>
      <c r="DX125" s="890"/>
      <c r="DY125" s="890"/>
      <c r="DZ125" s="891"/>
    </row>
    <row r="126" spans="1:130" s="247" customFormat="1" ht="26.25" customHeight="1" thickBot="1" x14ac:dyDescent="0.2">
      <c r="A126" s="864"/>
      <c r="B126" s="865"/>
      <c r="C126" s="868" t="s">
        <v>467</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v>83254</v>
      </c>
      <c r="AB126" s="824"/>
      <c r="AC126" s="824"/>
      <c r="AD126" s="824"/>
      <c r="AE126" s="825"/>
      <c r="AF126" s="826">
        <v>321792</v>
      </c>
      <c r="AG126" s="824"/>
      <c r="AH126" s="824"/>
      <c r="AI126" s="824"/>
      <c r="AJ126" s="825"/>
      <c r="AK126" s="826">
        <v>40763</v>
      </c>
      <c r="AL126" s="824"/>
      <c r="AM126" s="824"/>
      <c r="AN126" s="824"/>
      <c r="AO126" s="825"/>
      <c r="AP126" s="871">
        <v>0.4</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482</v>
      </c>
      <c r="CQ126" s="794"/>
      <c r="CR126" s="794"/>
      <c r="CS126" s="794"/>
      <c r="CT126" s="794"/>
      <c r="CU126" s="794"/>
      <c r="CV126" s="794"/>
      <c r="CW126" s="794"/>
      <c r="CX126" s="794"/>
      <c r="CY126" s="794"/>
      <c r="CZ126" s="794"/>
      <c r="DA126" s="794"/>
      <c r="DB126" s="794"/>
      <c r="DC126" s="794"/>
      <c r="DD126" s="794"/>
      <c r="DE126" s="794"/>
      <c r="DF126" s="795"/>
      <c r="DG126" s="860" t="s">
        <v>231</v>
      </c>
      <c r="DH126" s="861"/>
      <c r="DI126" s="861"/>
      <c r="DJ126" s="861"/>
      <c r="DK126" s="861"/>
      <c r="DL126" s="861" t="s">
        <v>231</v>
      </c>
      <c r="DM126" s="861"/>
      <c r="DN126" s="861"/>
      <c r="DO126" s="861"/>
      <c r="DP126" s="861"/>
      <c r="DQ126" s="861" t="s">
        <v>410</v>
      </c>
      <c r="DR126" s="861"/>
      <c r="DS126" s="861"/>
      <c r="DT126" s="861"/>
      <c r="DU126" s="861"/>
      <c r="DV126" s="838" t="s">
        <v>231</v>
      </c>
      <c r="DW126" s="838"/>
      <c r="DX126" s="838"/>
      <c r="DY126" s="838"/>
      <c r="DZ126" s="839"/>
    </row>
    <row r="127" spans="1:130" s="247" customFormat="1" ht="26.25" customHeight="1" x14ac:dyDescent="0.15">
      <c r="A127" s="866"/>
      <c r="B127" s="867"/>
      <c r="C127" s="885" t="s">
        <v>483</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231</v>
      </c>
      <c r="AB127" s="824"/>
      <c r="AC127" s="824"/>
      <c r="AD127" s="824"/>
      <c r="AE127" s="825"/>
      <c r="AF127" s="826" t="s">
        <v>231</v>
      </c>
      <c r="AG127" s="824"/>
      <c r="AH127" s="824"/>
      <c r="AI127" s="824"/>
      <c r="AJ127" s="825"/>
      <c r="AK127" s="826" t="s">
        <v>484</v>
      </c>
      <c r="AL127" s="824"/>
      <c r="AM127" s="824"/>
      <c r="AN127" s="824"/>
      <c r="AO127" s="825"/>
      <c r="AP127" s="871" t="s">
        <v>231</v>
      </c>
      <c r="AQ127" s="872"/>
      <c r="AR127" s="872"/>
      <c r="AS127" s="872"/>
      <c r="AT127" s="873"/>
      <c r="AU127" s="283"/>
      <c r="AV127" s="283"/>
      <c r="AW127" s="283"/>
      <c r="AX127" s="888" t="s">
        <v>485</v>
      </c>
      <c r="AY127" s="856"/>
      <c r="AZ127" s="856"/>
      <c r="BA127" s="856"/>
      <c r="BB127" s="856"/>
      <c r="BC127" s="856"/>
      <c r="BD127" s="856"/>
      <c r="BE127" s="857"/>
      <c r="BF127" s="855" t="s">
        <v>486</v>
      </c>
      <c r="BG127" s="856"/>
      <c r="BH127" s="856"/>
      <c r="BI127" s="856"/>
      <c r="BJ127" s="856"/>
      <c r="BK127" s="856"/>
      <c r="BL127" s="857"/>
      <c r="BM127" s="855" t="s">
        <v>487</v>
      </c>
      <c r="BN127" s="856"/>
      <c r="BO127" s="856"/>
      <c r="BP127" s="856"/>
      <c r="BQ127" s="856"/>
      <c r="BR127" s="856"/>
      <c r="BS127" s="857"/>
      <c r="BT127" s="855" t="s">
        <v>488</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489</v>
      </c>
      <c r="CQ127" s="794"/>
      <c r="CR127" s="794"/>
      <c r="CS127" s="794"/>
      <c r="CT127" s="794"/>
      <c r="CU127" s="794"/>
      <c r="CV127" s="794"/>
      <c r="CW127" s="794"/>
      <c r="CX127" s="794"/>
      <c r="CY127" s="794"/>
      <c r="CZ127" s="794"/>
      <c r="DA127" s="794"/>
      <c r="DB127" s="794"/>
      <c r="DC127" s="794"/>
      <c r="DD127" s="794"/>
      <c r="DE127" s="794"/>
      <c r="DF127" s="795"/>
      <c r="DG127" s="860" t="s">
        <v>231</v>
      </c>
      <c r="DH127" s="861"/>
      <c r="DI127" s="861"/>
      <c r="DJ127" s="861"/>
      <c r="DK127" s="861"/>
      <c r="DL127" s="861" t="s">
        <v>231</v>
      </c>
      <c r="DM127" s="861"/>
      <c r="DN127" s="861"/>
      <c r="DO127" s="861"/>
      <c r="DP127" s="861"/>
      <c r="DQ127" s="861" t="s">
        <v>410</v>
      </c>
      <c r="DR127" s="861"/>
      <c r="DS127" s="861"/>
      <c r="DT127" s="861"/>
      <c r="DU127" s="861"/>
      <c r="DV127" s="838" t="s">
        <v>410</v>
      </c>
      <c r="DW127" s="838"/>
      <c r="DX127" s="838"/>
      <c r="DY127" s="838"/>
      <c r="DZ127" s="839"/>
    </row>
    <row r="128" spans="1:130" s="247" customFormat="1" ht="26.25" customHeight="1" thickBot="1" x14ac:dyDescent="0.2">
      <c r="A128" s="840" t="s">
        <v>490</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491</v>
      </c>
      <c r="X128" s="842"/>
      <c r="Y128" s="842"/>
      <c r="Z128" s="843"/>
      <c r="AA128" s="844">
        <v>443206</v>
      </c>
      <c r="AB128" s="845"/>
      <c r="AC128" s="845"/>
      <c r="AD128" s="845"/>
      <c r="AE128" s="846"/>
      <c r="AF128" s="847">
        <v>409846</v>
      </c>
      <c r="AG128" s="845"/>
      <c r="AH128" s="845"/>
      <c r="AI128" s="845"/>
      <c r="AJ128" s="846"/>
      <c r="AK128" s="847">
        <v>471104</v>
      </c>
      <c r="AL128" s="845"/>
      <c r="AM128" s="845"/>
      <c r="AN128" s="845"/>
      <c r="AO128" s="846"/>
      <c r="AP128" s="848"/>
      <c r="AQ128" s="849"/>
      <c r="AR128" s="849"/>
      <c r="AS128" s="849"/>
      <c r="AT128" s="850"/>
      <c r="AU128" s="283"/>
      <c r="AV128" s="283"/>
      <c r="AW128" s="283"/>
      <c r="AX128" s="851" t="s">
        <v>492</v>
      </c>
      <c r="AY128" s="852"/>
      <c r="AZ128" s="852"/>
      <c r="BA128" s="852"/>
      <c r="BB128" s="852"/>
      <c r="BC128" s="852"/>
      <c r="BD128" s="852"/>
      <c r="BE128" s="853"/>
      <c r="BF128" s="830" t="s">
        <v>493</v>
      </c>
      <c r="BG128" s="831"/>
      <c r="BH128" s="831"/>
      <c r="BI128" s="831"/>
      <c r="BJ128" s="831"/>
      <c r="BK128" s="831"/>
      <c r="BL128" s="854"/>
      <c r="BM128" s="830">
        <v>13.1</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494</v>
      </c>
      <c r="CQ128" s="772"/>
      <c r="CR128" s="772"/>
      <c r="CS128" s="772"/>
      <c r="CT128" s="772"/>
      <c r="CU128" s="772"/>
      <c r="CV128" s="772"/>
      <c r="CW128" s="772"/>
      <c r="CX128" s="772"/>
      <c r="CY128" s="772"/>
      <c r="CZ128" s="772"/>
      <c r="DA128" s="772"/>
      <c r="DB128" s="772"/>
      <c r="DC128" s="772"/>
      <c r="DD128" s="772"/>
      <c r="DE128" s="772"/>
      <c r="DF128" s="773"/>
      <c r="DG128" s="834" t="s">
        <v>484</v>
      </c>
      <c r="DH128" s="835"/>
      <c r="DI128" s="835"/>
      <c r="DJ128" s="835"/>
      <c r="DK128" s="835"/>
      <c r="DL128" s="835" t="s">
        <v>493</v>
      </c>
      <c r="DM128" s="835"/>
      <c r="DN128" s="835"/>
      <c r="DO128" s="835"/>
      <c r="DP128" s="835"/>
      <c r="DQ128" s="835" t="s">
        <v>484</v>
      </c>
      <c r="DR128" s="835"/>
      <c r="DS128" s="835"/>
      <c r="DT128" s="835"/>
      <c r="DU128" s="835"/>
      <c r="DV128" s="836" t="s">
        <v>231</v>
      </c>
      <c r="DW128" s="836"/>
      <c r="DX128" s="836"/>
      <c r="DY128" s="836"/>
      <c r="DZ128" s="837"/>
    </row>
    <row r="129" spans="1:131" s="247" customFormat="1" ht="26.25" customHeight="1" x14ac:dyDescent="0.15">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495</v>
      </c>
      <c r="X129" s="821"/>
      <c r="Y129" s="821"/>
      <c r="Z129" s="822"/>
      <c r="AA129" s="823">
        <v>11176260</v>
      </c>
      <c r="AB129" s="824"/>
      <c r="AC129" s="824"/>
      <c r="AD129" s="824"/>
      <c r="AE129" s="825"/>
      <c r="AF129" s="826">
        <v>11452881</v>
      </c>
      <c r="AG129" s="824"/>
      <c r="AH129" s="824"/>
      <c r="AI129" s="824"/>
      <c r="AJ129" s="825"/>
      <c r="AK129" s="826">
        <v>11648934</v>
      </c>
      <c r="AL129" s="824"/>
      <c r="AM129" s="824"/>
      <c r="AN129" s="824"/>
      <c r="AO129" s="825"/>
      <c r="AP129" s="827"/>
      <c r="AQ129" s="828"/>
      <c r="AR129" s="828"/>
      <c r="AS129" s="828"/>
      <c r="AT129" s="829"/>
      <c r="AU129" s="285"/>
      <c r="AV129" s="285"/>
      <c r="AW129" s="285"/>
      <c r="AX129" s="793" t="s">
        <v>496</v>
      </c>
      <c r="AY129" s="794"/>
      <c r="AZ129" s="794"/>
      <c r="BA129" s="794"/>
      <c r="BB129" s="794"/>
      <c r="BC129" s="794"/>
      <c r="BD129" s="794"/>
      <c r="BE129" s="795"/>
      <c r="BF129" s="813" t="s">
        <v>231</v>
      </c>
      <c r="BG129" s="814"/>
      <c r="BH129" s="814"/>
      <c r="BI129" s="814"/>
      <c r="BJ129" s="814"/>
      <c r="BK129" s="814"/>
      <c r="BL129" s="815"/>
      <c r="BM129" s="813">
        <v>18.100000000000001</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497</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498</v>
      </c>
      <c r="X130" s="821"/>
      <c r="Y130" s="821"/>
      <c r="Z130" s="822"/>
      <c r="AA130" s="823">
        <v>1439282</v>
      </c>
      <c r="AB130" s="824"/>
      <c r="AC130" s="824"/>
      <c r="AD130" s="824"/>
      <c r="AE130" s="825"/>
      <c r="AF130" s="826">
        <v>1481261</v>
      </c>
      <c r="AG130" s="824"/>
      <c r="AH130" s="824"/>
      <c r="AI130" s="824"/>
      <c r="AJ130" s="825"/>
      <c r="AK130" s="826">
        <v>1504597</v>
      </c>
      <c r="AL130" s="824"/>
      <c r="AM130" s="824"/>
      <c r="AN130" s="824"/>
      <c r="AO130" s="825"/>
      <c r="AP130" s="827"/>
      <c r="AQ130" s="828"/>
      <c r="AR130" s="828"/>
      <c r="AS130" s="828"/>
      <c r="AT130" s="829"/>
      <c r="AU130" s="285"/>
      <c r="AV130" s="285"/>
      <c r="AW130" s="285"/>
      <c r="AX130" s="793" t="s">
        <v>499</v>
      </c>
      <c r="AY130" s="794"/>
      <c r="AZ130" s="794"/>
      <c r="BA130" s="794"/>
      <c r="BB130" s="794"/>
      <c r="BC130" s="794"/>
      <c r="BD130" s="794"/>
      <c r="BE130" s="795"/>
      <c r="BF130" s="796">
        <v>3.2</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500</v>
      </c>
      <c r="X131" s="804"/>
      <c r="Y131" s="804"/>
      <c r="Z131" s="805"/>
      <c r="AA131" s="806">
        <v>9736978</v>
      </c>
      <c r="AB131" s="807"/>
      <c r="AC131" s="807"/>
      <c r="AD131" s="807"/>
      <c r="AE131" s="808"/>
      <c r="AF131" s="809">
        <v>9971620</v>
      </c>
      <c r="AG131" s="807"/>
      <c r="AH131" s="807"/>
      <c r="AI131" s="807"/>
      <c r="AJ131" s="808"/>
      <c r="AK131" s="809">
        <v>10144337</v>
      </c>
      <c r="AL131" s="807"/>
      <c r="AM131" s="807"/>
      <c r="AN131" s="807"/>
      <c r="AO131" s="808"/>
      <c r="AP131" s="810"/>
      <c r="AQ131" s="811"/>
      <c r="AR131" s="811"/>
      <c r="AS131" s="811"/>
      <c r="AT131" s="812"/>
      <c r="AU131" s="285"/>
      <c r="AV131" s="285"/>
      <c r="AW131" s="285"/>
      <c r="AX131" s="771" t="s">
        <v>501</v>
      </c>
      <c r="AY131" s="772"/>
      <c r="AZ131" s="772"/>
      <c r="BA131" s="772"/>
      <c r="BB131" s="772"/>
      <c r="BC131" s="772"/>
      <c r="BD131" s="772"/>
      <c r="BE131" s="773"/>
      <c r="BF131" s="774">
        <v>0.2</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502</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503</v>
      </c>
      <c r="W132" s="784"/>
      <c r="X132" s="784"/>
      <c r="Y132" s="784"/>
      <c r="Z132" s="785"/>
      <c r="AA132" s="786">
        <v>1.449392204</v>
      </c>
      <c r="AB132" s="787"/>
      <c r="AC132" s="787"/>
      <c r="AD132" s="787"/>
      <c r="AE132" s="788"/>
      <c r="AF132" s="789">
        <v>5.4311335569999999</v>
      </c>
      <c r="AG132" s="787"/>
      <c r="AH132" s="787"/>
      <c r="AI132" s="787"/>
      <c r="AJ132" s="788"/>
      <c r="AK132" s="789">
        <v>2.7280245129999998</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504</v>
      </c>
      <c r="W133" s="763"/>
      <c r="X133" s="763"/>
      <c r="Y133" s="763"/>
      <c r="Z133" s="764"/>
      <c r="AA133" s="765">
        <v>1.8</v>
      </c>
      <c r="AB133" s="766"/>
      <c r="AC133" s="766"/>
      <c r="AD133" s="766"/>
      <c r="AE133" s="767"/>
      <c r="AF133" s="765">
        <v>3</v>
      </c>
      <c r="AG133" s="766"/>
      <c r="AH133" s="766"/>
      <c r="AI133" s="766"/>
      <c r="AJ133" s="767"/>
      <c r="AK133" s="765">
        <v>3.2</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CnQU5ZVvEBI5j7w/EA4wGUqmR3+WQpLGJbIyO+8jSt51T4ee4sSiPLhoiYWd5Vi12OFEE/9PGFR9hxT+vxhLWA==" saltValue="U5AenBXHRnNokDHH+GBmR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N49" zoomScale="70" zoomScaleNormal="85" zoomScaleSheetLayoutView="70" workbookViewId="0">
      <selection activeCell="AZ29" sqref="AZ29"/>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FEVK39enkssXgFszBlu7ZCvO90KLTco6g4A2AGWuttm2fUf991hzhjKCEmEtIAE6DsOJqUWbflSrYpd4hUizDA==" saltValue="NFnPHgrmCCsJzbxUoAsPL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M37" zoomScale="70" zoomScaleNormal="70" zoomScaleSheetLayoutView="55" workbookViewId="0">
      <selection activeCell="AH13" sqref="AH13:AL13"/>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P4Ylob5Xe6tFWn03y106ceJJGl1jqsuWcdGh1zsbpi2BFDJTYzIe9x7/jCeTvFGaopBlP6nyHniTPIM31Kvw==" saltValue="Uir1JgbuiWp2AFomyo7Mc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70" zoomScaleSheetLayoutView="70" workbookViewId="0">
      <selection activeCell="AP36" sqref="AP36"/>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80" t="s">
        <v>508</v>
      </c>
      <c r="AP7" s="304"/>
      <c r="AQ7" s="305" t="s">
        <v>509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81"/>
      <c r="AP8" s="310" t="s">
        <v>510</v>
      </c>
      <c r="AQ8" s="311" t="s">
        <v>511</v>
      </c>
      <c r="AR8" s="312" t="s">
        <v>512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4" t="s">
        <v>513</v>
      </c>
      <c r="AL9" s="1195"/>
      <c r="AM9" s="1195"/>
      <c r="AN9" s="1196"/>
      <c r="AO9" s="313">
        <v>3323615</v>
      </c>
      <c r="AP9" s="313">
        <v>57772</v>
      </c>
      <c r="AQ9" s="314">
        <v>57754</v>
      </c>
      <c r="AR9" s="315">
        <v>0</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4" t="s">
        <v>514</v>
      </c>
      <c r="AL10" s="1195"/>
      <c r="AM10" s="1195"/>
      <c r="AN10" s="1196"/>
      <c r="AO10" s="316">
        <v>205057</v>
      </c>
      <c r="AP10" s="316">
        <v>3564</v>
      </c>
      <c r="AQ10" s="317">
        <v>3830</v>
      </c>
      <c r="AR10" s="318">
        <v>-6.9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4" t="s">
        <v>515</v>
      </c>
      <c r="AL11" s="1195"/>
      <c r="AM11" s="1195"/>
      <c r="AN11" s="1196"/>
      <c r="AO11" s="316">
        <v>708345</v>
      </c>
      <c r="AP11" s="316">
        <v>12313</v>
      </c>
      <c r="AQ11" s="317">
        <v>6814</v>
      </c>
      <c r="AR11" s="318">
        <v>80.7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4" t="s">
        <v>516</v>
      </c>
      <c r="AL12" s="1195"/>
      <c r="AM12" s="1195"/>
      <c r="AN12" s="1196"/>
      <c r="AO12" s="316" t="s">
        <v>517</v>
      </c>
      <c r="AP12" s="316" t="s">
        <v>517</v>
      </c>
      <c r="AQ12" s="317">
        <v>1059</v>
      </c>
      <c r="AR12" s="318" t="s">
        <v>517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4" t="s">
        <v>518</v>
      </c>
      <c r="AL13" s="1195"/>
      <c r="AM13" s="1195"/>
      <c r="AN13" s="1196"/>
      <c r="AO13" s="316" t="s">
        <v>517</v>
      </c>
      <c r="AP13" s="316" t="s">
        <v>517</v>
      </c>
      <c r="AQ13" s="317">
        <v>4</v>
      </c>
      <c r="AR13" s="318" t="s">
        <v>517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4" t="s">
        <v>519</v>
      </c>
      <c r="AL14" s="1195"/>
      <c r="AM14" s="1195"/>
      <c r="AN14" s="1196"/>
      <c r="AO14" s="316">
        <v>163718</v>
      </c>
      <c r="AP14" s="316">
        <v>2846</v>
      </c>
      <c r="AQ14" s="317">
        <v>2651</v>
      </c>
      <c r="AR14" s="318">
        <v>7.4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4" t="s">
        <v>520</v>
      </c>
      <c r="AL15" s="1195"/>
      <c r="AM15" s="1195"/>
      <c r="AN15" s="1196"/>
      <c r="AO15" s="316">
        <v>30305</v>
      </c>
      <c r="AP15" s="316">
        <v>527</v>
      </c>
      <c r="AQ15" s="317">
        <v>1352</v>
      </c>
      <c r="AR15" s="318">
        <v>-61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7" t="s">
        <v>521</v>
      </c>
      <c r="AL16" s="1198"/>
      <c r="AM16" s="1198"/>
      <c r="AN16" s="1199"/>
      <c r="AO16" s="316">
        <v>-280595</v>
      </c>
      <c r="AP16" s="316">
        <v>-4877</v>
      </c>
      <c r="AQ16" s="317">
        <v>-4074</v>
      </c>
      <c r="AR16" s="318">
        <v>19.7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7" t="s">
        <v>186</v>
      </c>
      <c r="AL17" s="1198"/>
      <c r="AM17" s="1198"/>
      <c r="AN17" s="1199"/>
      <c r="AO17" s="316">
        <v>4150445</v>
      </c>
      <c r="AP17" s="316">
        <v>72144</v>
      </c>
      <c r="AQ17" s="317">
        <v>69392</v>
      </c>
      <c r="AR17" s="318">
        <v>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523</v>
      </c>
      <c r="AP20" s="324" t="s">
        <v>524</v>
      </c>
      <c r="AQ20" s="325" t="s">
        <v>525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91" t="s">
        <v>526</v>
      </c>
      <c r="AL21" s="1192"/>
      <c r="AM21" s="1192"/>
      <c r="AN21" s="1193"/>
      <c r="AO21" s="328">
        <v>5.94</v>
      </c>
      <c r="AP21" s="329">
        <v>6.31</v>
      </c>
      <c r="AQ21" s="330">
        <v>-0.37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91" t="s">
        <v>527</v>
      </c>
      <c r="AL22" s="1192"/>
      <c r="AM22" s="1192"/>
      <c r="AN22" s="1193"/>
      <c r="AO22" s="333">
        <v>100.6</v>
      </c>
      <c r="AP22" s="334">
        <v>98.4</v>
      </c>
      <c r="AQ22" s="335">
        <v>2.2000000000000002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80" t="s">
        <v>508</v>
      </c>
      <c r="AP30" s="304"/>
      <c r="AQ30" s="305" t="s">
        <v>509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81"/>
      <c r="AP31" s="310" t="s">
        <v>510</v>
      </c>
      <c r="AQ31" s="311" t="s">
        <v>511</v>
      </c>
      <c r="AR31" s="312" t="s">
        <v>512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2" t="s">
        <v>531</v>
      </c>
      <c r="AL32" s="1183"/>
      <c r="AM32" s="1183"/>
      <c r="AN32" s="1184"/>
      <c r="AO32" s="343">
        <v>1335059</v>
      </c>
      <c r="AP32" s="343">
        <v>23206</v>
      </c>
      <c r="AQ32" s="344">
        <v>34189</v>
      </c>
      <c r="AR32" s="345">
        <v>-32.1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2" t="s">
        <v>532</v>
      </c>
      <c r="AL33" s="1183"/>
      <c r="AM33" s="1183"/>
      <c r="AN33" s="1184"/>
      <c r="AO33" s="343" t="s">
        <v>517</v>
      </c>
      <c r="AP33" s="343" t="s">
        <v>517</v>
      </c>
      <c r="AQ33" s="344" t="s">
        <v>517</v>
      </c>
      <c r="AR33" s="345" t="s">
        <v>517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2" t="s">
        <v>533</v>
      </c>
      <c r="AL34" s="1183"/>
      <c r="AM34" s="1183"/>
      <c r="AN34" s="1184"/>
      <c r="AO34" s="343" t="s">
        <v>517</v>
      </c>
      <c r="AP34" s="343" t="s">
        <v>517</v>
      </c>
      <c r="AQ34" s="344">
        <v>16</v>
      </c>
      <c r="AR34" s="345" t="s">
        <v>517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2" t="s">
        <v>534</v>
      </c>
      <c r="AL35" s="1183"/>
      <c r="AM35" s="1183"/>
      <c r="AN35" s="1184"/>
      <c r="AO35" s="343">
        <v>718149</v>
      </c>
      <c r="AP35" s="343">
        <v>12483</v>
      </c>
      <c r="AQ35" s="344">
        <v>9412</v>
      </c>
      <c r="AR35" s="345">
        <v>32.6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2" t="s">
        <v>535</v>
      </c>
      <c r="AL36" s="1183"/>
      <c r="AM36" s="1183"/>
      <c r="AN36" s="1184"/>
      <c r="AO36" s="343">
        <v>155388</v>
      </c>
      <c r="AP36" s="343">
        <v>2701</v>
      </c>
      <c r="AQ36" s="344">
        <v>2024</v>
      </c>
      <c r="AR36" s="345">
        <v>33.4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2" t="s">
        <v>536</v>
      </c>
      <c r="AL37" s="1183"/>
      <c r="AM37" s="1183"/>
      <c r="AN37" s="1184"/>
      <c r="AO37" s="343">
        <v>43820</v>
      </c>
      <c r="AP37" s="343">
        <v>762</v>
      </c>
      <c r="AQ37" s="344">
        <v>1165</v>
      </c>
      <c r="AR37" s="345">
        <v>-34.6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5" t="s">
        <v>537</v>
      </c>
      <c r="AL38" s="1186"/>
      <c r="AM38" s="1186"/>
      <c r="AN38" s="1187"/>
      <c r="AO38" s="346">
        <v>25</v>
      </c>
      <c r="AP38" s="346">
        <v>0</v>
      </c>
      <c r="AQ38" s="347">
        <v>2</v>
      </c>
      <c r="AR38" s="335">
        <v>-100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5" t="s">
        <v>538</v>
      </c>
      <c r="AL39" s="1186"/>
      <c r="AM39" s="1186"/>
      <c r="AN39" s="1187"/>
      <c r="AO39" s="343">
        <v>-471104</v>
      </c>
      <c r="AP39" s="343">
        <v>-8189</v>
      </c>
      <c r="AQ39" s="344">
        <v>-6367</v>
      </c>
      <c r="AR39" s="345">
        <v>28.6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2" t="s">
        <v>539</v>
      </c>
      <c r="AL40" s="1183"/>
      <c r="AM40" s="1183"/>
      <c r="AN40" s="1184"/>
      <c r="AO40" s="343">
        <v>-1504597</v>
      </c>
      <c r="AP40" s="343">
        <v>-26153</v>
      </c>
      <c r="AQ40" s="344">
        <v>-28963</v>
      </c>
      <c r="AR40" s="345">
        <v>-9.6999999999999993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8" t="s">
        <v>296</v>
      </c>
      <c r="AL41" s="1189"/>
      <c r="AM41" s="1189"/>
      <c r="AN41" s="1190"/>
      <c r="AO41" s="343">
        <v>276740</v>
      </c>
      <c r="AP41" s="343">
        <v>4810</v>
      </c>
      <c r="AQ41" s="344">
        <v>11478</v>
      </c>
      <c r="AR41" s="345">
        <v>-58.1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5" t="s">
        <v>508</v>
      </c>
      <c r="AN49" s="1177" t="s">
        <v>543</v>
      </c>
      <c r="AO49" s="1178"/>
      <c r="AP49" s="1178"/>
      <c r="AQ49" s="1178"/>
      <c r="AR49" s="1179"/>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6"/>
      <c r="AN50" s="359" t="s">
        <v>544</v>
      </c>
      <c r="AO50" s="360" t="s">
        <v>545</v>
      </c>
      <c r="AP50" s="361" t="s">
        <v>546</v>
      </c>
      <c r="AQ50" s="362" t="s">
        <v>547</v>
      </c>
      <c r="AR50" s="363" t="s">
        <v>548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549</v>
      </c>
      <c r="AL51" s="356"/>
      <c r="AM51" s="364">
        <v>1094337</v>
      </c>
      <c r="AN51" s="365">
        <v>19954</v>
      </c>
      <c r="AO51" s="366">
        <v>-56.5</v>
      </c>
      <c r="AP51" s="367">
        <v>47278</v>
      </c>
      <c r="AQ51" s="368">
        <v>-28.6</v>
      </c>
      <c r="AR51" s="369">
        <v>-27.9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550</v>
      </c>
      <c r="AM52" s="372">
        <v>591654</v>
      </c>
      <c r="AN52" s="373">
        <v>10788</v>
      </c>
      <c r="AO52" s="374">
        <v>-16.399999999999999</v>
      </c>
      <c r="AP52" s="375">
        <v>24096</v>
      </c>
      <c r="AQ52" s="376">
        <v>-24.3</v>
      </c>
      <c r="AR52" s="377">
        <v>7.9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551</v>
      </c>
      <c r="AL53" s="356"/>
      <c r="AM53" s="364">
        <v>1595901</v>
      </c>
      <c r="AN53" s="365">
        <v>28636</v>
      </c>
      <c r="AO53" s="366">
        <v>43.5</v>
      </c>
      <c r="AP53" s="367">
        <v>44504</v>
      </c>
      <c r="AQ53" s="368">
        <v>-5.9</v>
      </c>
      <c r="AR53" s="369">
        <v>49.4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550</v>
      </c>
      <c r="AM54" s="372">
        <v>503653</v>
      </c>
      <c r="AN54" s="373">
        <v>9037</v>
      </c>
      <c r="AO54" s="374">
        <v>-16.2</v>
      </c>
      <c r="AP54" s="375">
        <v>25876</v>
      </c>
      <c r="AQ54" s="376">
        <v>7.4</v>
      </c>
      <c r="AR54" s="377">
        <v>-23.6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552</v>
      </c>
      <c r="AL55" s="356"/>
      <c r="AM55" s="364">
        <v>1384277</v>
      </c>
      <c r="AN55" s="365">
        <v>24305</v>
      </c>
      <c r="AO55" s="366">
        <v>-15.1</v>
      </c>
      <c r="AP55" s="367">
        <v>47820</v>
      </c>
      <c r="AQ55" s="368">
        <v>7.5</v>
      </c>
      <c r="AR55" s="369">
        <v>-22.6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550</v>
      </c>
      <c r="AM56" s="372">
        <v>465327</v>
      </c>
      <c r="AN56" s="373">
        <v>8170</v>
      </c>
      <c r="AO56" s="374">
        <v>-9.6</v>
      </c>
      <c r="AP56" s="375">
        <v>25855</v>
      </c>
      <c r="AQ56" s="376">
        <v>-0.1</v>
      </c>
      <c r="AR56" s="377">
        <v>-9.5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553</v>
      </c>
      <c r="AL57" s="356"/>
      <c r="AM57" s="364">
        <v>1941708</v>
      </c>
      <c r="AN57" s="365">
        <v>33732</v>
      </c>
      <c r="AO57" s="366">
        <v>38.799999999999997</v>
      </c>
      <c r="AP57" s="367">
        <v>41934</v>
      </c>
      <c r="AQ57" s="368">
        <v>-12.3</v>
      </c>
      <c r="AR57" s="369">
        <v>51.1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550</v>
      </c>
      <c r="AM58" s="372">
        <v>656946</v>
      </c>
      <c r="AN58" s="373">
        <v>11413</v>
      </c>
      <c r="AO58" s="374">
        <v>39.700000000000003</v>
      </c>
      <c r="AP58" s="375">
        <v>23352</v>
      </c>
      <c r="AQ58" s="376">
        <v>-9.6999999999999993</v>
      </c>
      <c r="AR58" s="377">
        <v>49.4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554</v>
      </c>
      <c r="AL59" s="356"/>
      <c r="AM59" s="364">
        <v>1808457</v>
      </c>
      <c r="AN59" s="365">
        <v>31435</v>
      </c>
      <c r="AO59" s="366">
        <v>-6.8</v>
      </c>
      <c r="AP59" s="367">
        <v>45588</v>
      </c>
      <c r="AQ59" s="368">
        <v>8.6999999999999993</v>
      </c>
      <c r="AR59" s="369">
        <v>-15.5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550</v>
      </c>
      <c r="AM60" s="372">
        <v>1040342</v>
      </c>
      <c r="AN60" s="373">
        <v>18083</v>
      </c>
      <c r="AO60" s="374">
        <v>58.4</v>
      </c>
      <c r="AP60" s="375">
        <v>24150</v>
      </c>
      <c r="AQ60" s="376">
        <v>3.4</v>
      </c>
      <c r="AR60" s="377">
        <v>55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555</v>
      </c>
      <c r="AL61" s="378"/>
      <c r="AM61" s="379">
        <v>1564936</v>
      </c>
      <c r="AN61" s="380">
        <v>27612</v>
      </c>
      <c r="AO61" s="381">
        <v>0.8</v>
      </c>
      <c r="AP61" s="382">
        <v>45425</v>
      </c>
      <c r="AQ61" s="383">
        <v>-6.1</v>
      </c>
      <c r="AR61" s="369">
        <v>6.9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550</v>
      </c>
      <c r="AM62" s="372">
        <v>651584</v>
      </c>
      <c r="AN62" s="373">
        <v>11498</v>
      </c>
      <c r="AO62" s="374">
        <v>11.2</v>
      </c>
      <c r="AP62" s="375">
        <v>24666</v>
      </c>
      <c r="AQ62" s="376">
        <v>-4.7</v>
      </c>
      <c r="AR62" s="377">
        <v>15.9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Hbc9xRdOjQEuA7pzE4IDzy2IoEqztwp8wfpDjCWcgoHfj4yPBI7kVAOeoY3NhywbkhiEuA/PEo7ZI9rSm7kvBg==" saltValue="GxY2liTXJulf8cVRDhchy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B70" zoomScale="70" zoomScaleNormal="70" zoomScaleSheetLayoutView="55" workbookViewId="0">
      <selection activeCell="AH13" sqref="AH13:AL13"/>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20" spans="125:125" ht="13.5" hidden="1" customHeight="1" x14ac:dyDescent="0.15"/>
    <row r="121" spans="125:125" ht="13.5" hidden="1" customHeight="1" x14ac:dyDescent="0.15">
      <c r="DU121" s="291"/>
    </row>
  </sheetData>
  <sheetProtection algorithmName="SHA-512" hashValue="svJDribvsQal7GcQZLktaj3tvsWugXieqjLFuIGKQPLchKo7UvX1g7ddBmvD3HWyfO/5IB1lNUGtbLj29DZCWA==" saltValue="0Qpoly4o9Hw7xOgfuFL/V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0" zoomScale="70" zoomScaleNormal="70" zoomScaleSheetLayoutView="55" workbookViewId="0">
      <selection activeCell="CR79" sqref="CR79"/>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sheetData>
  <sheetProtection algorithmName="SHA-512" hashValue="Bd0Jbu19gs+vKCTiGtPgpheBiEy3Wte10o8Vi6njBGhMdpQDZ04ejoTS9I0X3+9h9+QhI0Sy/nxqYQ8bJG11uw==" saltValue="Q7vyBYASBsZJg0wbi8w05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1" zoomScale="70" zoomScaleNormal="70" zoomScaleSheetLayoutView="100" workbookViewId="0">
      <selection activeCell="AH13" sqref="AH13:AL13"/>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00" t="s">
        <v>3</v>
      </c>
      <c r="D47" s="1200"/>
      <c r="E47" s="1201"/>
      <c r="F47" s="11">
        <v>19.850000000000001</v>
      </c>
      <c r="G47" s="12">
        <v>19.75</v>
      </c>
      <c r="H47" s="12">
        <v>17.66</v>
      </c>
      <c r="I47" s="12">
        <v>17.260000000000002</v>
      </c>
      <c r="J47" s="13">
        <v>16.98</v>
      </c>
    </row>
    <row r="48" spans="2:10" ht="57.75" customHeight="1" x14ac:dyDescent="0.15">
      <c r="B48" s="14"/>
      <c r="C48" s="1202" t="s">
        <v>4</v>
      </c>
      <c r="D48" s="1202"/>
      <c r="E48" s="1203"/>
      <c r="F48" s="15">
        <v>7</v>
      </c>
      <c r="G48" s="16">
        <v>6.67</v>
      </c>
      <c r="H48" s="16">
        <v>4.58</v>
      </c>
      <c r="I48" s="16">
        <v>5.31</v>
      </c>
      <c r="J48" s="17">
        <v>5.55</v>
      </c>
    </row>
    <row r="49" spans="2:10" ht="57.75" customHeight="1" thickBot="1" x14ac:dyDescent="0.2">
      <c r="B49" s="18"/>
      <c r="C49" s="1204" t="s">
        <v>5</v>
      </c>
      <c r="D49" s="1204"/>
      <c r="E49" s="1205"/>
      <c r="F49" s="19">
        <v>3.22</v>
      </c>
      <c r="G49" s="20" t="s">
        <v>564</v>
      </c>
      <c r="H49" s="20" t="s">
        <v>565</v>
      </c>
      <c r="I49" s="20">
        <v>0.87</v>
      </c>
      <c r="J49" s="21">
        <v>0.33</v>
      </c>
    </row>
    <row r="50" spans="2:10" ht="13.5" customHeight="1" x14ac:dyDescent="0.15"/>
  </sheetData>
  <sheetProtection algorithmName="SHA-512" hashValue="lT7cZpReY3rIrLdR3bugFHGN3OZDjhsho9/mAQ+sxo7/RHAklbdqhdbZfOITzHt70Ijw1oc0VtPw7xoCt6aAHQ==" saltValue="theWJs9hjLKKQq6t5ri8N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14273</dc:creator>
  <cp:lastModifiedBy>人羅　純基</cp:lastModifiedBy>
  <cp:lastPrinted>2021-03-26T08:07:32Z</cp:lastPrinted>
  <dcterms:created xsi:type="dcterms:W3CDTF">2021-03-11T05:24:03Z</dcterms:created>
  <dcterms:modified xsi:type="dcterms:W3CDTF">2021-10-14T06:07:36Z</dcterms:modified>
</cp:coreProperties>
</file>