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O34" i="9"/>
  <c r="CO35" i="9" s="1"/>
  <c r="BW34" i="9"/>
  <c r="BW35" i="9" s="1"/>
  <c r="BW36" i="9" s="1"/>
  <c r="BW37" i="9" s="1"/>
  <c r="BW38" i="9" s="1"/>
  <c r="BW39" i="9" s="1"/>
  <c r="BW40" i="9" s="1"/>
  <c r="BW41" i="9" s="1"/>
  <c r="BW42" i="9" s="1"/>
  <c r="BE34" i="9"/>
  <c r="C34" i="9"/>
  <c r="C35"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<sst xmlns="http://schemas.openxmlformats.org/spreadsheetml/2006/main" count="1088" uniqueCount="551">
  <si>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</si>
  <si>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</si>
  <si>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</si>
  <si>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</si>
  <si>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</si>
  <si>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</si>
  <si>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</si>
  <si>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</si>
  <si>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</si>
  <si>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</si>
  <si>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</si>
  <si>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</si>
  <si>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</si>
  <si>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</si>
  <si>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</si>
  <si>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</si>
  <si>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</si>
  <si>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</si>
  <si>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</si>
  <si>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</si>
  <si>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</si>
  <si>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</si>
  <si>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</si>
  <si>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</si>
  <si>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</si>
  <si>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</si>
  <si>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</si>
  <si>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</si>
  <si>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</si>
  <si>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</si>
  <si>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</si>
  <si>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</si>
  <si>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</si>
  <si>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</si>
  <si>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</si>
  <si>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</si>
  <si>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</si>
  <si>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</si>
  <si>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</si>
  <si>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</si>
  <si>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</si>
  <si>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</si>
  <si>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</si>
  <si>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</si>
  <si>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</si>
  <si>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</si>
  <si>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</si>
  <si>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</si>
  <si>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</si>
  <si>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</si>
  <si>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</si>
  <si>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</si>
  <si>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</si>
  <si>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</si>
  <si>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</si>
  <si>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</si>
  <si>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</si>
  <si>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</si>
  <si>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</si>
  <si>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</si>
  <si>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</si>
  <si>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</si>
  <si>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</si>
  <si>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</si>
  <si>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</si>
  <si>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</si>
  <si>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</si>
  <si>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</si>
  <si>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</si>
  <si>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</si>
  <si>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</si>
  <si>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</si>
  <si>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</si>
  <si>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</si>
  <si>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</si>
  <si>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</si>
  <si>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</si>
  <si>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</si>
  <si>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</si>
  <si>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</si>
  <si>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</si>
  <si>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</si>
  <si>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</si>
  <si>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</si>
  <si>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</si>
  <si>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</si>
  <si>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</si>
  <si>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</si>
  <si>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</si>
  <si>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</si>
  <si>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</si>
  <si>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</si>
  <si>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</si>
  <si>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</si>
  <si>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</si>
  <si>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</si>
  <si>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</si>
  <si>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</si>
  <si>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</si>
  <si>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</si>
  <si>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</si>
  <si>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</si>
  <si>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</si>
  <si>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</si>
  <si>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</si>
  <si>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</si>
  <si>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</si>
  <si>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</si>
  <si>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</si>
  <si>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</si>
  <si>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</si>
  <si>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</si>
  <si>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</si>
  <si>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</si>
  <si>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</si>
  <si>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</si>
  <si>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</si>
  <si>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</si>
  <si>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</si>
  <si>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</si>
  <si>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</si>
  <si>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</si>
  <si>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</si>
  <si>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</si>
  <si>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</si>
  <si>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</si>
  <si>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</si>
  <si>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</si>
  <si>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</si>
  <si>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</si>
  <si>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</si>
  <si>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</si>
  <si>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</si>
  <si>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</si>
  <si>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</si>
  <si>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</si>
  <si>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</si>
  <si>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</si>
  <si>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</si>
  <si>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</si>
  <si>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</si>
  <si>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</si>
  <si>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</si>
  <si>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</si>
  <si>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</si>
  <si>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</si>
  <si>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</si>
  <si>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</si>
  <si>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</si>
  <si>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</si>
  <si>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</si>
  <si>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</si>
  <si>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</si>
  <si>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</si>
  <si>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</si>
  <si>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</si>
  <si>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</si>
  <si>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</si>
  <si>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</si>
  <si>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</si>
  <si>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</si>
  <si>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</si>
  <si>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</si>
  <si>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</si>
  <si>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</si>
  <si>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</si>
  <si>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</si>
  <si>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</si>
  <si>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</si>
  <si>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</si>
  <si>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</si>
  <si>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</si>
  <si>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</si>
  <si>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</si>
  <si>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</si>
  <si>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</si>
  <si>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</si>
  <si>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</si>
  <si>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</si>
  <si>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</si>
  <si>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</si>
  <si>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</si>
  <si>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</si>
  <si>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</si>
  <si>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</si>
  <si>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</si>
  <si>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</si>
  <si>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</si>
  <si>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</si>
  <si>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</si>
  <si>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</si>
  <si>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</si>
  <si>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</si>
  <si>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</si>
  <si>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</si>
  <si>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</si>
  <si>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</si>
  <si>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</si>
  <si>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</si>
  <si>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</si>
  <si>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</si>
  <si>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</si>
  <si>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</si>
  <si>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</si>
  <si>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</si>
  <si>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</si>
  <si>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</si>
  <si>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</si>
  <si>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</si>
  <si>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</si>
  <si>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</si>
  <si>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</si>
  <si>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</si>
  <si>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</si>
  <si>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</si>
  <si>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</si>
  <si>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</si>
  <si>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</si>
  <si>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</si>
  <si>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</si>
  <si>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</si>
  <si>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</si>
  <si>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</si>
  <si>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</si>
  <si>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</si>
  <si>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</si>
  <si>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</si>
  <si>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</si>
  <si>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</si>
  <si>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</si>
  <si>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</si>
  <si>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</si>
  <si>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</si>
  <si>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</si>
  <si>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</si>
  <si>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</si>
  <si>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</si>
  <si>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</si>
  <si>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</si>
  <si>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</si>
  <si>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</si>
  <si>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</si>
  <si>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</si>
  <si>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</si>
  <si>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</si>
  <si>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</si>
  <si>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</si>
  <si>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</si>
  <si>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</si>
  <si>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</si>
  <si>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</si>
  <si>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</si>
  <si>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</si>
  <si>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</si>
  <si>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</si>
  <si>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</si>
  <si>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</si>
  <si>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</si>
  <si>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</si>
  <si>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</si>
  <si>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</si>
  <si>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</si>
  <si>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</si>
  <si>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</si>
  <si>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</si>
  <si>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</si>
  <si>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</si>
  <si>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</si>
  <si>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</si>
  <si>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</si>
  <si>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</si>
  <si>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</si>
  <si>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</si>
  <si>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</si>
  <si>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</si>
  <si>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</si>
  <si>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</si>
  <si>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</si>
  <si>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</si>
  <si>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</si>
  <si>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</si>
  <si>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</si>
  <si>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</si>
  <si>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</si>
  <si>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</si>
  <si>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</si>
  <si>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</si>
  <si>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</si>
  <si>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</si>
  <si>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</si>
  <si>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</si>
  <si>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</si>
  <si>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</si>
  <si>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</si>
  <si>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</si>
  <si>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</si>
  <si>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</si>
  <si>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</si>
  <si>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</si>
  <si>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</si>
  <si>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</si>
  <si>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</si>
  <si>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</si>
  <si>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</si>
  <si>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</si>
  <si>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</si>
  <si>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</si>
  <si>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</si>
  <si>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</si>
  <si>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</si>
  <si>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</si>
  <si>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</si>
  <si>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</si>
  <si>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</si>
  <si>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</si>
  <si>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</si>
  <si>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</si>
  <si>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</si>
  <si>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</si>
  <si>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</si>
  <si>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</si>
  <si>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</si>
  <si>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</si>
  <si>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</si>
  <si>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</si>
  <si>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</si>
  <si>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</si>
  <si>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</si>
  <si>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</si>
  <si>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</si>
  <si>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</si>
  <si>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</si>
  <si>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</si>
  <si>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</si>
  <si>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</si>
  <si>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</si>
  <si>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</si>
  <si>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</si>
  <si>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</si>
  <si>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</si>
  <si>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</si>
  <si>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</si>
  <si>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</si>
  <si>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</si>
  <si>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</si>
  <si>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</si>
  <si>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</si>
  <si>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</si>
  <si>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</si>
  <si>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</si>
  <si>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</si>
  <si>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</si>
  <si>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</si>
  <si>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</si>
  <si>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</si>
  <si>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</si>
  <si>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</si>
  <si>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</si>
  <si>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</si>
  <si>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</si>
  <si>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</si>
  <si>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</si>
  <si>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</si>
  <si>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</si>
  <si>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</si>
  <si>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</si>
  <si>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</si>
  <si>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</si>
  <si>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</si>
  <si>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</si>
  <si>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</si>
  <si>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</si>
  <si>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</si>
  <si>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</si>
  <si>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</si>
  <si>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</si>
  <si>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</si>
  <si>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</si>
  <si>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</si>
  <si>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</si>
  <si>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</si>
  <si>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</si>
  <si>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</si>
  <si>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</si>
  <si>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</si>
  <si>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</si>
  <si>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</si>
  <si>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</si>
  <si>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</si>
  <si>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</si>
  <si>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</si>
  <si>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</si>
  <si>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</si>
  <si>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</si>
  <si>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</si>
  <si>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</si>
  <si>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</si>
  <si>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</si>
  <si>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</si>
  <si>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</si>
  <si>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</si>
  <si>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</si>
  <si>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</si>
  <si>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</si>
  <si>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</si>
  <si>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</si>
  <si>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</si>
  <si>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</si>
  <si>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</si>
  <si>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</si>
  <si>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</si>
  <si>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</si>
  <si>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</si>
  <si>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</si>
  <si>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</si>
  <si>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</si>
  <si>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</si>
  <si>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</si>
  <si>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</si>
  <si>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</si>
  <si>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</si>
  <si>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</si>
  <si>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</si>
  <si>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</si>
  <si>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</si>
  <si>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</si>
  <si>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</si>
  <si>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</si>
  <si>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</si>
  <si>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</si>
  <si>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</si>
  <si>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</si>
  <si>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</si>
  <si>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</si>
  <si>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</si>
  <si>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</si>
  <si>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</si>
  <si>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</si>
  <si>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</si>
  <si>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</si>
  <si>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</si>
  <si>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</si>
  <si>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</si>
  <si>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</si>
  <si>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</si>
  <si>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</si>
  <si>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</si>
  <si>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</si>
  <si>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</si>
  <si>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</si>
  <si>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</si>
  <si>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</si>
  <si>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</si>
  <si>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</si>
  <si>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</si>
  <si>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</si>
  <si>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</si>
  <si>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</si>
  <si>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</si>
  <si>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</si>
  <si>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</si>
  <si>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</si>
  <si>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</si>
  <si>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</si>
  <si>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</si>
  <si>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</si>
  <si>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</si>
  <si>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</si>
  <si>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</si>
  <si>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</si>
  <si>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</si>
  <si>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</si>
  <si>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</si>
  <si>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</si>
  <si>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</si>
  <si>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</si>
  <si>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</si>
  <si>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</si>
  <si>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</si>
  <si>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</si>
  <si>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</si>
  <si>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</si>
  <si>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</si>
  <si>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</si>
  <si>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</si>
  <si>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</si>
  <si>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</si>
  <si>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</si>
  <si>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</si>
  <si>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</si>
  <si>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</si>
  <si>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</si>
  <si>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</si>
  <si>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</si>
  <si>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</si>
  <si>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</si>
  <si>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</si>
  <si>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</si>
  <si>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</si>
  <si>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</si>
  <si>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</si>
  <si>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</si>
  <si>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</si>
  <si>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</si>
  <si>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</si>
  <si>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</si>
  <si>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</si>
  <si>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</si>
  <si>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</si>
  <si>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</si>
  <si>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</si>
  <si>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</si>
  <si>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</si>
  <si>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</si>
  <si>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</si>
  <si>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</si>
  <si>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</si>
  <si>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</si>
  <si>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</si>
  <si>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0.13</t>
  </si>
  <si>
    <t>▲ 1.71</t>
  </si>
  <si>
    <t>国民健康保険特別会計</t>
  </si>
  <si>
    <t>▲ 3.41</t>
  </si>
  <si>
    <t>▲ 2.08</t>
  </si>
  <si>
    <t>▲ 2.33</t>
  </si>
  <si>
    <t>▲ 2.21</t>
  </si>
  <si>
    <t>▲ 1.60</t>
  </si>
  <si>
    <t>水道事業会計</t>
  </si>
  <si>
    <t>下水道事業会計</t>
  </si>
  <si>
    <t>一般会計</t>
  </si>
  <si>
    <t>介護保険特別会計（保険事業勘定）</t>
  </si>
  <si>
    <t>後期高齢者医療特別会計</t>
  </si>
  <si>
    <t>駐車場特別会計</t>
  </si>
  <si>
    <t>▲ 0.49</t>
  </si>
  <si>
    <t>休日応急診療所特別会計</t>
  </si>
  <si>
    <t>その他会計（赤字）</t>
  </si>
  <si>
    <t>その他会計（黒字）</t>
  </si>
  <si>
    <t>-</t>
    <phoneticPr fontId="2"/>
  </si>
  <si>
    <t>城南衛生管理組合</t>
    <phoneticPr fontId="5"/>
  </si>
  <si>
    <t>澱川右岸水防事務組合</t>
  </si>
  <si>
    <t>淀川・木津川水防事務組合</t>
  </si>
  <si>
    <t>京都府自治会館管理組合</t>
  </si>
  <si>
    <t>京都府住宅新築資金等貸付事業管理組合
（一般会計）</t>
  </si>
  <si>
    <t>京都府住宅新築資金等貸付事業管理組合
（特別会計）</t>
  </si>
  <si>
    <t>京都府後期高齢者医療広域連合
（一般会計）</t>
  </si>
  <si>
    <t>京都府後期高齢者医療広域連合（特別会計）</t>
    <phoneticPr fontId="5"/>
  </si>
  <si>
    <t>京都府後期高齢者医療広域連合
（後期高齢者医療特別会計）</t>
  </si>
  <si>
    <t>京都地方税機構</t>
    <phoneticPr fontId="5"/>
  </si>
  <si>
    <t>やわた市民文化事業団</t>
    <phoneticPr fontId="2"/>
  </si>
  <si>
    <t>八幡市公園施設事業団</t>
    <phoneticPr fontId="2"/>
  </si>
  <si>
    <t>▲23１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</si>
</sst>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35504</c:v>
                </c:pt>
                <c:pt idx="1">
                  <c:v>21699</c:v>
                </c:pt>
                <c:pt idx="2">
                  <c:v>27713</c:v>
                </c:pt>
                <c:pt idx="3">
                  <c:v>49132</c:v>
                </c:pt>
                <c:pt idx="4">
                  <c:v>61893</c:v>
                </c:pt>
              </c:numCache>
            </c:numRef>
          </c:val>
          <c:smooth val="0"/>
        </c:ser>
        <c:dLbls>
          <c:showLegendKey val="0"/>
          <c:showVal val="0"/>
          <c:showCatName val="0"/>
          <c:showSerName val="0"/>
          <c:showPercent val="0"/>
          <c:showBubbleSize val="0"/>
        </c:dLbls>
        <c:marker val="1"/>
        <c:smooth val="0"/>
        <c:axId val="105364480"/>
        <c:axId val="106497152"/>
      </c:lineChart>
      <c:catAx>
        <c:axId val="105364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97152"/>
        <c:crosses val="autoZero"/>
        <c:auto val="1"/>
        <c:lblAlgn val="ctr"/>
        <c:lblOffset val="100"/>
        <c:tickLblSkip val="1"/>
        <c:tickMarkSkip val="1"/>
        <c:noMultiLvlLbl val="0"/>
      </c:catAx>
      <c:valAx>
        <c:axId val="106497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6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3.01</c:v>
                </c:pt>
                <c:pt idx="1">
                  <c:v>2.65</c:v>
                </c:pt>
                <c:pt idx="2">
                  <c:v>2.76</c:v>
                </c:pt>
                <c:pt idx="3">
                  <c:v>3.1</c:v>
                </c:pt>
                <c:pt idx="4">
                  <c:v>4.1500000000000004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10.61</c:v>
                </c:pt>
                <c:pt idx="1">
                  <c:v>12.93</c:v>
                </c:pt>
                <c:pt idx="2">
                  <c:v>14.38</c:v>
                </c:pt>
                <c:pt idx="3">
                  <c:v>15.58</c:v>
                </c:pt>
                <c:pt idx="4">
                  <c:v>14.36</c:v>
                </c:pt>
              </c:numCache>
            </c:numRef>
          </c:val>
        </c:ser>
        <c:dLbls>
          <c:showLegendKey val="0"/>
          <c:showVal val="0"/>
          <c:showCatName val="0"/>
          <c:showSerName val="0"/>
          <c:showPercent val="0"/>
          <c:showBubbleSize val="0"/>
        </c:dLbls>
        <c:gapWidth val="250"/>
        <c:overlap val="100"/>
        <c:axId val="69274624"/>
        <c:axId val="6928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-0.13</c:v>
                </c:pt>
                <c:pt idx="1">
                  <c:v>0.35</c:v>
                </c:pt>
                <c:pt idx="2">
                  <c:v>0.11</c:v>
                </c:pt>
                <c:pt idx="3">
                  <c:v>0.39</c:v>
                </c:pt>
                <c:pt idx="4">
                  <c:v>-1.71</c:v>
                </c:pt>
              </c:numCache>
            </c:numRef>
          </c:val>
          <c:smooth val="0"/>
        </c:ser>
        <c:dLbls>
          <c:showLegendKey val="0"/>
          <c:showVal val="0"/>
          <c:showCatName val="0"/>
          <c:showSerName val="0"/>
          <c:showPercent val="0"/>
          <c:showBubbleSize val="0"/>
        </c:dLbls>
        <c:marker val="1"/>
        <c:smooth val="0"/>
        <c:axId val="69274624"/>
        <c:axId val="69280896"/>
      </c:lineChart>
      <c:catAx>
        <c:axId val="692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280896"/>
        <c:crosses val="autoZero"/>
        <c:auto val="1"/>
        <c:lblAlgn val="ctr"/>
        <c:lblOffset val="100"/>
        <c:tickLblSkip val="1"/>
        <c:tickMarkSkip val="1"/>
        <c:noMultiLvlLbl val="0"/>
      </c:catAx>
      <c:valAx>
        <c:axId val="6928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2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0.49</c:v>
                </c:pt>
                <c:pt idx="1">
                  <c:v>#N/A</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0.13</c:v>
                </c:pt>
                <c:pt idx="4">
                  <c:v>#N/A</c:v>
                </c:pt>
                <c:pt idx="5">
                  <c:v>0.02</c:v>
                </c:pt>
                <c:pt idx="6">
                  <c:v>#N/A</c:v>
                </c:pt>
                <c:pt idx="7">
                  <c:v>0.14000000000000001</c:v>
                </c:pt>
                <c:pt idx="8">
                  <c:v>#N/A</c:v>
                </c:pt>
                <c:pt idx="9">
                  <c:v>0.14000000000000001</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0.28000000000000003</c:v>
                </c:pt>
                <c:pt idx="4">
                  <c:v>#N/A</c:v>
                </c:pt>
                <c:pt idx="5">
                  <c:v>0.41</c:v>
                </c:pt>
                <c:pt idx="6">
                  <c:v>#N/A</c:v>
                </c:pt>
                <c:pt idx="7">
                  <c:v>0.11</c:v>
                </c:pt>
                <c:pt idx="8">
                  <c:v>#N/A</c:v>
                </c:pt>
                <c:pt idx="9">
                  <c:v>0.37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c:v>
                </c:pt>
                <c:pt idx="2">
                  <c:v>#N/A</c:v>
                </c:pt>
                <c:pt idx="3">
                  <c:v>2.64</c:v>
                </c:pt>
                <c:pt idx="4">
                  <c:v>#N/A</c:v>
                </c:pt>
                <c:pt idx="5">
                  <c:v>2.75</c:v>
                </c:pt>
                <c:pt idx="6">
                  <c:v>#N/A</c:v>
                </c:pt>
                <c:pt idx="7">
                  <c:v>3.09</c:v>
                </c:pt>
                <c:pt idx="8">
                  <c:v>#N/A</c:v>
                </c:pt>
                <c:pt idx="9">
                  <c:v>4.1500000000000004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c:v>
                </c:pt>
                <c:pt idx="2">
                  <c:v>#N/A</c:v>
                </c:pt>
                <c:pt idx="3">
                  <c:v>4.88</c:v>
                </c:pt>
                <c:pt idx="4">
                  <c:v>#N/A</c:v>
                </c:pt>
                <c:pt idx="5">
                  <c:v>4.9400000000000004</c:v>
                </c:pt>
                <c:pt idx="6">
                  <c:v>#N/A</c:v>
                </c:pt>
                <c:pt idx="7">
                  <c:v>4.83</c:v>
                </c:pt>
                <c:pt idx="8">
                  <c:v>#N/A</c:v>
                </c:pt>
                <c:pt idx="9">
                  <c:v>4.58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8.23</c:v>
                </c:pt>
                <c:pt idx="2">
                  <c:v>#N/A</c:v>
                </c:pt>
                <c:pt idx="3">
                  <c:v>8.99</c:v>
                </c:pt>
                <c:pt idx="4">
                  <c:v>#N/A</c:v>
                </c:pt>
                <c:pt idx="5">
                  <c:v>9.16</c:v>
                </c:pt>
                <c:pt idx="6">
                  <c:v>#N/A</c:v>
                </c:pt>
                <c:pt idx="7">
                  <c:v>8.35</c:v>
                </c:pt>
                <c:pt idx="8">
                  <c:v>#N/A</c:v>
                </c:pt>
                <c:pt idx="9">
                  <c:v>8.24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3.41</c:v>
                </c:pt>
                <c:pt idx="1">
                  <c:v>#N/A</c:v>
                </c:pt>
                <c:pt idx="2">
                  <c:v>2.08</c:v>
                </c:pt>
                <c:pt idx="3">
                  <c:v>#N/A</c:v>
                </c:pt>
                <c:pt idx="4">
                  <c:v>2.33</c:v>
                </c:pt>
                <c:pt idx="5">
                  <c:v>#N/A</c:v>
                </c:pt>
                <c:pt idx="6">
                  <c:v>2.21</c:v>
                </c:pt>
                <c:pt idx="7">
                  <c:v>#N/A</c:v>
                </c:pt>
                <c:pt idx="8">
                  <c:v>1.6</c:v>
                </c:pt>
                <c:pt idx="9">
                  <c:v>#N/A</c:v>
                </c:pt>
              </c:numCache>
            </c:numRef>
          </c:val>
        </c:ser>
        <c:dLbls>
          <c:showLegendKey val="0"/>
          <c:showVal val="0"/>
          <c:showCatName val="0"/>
          <c:showSerName val="0"/>
          <c:showPercent val="0"/>
          <c:showBubbleSize val="0"/>
        </c:dLbls>
        <c:gapWidth val="150"/>
        <c:overlap val="100"/>
        <c:axId val="107123456"/>
        <c:axId val="107124992"/>
      </c:barChart>
      <c:catAx>
        <c:axId val="1071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24992"/>
        <c:crosses val="autoZero"/>
        <c:auto val="1"/>
        <c:lblAlgn val="ctr"/>
        <c:lblOffset val="100"/>
        <c:tickLblSkip val="1"/>
        <c:tickMarkSkip val="1"/>
        <c:noMultiLvlLbl val="0"/>
      </c:catAx>
      <c:valAx>
        <c:axId val="10712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2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2566</c:v>
                </c:pt>
                <c:pt idx="5">
                  <c:v>2425</c:v>
                </c:pt>
                <c:pt idx="8">
                  <c:v>2264</c:v>
                </c:pt>
                <c:pt idx="11">
                  <c:v>2287</c:v>
                </c:pt>
                <c:pt idx="14">
                  <c:v>2241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64</c:v>
                </c:pt>
                <c:pt idx="3">
                  <c:v>57</c:v>
                </c:pt>
                <c:pt idx="6">
                  <c:v>45</c:v>
                </c:pt>
                <c:pt idx="9">
                  <c:v>28</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184</c:v>
                </c:pt>
                <c:pt idx="3">
                  <c:v>141</c:v>
                </c:pt>
                <c:pt idx="6">
                  <c:v>113</c:v>
                </c:pt>
                <c:pt idx="9">
                  <c:v>116</c:v>
                </c:pt>
                <c:pt idx="12">
                  <c:v>106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505</c:v>
                </c:pt>
                <c:pt idx="3">
                  <c:v>337</c:v>
                </c:pt>
                <c:pt idx="6">
                  <c:v>251</c:v>
                </c:pt>
                <c:pt idx="9">
                  <c:v>274</c:v>
                </c:pt>
                <c:pt idx="12">
                  <c:v>177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2204</c:v>
                </c:pt>
                <c:pt idx="3">
                  <c:v>2053</c:v>
                </c:pt>
                <c:pt idx="6">
                  <c:v>1887</c:v>
                </c:pt>
                <c:pt idx="9">
                  <c:v>1881</c:v>
                </c:pt>
                <c:pt idx="12">
                  <c:v>1857</c:v>
                </c:pt>
              </c:numCache>
            </c:numRef>
          </c:val>
        </c:ser>
        <c:dLbls>
          <c:showLegendKey val="0"/>
          <c:showVal val="0"/>
          <c:showCatName val="0"/>
          <c:showSerName val="0"/>
          <c:showPercent val="0"/>
          <c:showBubbleSize val="0"/>
        </c:dLbls>
        <c:gapWidth val="100"/>
        <c:overlap val="100"/>
        <c:axId val="107319680"/>
        <c:axId val="10732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391</c:v>
                </c:pt>
                <c:pt idx="2">
                  <c:v>#N/A</c:v>
                </c:pt>
                <c:pt idx="3">
                  <c:v>#N/A</c:v>
                </c:pt>
                <c:pt idx="4">
                  <c:v>163</c:v>
                </c:pt>
                <c:pt idx="5">
                  <c:v>#N/A</c:v>
                </c:pt>
                <c:pt idx="6">
                  <c:v>#N/A</c:v>
                </c:pt>
                <c:pt idx="7">
                  <c:v>32</c:v>
                </c:pt>
                <c:pt idx="8">
                  <c:v>#N/A</c:v>
                </c:pt>
                <c:pt idx="9">
                  <c:v>#N/A</c:v>
                </c:pt>
                <c:pt idx="10">
                  <c:v>12</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107319680"/>
        <c:axId val="107321600"/>
      </c:lineChart>
      <c:catAx>
        <c:axId val="1073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21600"/>
        <c:crosses val="autoZero"/>
        <c:auto val="1"/>
        <c:lblAlgn val="ctr"/>
        <c:lblOffset val="100"/>
        <c:tickLblSkip val="1"/>
        <c:tickMarkSkip val="1"/>
        <c:noMultiLvlLbl val="0"/>
      </c:catAx>
      <c:valAx>
        <c:axId val="1073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1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16986</c:v>
                </c:pt>
                <c:pt idx="5">
                  <c:v>17080</c:v>
                </c:pt>
                <c:pt idx="8">
                  <c:v>17377</c:v>
                </c:pt>
                <c:pt idx="11">
                  <c:v>18286</c:v>
                </c:pt>
                <c:pt idx="14">
                  <c:v>18430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5159</c:v>
                </c:pt>
                <c:pt idx="5">
                  <c:v>5160</c:v>
                </c:pt>
                <c:pt idx="8">
                  <c:v>4668</c:v>
                </c:pt>
                <c:pt idx="11">
                  <c:v>4543</c:v>
                </c:pt>
                <c:pt idx="14">
                  <c:v>4084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4772</c:v>
                </c:pt>
                <c:pt idx="5">
                  <c:v>5618</c:v>
                </c:pt>
                <c:pt idx="8">
                  <c:v>6283</c:v>
                </c:pt>
                <c:pt idx="11">
                  <c:v>6448</c:v>
                </c:pt>
                <c:pt idx="14">
                  <c:v>6530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6529</c:v>
                </c:pt>
                <c:pt idx="3">
                  <c:v>5680</c:v>
                </c:pt>
                <c:pt idx="6">
                  <c:v>5440</c:v>
                </c:pt>
                <c:pt idx="9">
                  <c:v>4599</c:v>
                </c:pt>
                <c:pt idx="12">
                  <c:v>4014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1003</c:v>
                </c:pt>
                <c:pt idx="3">
                  <c:v>867</c:v>
                </c:pt>
                <c:pt idx="6">
                  <c:v>735</c:v>
                </c:pt>
                <c:pt idx="9">
                  <c:v>656</c:v>
                </c:pt>
                <c:pt idx="12">
                  <c:v>755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4548</c:v>
                </c:pt>
                <c:pt idx="3">
                  <c:v>3875</c:v>
                </c:pt>
                <c:pt idx="6">
                  <c:v>3160</c:v>
                </c:pt>
                <c:pt idx="9">
                  <c:v>2274</c:v>
                </c:pt>
                <c:pt idx="12">
                  <c:v>1520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148</c:v>
                </c:pt>
                <c:pt idx="3">
                  <c:v>104</c:v>
                </c:pt>
                <c:pt idx="6">
                  <c:v>84</c:v>
                </c:pt>
                <c:pt idx="9">
                  <c:v>24</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20582</c:v>
                </c:pt>
                <c:pt idx="3">
                  <c:v>21182</c:v>
                </c:pt>
                <c:pt idx="6">
                  <c:v>22421</c:v>
                </c:pt>
                <c:pt idx="9">
                  <c:v>23992</c:v>
                </c:pt>
                <c:pt idx="12">
                  <c:v>25645</c:v>
                </c:pt>
              </c:numCache>
            </c:numRef>
          </c:val>
        </c:ser>
        <c:dLbls>
          <c:showLegendKey val="0"/>
          <c:showVal val="0"/>
          <c:showCatName val="0"/>
          <c:showSerName val="0"/>
          <c:showPercent val="0"/>
          <c:showBubbleSize val="0"/>
        </c:dLbls>
        <c:gapWidth val="100"/>
        <c:overlap val="100"/>
        <c:axId val="106973824"/>
        <c:axId val="10698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5894</c:v>
                </c:pt>
                <c:pt idx="2">
                  <c:v>#N/A</c:v>
                </c:pt>
                <c:pt idx="3">
                  <c:v>#N/A</c:v>
                </c:pt>
                <c:pt idx="4">
                  <c:v>3849</c:v>
                </c:pt>
                <c:pt idx="5">
                  <c:v>#N/A</c:v>
                </c:pt>
                <c:pt idx="6">
                  <c:v>#N/A</c:v>
                </c:pt>
                <c:pt idx="7">
                  <c:v>3512</c:v>
                </c:pt>
                <c:pt idx="8">
                  <c:v>#N/A</c:v>
                </c:pt>
                <c:pt idx="9">
                  <c:v>#N/A</c:v>
                </c:pt>
                <c:pt idx="10">
                  <c:v>2270</c:v>
                </c:pt>
                <c:pt idx="11">
                  <c:v>#N/A</c:v>
                </c:pt>
                <c:pt idx="12">
                  <c:v>#N/A</c:v>
                </c:pt>
                <c:pt idx="13">
                  <c:v>2894</c:v>
                </c:pt>
                <c:pt idx="14">
                  <c:v>#N/A</c:v>
                </c:pt>
              </c:numCache>
            </c:numRef>
          </c:val>
          <c:smooth val="0"/>
        </c:ser>
        <c:dLbls>
          <c:showLegendKey val="0"/>
          <c:showVal val="0"/>
          <c:showCatName val="0"/>
          <c:showSerName val="0"/>
          <c:showPercent val="0"/>
          <c:showBubbleSize val="0"/>
        </c:dLbls>
        <c:marker val="1"/>
        <c:smooth val="0"/>
        <c:axId val="106973824"/>
        <c:axId val="106988288"/>
      </c:lineChart>
      <c:catAx>
        <c:axId val="1069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988288"/>
        <c:crosses val="autoZero"/>
        <c:auto val="1"/>
        <c:lblAlgn val="ctr"/>
        <c:lblOffset val="100"/>
        <c:tickLblSkip val="1"/>
        <c:tickMarkSkip val="1"/>
        <c:noMultiLvlLbl val="0"/>
      </c:catAx>
      <c:valAx>
        <c:axId val="10698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73,038
72,195
24.35
28,122,926
27,324,658
596,558
14,364,813
25,644,597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22.9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歳出は社会保障関係経費の増加の影響で増加したが、歳入でも</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の増加があったため、財政力指数は前年度</a:t>
          </a:r>
          <a:r>
            <a:rPr kumimoji="1" lang="ja-JP" altLang="en-US" sz="1100">
              <a:solidFill>
                <a:schemeClr val="dk1"/>
              </a:solidFill>
              <a:effectLst/>
              <a:latin typeface="+mn-lt"/>
              <a:ea typeface="+mn-ea"/>
              <a:cs typeface="+mn-cs"/>
            </a:rPr>
            <a:t>から微増</a:t>
          </a:r>
          <a:r>
            <a:rPr kumimoji="1" lang="ja-JP" altLang="ja-JP" sz="1100">
              <a:solidFill>
                <a:schemeClr val="dk1"/>
              </a:solidFill>
              <a:effectLst/>
              <a:latin typeface="+mn-lt"/>
              <a:ea typeface="+mn-ea"/>
              <a:cs typeface="+mn-cs"/>
            </a:rPr>
            <a:t>し、類似団体平均を上回っている。今後も、歳入面においては、少子高齢化による個人市民税の減収、歳出面においては、引き続き社会保障関係経費の増加に伴い、財政力の低下が予測されることから、今後も、市税等の徴収強化等による行財政改革の取り組みを行い、財政基盤の強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41</xdr:row>
      <xdr:rowOff>7257</xdr:rowOff>
    </xdr:to>
    <xdr:cxnSp macro="">
      <xdr:nvCxnSpPr>
        <xdr:cNvPr id="69" name="直線コネクタ 68"/>
        <xdr:cNvCxnSpPr/>
      </xdr:nvCxnSpPr>
      <xdr:spPr>
        <a:xfrm flipV="1">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2" name="直線コネクタ 71"/>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41</xdr:row>
      <xdr:rowOff>7257</xdr:rowOff>
    </xdr:to>
    <xdr:cxnSp macro="">
      <xdr:nvCxnSpPr>
        <xdr:cNvPr id="75" name="直線コネクタ 74"/>
        <xdr:cNvCxnSpPr/>
      </xdr:nvCxnSpPr>
      <xdr:spPr>
        <a:xfrm>
          <a:off x="2336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144235</xdr:rowOff>
    </xdr:to>
    <xdr:cxnSp macro="">
      <xdr:nvCxnSpPr>
        <xdr:cNvPr id="78" name="直線コネクタ 77"/>
        <xdr:cNvCxnSpPr/>
      </xdr:nvCxnSpPr>
      <xdr:spPr>
        <a:xfrm>
          <a:off x="1447800" y="6950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8" name="円/楕円 87"/>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89"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0" name="円/楕円 89"/>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1" name="テキスト ボックス 90"/>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2" name="円/楕円 91"/>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3" name="テキスト ボックス 92"/>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4" name="円/楕円 93"/>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5" name="テキスト ボックス 94"/>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人件費・扶助費・</a:t>
          </a:r>
          <a:r>
            <a:rPr kumimoji="1" lang="ja-JP" altLang="ja-JP" sz="1100">
              <a:solidFill>
                <a:schemeClr val="dk1"/>
              </a:solidFill>
              <a:effectLst/>
              <a:latin typeface="+mn-lt"/>
              <a:ea typeface="+mn-ea"/>
              <a:cs typeface="+mn-cs"/>
            </a:rPr>
            <a:t>物件費の増加があ</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、経常収支比率は前年度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増加した。国に準じた減額措置の終了に伴う</a:t>
          </a:r>
          <a:r>
            <a:rPr kumimoji="1" lang="ja-JP" altLang="ja-JP" sz="1100">
              <a:solidFill>
                <a:schemeClr val="dk1"/>
              </a:solidFill>
              <a:effectLst/>
              <a:latin typeface="+mn-lt"/>
              <a:ea typeface="+mn-ea"/>
              <a:cs typeface="+mn-cs"/>
            </a:rPr>
            <a:t>職員人件費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障害者関連や老人医療給付費</a:t>
          </a:r>
          <a:r>
            <a:rPr kumimoji="1" lang="ja-JP" altLang="ja-JP" sz="1100">
              <a:solidFill>
                <a:schemeClr val="dk1"/>
              </a:solidFill>
              <a:effectLst/>
              <a:latin typeface="+mn-lt"/>
              <a:ea typeface="+mn-ea"/>
              <a:cs typeface="+mn-cs"/>
            </a:rPr>
            <a:t>等扶助費の経常的支出の</a:t>
          </a:r>
          <a:r>
            <a:rPr kumimoji="1" lang="ja-JP" altLang="en-US" sz="1100">
              <a:solidFill>
                <a:schemeClr val="dk1"/>
              </a:solidFill>
              <a:effectLst/>
              <a:latin typeface="+mn-lt"/>
              <a:ea typeface="+mn-ea"/>
              <a:cs typeface="+mn-cs"/>
            </a:rPr>
            <a:t>増加が、</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の上昇の要因となっている</a:t>
          </a:r>
          <a:r>
            <a:rPr kumimoji="1" lang="ja-JP" altLang="ja-JP" sz="1100">
              <a:solidFill>
                <a:schemeClr val="dk1"/>
              </a:solidFill>
              <a:effectLst/>
              <a:latin typeface="+mn-lt"/>
              <a:ea typeface="+mn-ea"/>
              <a:cs typeface="+mn-cs"/>
            </a:rPr>
            <a:t>。今後も、</a:t>
          </a:r>
          <a:r>
            <a:rPr kumimoji="1" lang="ja-JP" altLang="ja-JP" sz="1100">
              <a:solidFill>
                <a:schemeClr val="tx1"/>
              </a:solidFill>
              <a:effectLst/>
              <a:latin typeface="+mn-lt"/>
              <a:ea typeface="+mn-ea"/>
              <a:cs typeface="+mn-cs"/>
            </a:rPr>
            <a:t>職員平均年齢の低下等により、人件費の減は</a:t>
          </a:r>
          <a:r>
            <a:rPr kumimoji="1" lang="ja-JP" altLang="en-US" sz="1100">
              <a:solidFill>
                <a:schemeClr val="tx1"/>
              </a:solidFill>
              <a:effectLst/>
              <a:latin typeface="+mn-lt"/>
              <a:ea typeface="+mn-ea"/>
              <a:cs typeface="+mn-cs"/>
            </a:rPr>
            <a:t>考えられるが</a:t>
          </a:r>
          <a:r>
            <a:rPr kumimoji="1" lang="ja-JP" altLang="ja-JP" sz="1100">
              <a:solidFill>
                <a:schemeClr val="tx1"/>
              </a:solidFill>
              <a:effectLst/>
              <a:latin typeface="+mn-lt"/>
              <a:ea typeface="+mn-ea"/>
              <a:cs typeface="+mn-cs"/>
            </a:rPr>
            <a:t>、少子高齢化等による扶助費の大幅増</a:t>
          </a:r>
          <a:r>
            <a:rPr kumimoji="1" lang="ja-JP" altLang="ja-JP" sz="1100">
              <a:solidFill>
                <a:schemeClr val="dk1"/>
              </a:solidFill>
              <a:effectLst/>
              <a:latin typeface="+mn-lt"/>
              <a:ea typeface="+mn-ea"/>
              <a:cs typeface="+mn-cs"/>
            </a:rPr>
            <a:t>及び生産年齢人口の減による税収の減が考えられることから、市税等の徴収強化による歳入確保等に取組むことにより、改善を図る。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27432</xdr:rowOff>
    </xdr:to>
    <xdr:cxnSp macro="">
      <xdr:nvCxnSpPr>
        <xdr:cNvPr id="130" name="直線コネクタ 129"/>
        <xdr:cNvCxnSpPr/>
      </xdr:nvCxnSpPr>
      <xdr:spPr>
        <a:xfrm>
          <a:off x="4114800" y="1074674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150622</xdr:rowOff>
    </xdr:to>
    <xdr:cxnSp macro="">
      <xdr:nvCxnSpPr>
        <xdr:cNvPr id="133" name="直線コネクタ 132"/>
        <xdr:cNvCxnSpPr/>
      </xdr:nvCxnSpPr>
      <xdr:spPr>
        <a:xfrm flipV="1">
          <a:off x="3225800" y="107467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150622</xdr:rowOff>
    </xdr:from>
    <xdr:to>
      <xdr:col>4</xdr:col>
      <xdr:colOff>482600</xdr:colOff>
      <xdr:row>63</xdr:row>
      <xdr:rowOff>3302</xdr:rowOff>
    </xdr:to>
    <xdr:cxnSp macro="">
      <xdr:nvCxnSpPr>
        <xdr:cNvPr id="136" name="直線コネクタ 135"/>
        <xdr:cNvCxnSpPr/>
      </xdr:nvCxnSpPr>
      <xdr:spPr>
        <a:xfrm flipV="1">
          <a:off x="2336800" y="107805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63</xdr:row>
      <xdr:rowOff>32258</xdr:rowOff>
    </xdr:to>
    <xdr:cxnSp macro="">
      <xdr:nvCxnSpPr>
        <xdr:cNvPr id="139" name="直線コネクタ 138"/>
        <xdr:cNvCxnSpPr/>
      </xdr:nvCxnSpPr>
      <xdr:spPr>
        <a:xfrm flipV="1">
          <a:off x="1447800" y="1080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148082</xdr:rowOff>
    </xdr:from>
    <xdr:to>
      <xdr:col>7</xdr:col>
      <xdr:colOff>203200</xdr:colOff>
      <xdr:row>63</xdr:row>
      <xdr:rowOff>78232</xdr:rowOff>
    </xdr:to>
    <xdr:sp macro="" textlink="">
      <xdr:nvSpPr>
        <xdr:cNvPr id="149" name="円/楕円 148"/>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120159</xdr:rowOff>
    </xdr:from>
    <xdr:ext cx="762000" cy="259045"/>
    <xdr:sp macro="" textlink="">
      <xdr:nvSpPr>
        <xdr:cNvPr id="150" name="財政構造の弾力性該当値テキスト"/>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2" name="テキスト ボックス 151"/>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3" name="円/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123952</xdr:rowOff>
    </xdr:from>
    <xdr:to>
      <xdr:col>3</xdr:col>
      <xdr:colOff>330200</xdr:colOff>
      <xdr:row>63</xdr:row>
      <xdr:rowOff>54102</xdr:rowOff>
    </xdr:to>
    <xdr:sp macro="" textlink="">
      <xdr:nvSpPr>
        <xdr:cNvPr id="155" name="円/楕円 154"/>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38879</xdr:rowOff>
    </xdr:from>
    <xdr:ext cx="762000" cy="259045"/>
    <xdr:sp macro="" textlink="">
      <xdr:nvSpPr>
        <xdr:cNvPr id="156" name="テキスト ボックス 155"/>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7" name="円/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人件費は、地方財政計画の給与削減による国の削減要請に応えた</a:t>
          </a:r>
          <a:r>
            <a:rPr kumimoji="1" lang="ja-JP" altLang="en-US" sz="1100">
              <a:solidFill>
                <a:schemeClr val="dk1"/>
              </a:solidFill>
              <a:effectLst/>
              <a:latin typeface="+mn-lt"/>
              <a:ea typeface="+mn-ea"/>
              <a:cs typeface="+mn-cs"/>
            </a:rPr>
            <a:t>減額措置を終了したため、前年度より増額となった</a:t>
          </a:r>
          <a:r>
            <a:rPr kumimoji="1" lang="ja-JP" altLang="ja-JP" sz="1100">
              <a:solidFill>
                <a:schemeClr val="dk1"/>
              </a:solidFill>
              <a:effectLst/>
              <a:latin typeface="+mn-lt"/>
              <a:ea typeface="+mn-ea"/>
              <a:cs typeface="+mn-cs"/>
            </a:rPr>
            <a:t>。一方、物件費は電気料金の値上げ</a:t>
          </a:r>
          <a:r>
            <a:rPr kumimoji="1" lang="ja-JP" altLang="en-US" sz="1100">
              <a:solidFill>
                <a:schemeClr val="dk1"/>
              </a:solidFill>
              <a:effectLst/>
              <a:latin typeface="+mn-lt"/>
              <a:ea typeface="+mn-ea"/>
              <a:cs typeface="+mn-cs"/>
            </a:rPr>
            <a:t>、パソコン更新経費、がん検診推進</a:t>
          </a:r>
          <a:r>
            <a:rPr kumimoji="1" lang="ja-JP" altLang="ja-JP" sz="1100">
              <a:solidFill>
                <a:schemeClr val="dk1"/>
              </a:solidFill>
              <a:effectLst/>
              <a:latin typeface="+mn-lt"/>
              <a:ea typeface="+mn-ea"/>
              <a:cs typeface="+mn-cs"/>
            </a:rPr>
            <a:t>等の影響を受け、前年度より増加している。今後も</a:t>
          </a:r>
          <a:r>
            <a:rPr kumimoji="1" lang="ja-JP" altLang="ja-JP" sz="1100">
              <a:solidFill>
                <a:srgbClr val="FF0000"/>
              </a:solidFill>
              <a:effectLst/>
              <a:latin typeface="+mn-lt"/>
              <a:ea typeface="+mn-ea"/>
              <a:cs typeface="+mn-cs"/>
            </a:rPr>
            <a:t>、</a:t>
          </a:r>
          <a:r>
            <a:rPr kumimoji="1" lang="ja-JP" altLang="en-US" sz="1100">
              <a:solidFill>
                <a:schemeClr val="tx1"/>
              </a:solidFill>
              <a:effectLst/>
              <a:latin typeface="+mn-lt"/>
              <a:ea typeface="+mn-ea"/>
              <a:cs typeface="+mn-cs"/>
            </a:rPr>
            <a:t>職員の若返りに</a:t>
          </a:r>
          <a:r>
            <a:rPr kumimoji="1" lang="ja-JP" altLang="ja-JP" sz="1100">
              <a:solidFill>
                <a:schemeClr val="tx1"/>
              </a:solidFill>
              <a:effectLst/>
              <a:latin typeface="+mn-lt"/>
              <a:ea typeface="+mn-ea"/>
              <a:cs typeface="+mn-cs"/>
            </a:rPr>
            <a:t>伴い</a:t>
          </a:r>
          <a:r>
            <a:rPr kumimoji="1" lang="ja-JP" altLang="ja-JP" sz="1100">
              <a:solidFill>
                <a:schemeClr val="dk1"/>
              </a:solidFill>
              <a:effectLst/>
              <a:latin typeface="+mn-lt"/>
              <a:ea typeface="+mn-ea"/>
              <a:cs typeface="+mn-cs"/>
            </a:rPr>
            <a:t>人件費が減少していくことに併せ、行財政改革の取り組みを行い、経費削減を図る。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108666</xdr:rowOff>
    </xdr:from>
    <xdr:to>
      <xdr:col>7</xdr:col>
      <xdr:colOff>152400</xdr:colOff>
      <xdr:row>81</xdr:row>
      <xdr:rowOff>119931</xdr:rowOff>
    </xdr:to>
    <xdr:cxnSp macro="">
      <xdr:nvCxnSpPr>
        <xdr:cNvPr id="192" name="直線コネクタ 191"/>
        <xdr:cNvCxnSpPr/>
      </xdr:nvCxnSpPr>
      <xdr:spPr>
        <a:xfrm>
          <a:off x="4114800" y="13996116"/>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104707</xdr:rowOff>
    </xdr:from>
    <xdr:ext cx="762000" cy="259045"/>
    <xdr:sp macro="" textlink="">
      <xdr:nvSpPr>
        <xdr:cNvPr id="193" name="人件費・物件費等の状況平均値テキスト"/>
        <xdr:cNvSpPr txBox="1"/>
      </xdr:nvSpPr>
      <xdr:spPr>
        <a:xfrm>
          <a:off x="5041900" y="13992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108666</xdr:rowOff>
    </xdr:from>
    <xdr:to>
      <xdr:col>6</xdr:col>
      <xdr:colOff>0</xdr:colOff>
      <xdr:row>81</xdr:row>
      <xdr:rowOff>113616</xdr:rowOff>
    </xdr:to>
    <xdr:cxnSp macro="">
      <xdr:nvCxnSpPr>
        <xdr:cNvPr id="195" name="直線コネクタ 194"/>
        <xdr:cNvCxnSpPr/>
      </xdr:nvCxnSpPr>
      <xdr:spPr>
        <a:xfrm flipV="1">
          <a:off x="3225800" y="13996116"/>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113616</xdr:rowOff>
    </xdr:from>
    <xdr:to>
      <xdr:col>4</xdr:col>
      <xdr:colOff>482600</xdr:colOff>
      <xdr:row>81</xdr:row>
      <xdr:rowOff>127332</xdr:rowOff>
    </xdr:to>
    <xdr:cxnSp macro="">
      <xdr:nvCxnSpPr>
        <xdr:cNvPr id="198" name="直線コネクタ 197"/>
        <xdr:cNvCxnSpPr/>
      </xdr:nvCxnSpPr>
      <xdr:spPr>
        <a:xfrm flipV="1">
          <a:off x="2336800" y="140010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120166</xdr:rowOff>
    </xdr:from>
    <xdr:to>
      <xdr:col>3</xdr:col>
      <xdr:colOff>279400</xdr:colOff>
      <xdr:row>81</xdr:row>
      <xdr:rowOff>127332</xdr:rowOff>
    </xdr:to>
    <xdr:cxnSp macro="">
      <xdr:nvCxnSpPr>
        <xdr:cNvPr id="201" name="直線コネクタ 200"/>
        <xdr:cNvCxnSpPr/>
      </xdr:nvCxnSpPr>
      <xdr:spPr>
        <a:xfrm>
          <a:off x="1447800" y="14007616"/>
          <a:ext cx="8890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69131</xdr:rowOff>
    </xdr:from>
    <xdr:to>
      <xdr:col>7</xdr:col>
      <xdr:colOff>203200</xdr:colOff>
      <xdr:row>81</xdr:row>
      <xdr:rowOff>170731</xdr:rowOff>
    </xdr:to>
    <xdr:sp macro="" textlink="">
      <xdr:nvSpPr>
        <xdr:cNvPr id="211" name="円/楕円 210"/>
        <xdr:cNvSpPr/>
      </xdr:nvSpPr>
      <xdr:spPr>
        <a:xfrm>
          <a:off x="4902200" y="139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161858</xdr:rowOff>
    </xdr:from>
    <xdr:ext cx="762000" cy="259045"/>
    <xdr:sp macro="" textlink="">
      <xdr:nvSpPr>
        <xdr:cNvPr id="212" name="人件費・物件費等の状況該当値テキスト"/>
        <xdr:cNvSpPr txBox="1"/>
      </xdr:nvSpPr>
      <xdr:spPr>
        <a:xfrm>
          <a:off x="5041900" y="1387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57866</xdr:rowOff>
    </xdr:from>
    <xdr:to>
      <xdr:col>6</xdr:col>
      <xdr:colOff>50800</xdr:colOff>
      <xdr:row>81</xdr:row>
      <xdr:rowOff>159466</xdr:rowOff>
    </xdr:to>
    <xdr:sp macro="" textlink="">
      <xdr:nvSpPr>
        <xdr:cNvPr id="213" name="円/楕円 212"/>
        <xdr:cNvSpPr/>
      </xdr:nvSpPr>
      <xdr:spPr>
        <a:xfrm>
          <a:off x="4064000" y="139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169643</xdr:rowOff>
    </xdr:from>
    <xdr:ext cx="736600" cy="259045"/>
    <xdr:sp macro="" textlink="">
      <xdr:nvSpPr>
        <xdr:cNvPr id="214" name="テキスト ボックス 213"/>
        <xdr:cNvSpPr txBox="1"/>
      </xdr:nvSpPr>
      <xdr:spPr>
        <a:xfrm>
          <a:off x="3733800" y="1371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62816</xdr:rowOff>
    </xdr:from>
    <xdr:to>
      <xdr:col>4</xdr:col>
      <xdr:colOff>533400</xdr:colOff>
      <xdr:row>81</xdr:row>
      <xdr:rowOff>164416</xdr:rowOff>
    </xdr:to>
    <xdr:sp macro="" textlink="">
      <xdr:nvSpPr>
        <xdr:cNvPr id="215" name="円/楕円 214"/>
        <xdr:cNvSpPr/>
      </xdr:nvSpPr>
      <xdr:spPr>
        <a:xfrm>
          <a:off x="3175000" y="139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3143</xdr:rowOff>
    </xdr:from>
    <xdr:ext cx="762000" cy="259045"/>
    <xdr:sp macro="" textlink="">
      <xdr:nvSpPr>
        <xdr:cNvPr id="216" name="テキスト ボックス 215"/>
        <xdr:cNvSpPr txBox="1"/>
      </xdr:nvSpPr>
      <xdr:spPr>
        <a:xfrm>
          <a:off x="2844800" y="137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76532</xdr:rowOff>
    </xdr:from>
    <xdr:to>
      <xdr:col>3</xdr:col>
      <xdr:colOff>330200</xdr:colOff>
      <xdr:row>82</xdr:row>
      <xdr:rowOff>6682</xdr:rowOff>
    </xdr:to>
    <xdr:sp macro="" textlink="">
      <xdr:nvSpPr>
        <xdr:cNvPr id="217" name="円/楕円 216"/>
        <xdr:cNvSpPr/>
      </xdr:nvSpPr>
      <xdr:spPr>
        <a:xfrm>
          <a:off x="2286000" y="139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16859</xdr:rowOff>
    </xdr:from>
    <xdr:ext cx="762000" cy="259045"/>
    <xdr:sp macro="" textlink="">
      <xdr:nvSpPr>
        <xdr:cNvPr id="218" name="テキスト ボックス 217"/>
        <xdr:cNvSpPr txBox="1"/>
      </xdr:nvSpPr>
      <xdr:spPr>
        <a:xfrm>
          <a:off x="1955800" y="1373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69366</xdr:rowOff>
    </xdr:from>
    <xdr:to>
      <xdr:col>2</xdr:col>
      <xdr:colOff>127000</xdr:colOff>
      <xdr:row>81</xdr:row>
      <xdr:rowOff>170966</xdr:rowOff>
    </xdr:to>
    <xdr:sp macro="" textlink="">
      <xdr:nvSpPr>
        <xdr:cNvPr id="219" name="円/楕円 218"/>
        <xdr:cNvSpPr/>
      </xdr:nvSpPr>
      <xdr:spPr>
        <a:xfrm>
          <a:off x="1397000" y="139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9693</xdr:rowOff>
    </xdr:from>
    <xdr:ext cx="762000" cy="259045"/>
    <xdr:sp macro="" textlink="">
      <xdr:nvSpPr>
        <xdr:cNvPr id="220" name="テキスト ボックス 219"/>
        <xdr:cNvSpPr txBox="1"/>
      </xdr:nvSpPr>
      <xdr:spPr>
        <a:xfrm>
          <a:off x="1066800" y="1372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人事院勧告による国家公務員の給与制度の見直しに準じた職員給与の改正を実施しているため、前年度に引き続き全国市平均とほぼ均衡した指数となっている。</a:t>
          </a:r>
          <a:r>
            <a:rPr lang="ja-JP" altLang="ja-JP" sz="1100">
              <a:solidFill>
                <a:schemeClr val="dk1"/>
              </a:solidFill>
              <a:effectLst/>
              <a:latin typeface="+mn-lt"/>
              <a:ea typeface="+mn-ea"/>
              <a:cs typeface="+mn-cs"/>
            </a:rPr>
            <a:t>今後も給与の適正化に努めることにより、平成２６年度の数値から大きく変動することなく推移していくと考える。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85</xdr:row>
      <xdr:rowOff>100693</xdr:rowOff>
    </xdr:to>
    <xdr:cxnSp macro="">
      <xdr:nvCxnSpPr>
        <xdr:cNvPr id="256" name="直線コネクタ 255"/>
        <xdr:cNvCxnSpPr/>
      </xdr:nvCxnSpPr>
      <xdr:spPr>
        <a:xfrm flipV="1">
          <a:off x="16179800" y="146394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57"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100693</xdr:rowOff>
    </xdr:from>
    <xdr:to>
      <xdr:col>23</xdr:col>
      <xdr:colOff>406400</xdr:colOff>
      <xdr:row>88</xdr:row>
      <xdr:rowOff>151674</xdr:rowOff>
    </xdr:to>
    <xdr:cxnSp macro="">
      <xdr:nvCxnSpPr>
        <xdr:cNvPr id="259" name="直線コネクタ 258"/>
        <xdr:cNvCxnSpPr/>
      </xdr:nvCxnSpPr>
      <xdr:spPr>
        <a:xfrm flipV="1">
          <a:off x="15290800" y="14673943"/>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151674</xdr:rowOff>
    </xdr:from>
    <xdr:to>
      <xdr:col>22</xdr:col>
      <xdr:colOff>203200</xdr:colOff>
      <xdr:row>88</xdr:row>
      <xdr:rowOff>158569</xdr:rowOff>
    </xdr:to>
    <xdr:cxnSp macro="">
      <xdr:nvCxnSpPr>
        <xdr:cNvPr id="262" name="直線コネクタ 261"/>
        <xdr:cNvCxnSpPr/>
      </xdr:nvCxnSpPr>
      <xdr:spPr>
        <a:xfrm flipV="1">
          <a:off x="14401800" y="152392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88</xdr:row>
      <xdr:rowOff>158569</xdr:rowOff>
    </xdr:to>
    <xdr:cxnSp macro="">
      <xdr:nvCxnSpPr>
        <xdr:cNvPr id="265" name="直線コネクタ 264"/>
        <xdr:cNvCxnSpPr/>
      </xdr:nvCxnSpPr>
      <xdr:spPr>
        <a:xfrm>
          <a:off x="13512800" y="14660155"/>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5" name="円/楕円 274"/>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31948</xdr:rowOff>
    </xdr:from>
    <xdr:ext cx="762000" cy="259045"/>
    <xdr:sp macro="" textlink="">
      <xdr:nvSpPr>
        <xdr:cNvPr id="276"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77" name="円/楕円 276"/>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78" name="テキスト ボックス 277"/>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100874</xdr:rowOff>
    </xdr:from>
    <xdr:to>
      <xdr:col>22</xdr:col>
      <xdr:colOff>254000</xdr:colOff>
      <xdr:row>89</xdr:row>
      <xdr:rowOff>31024</xdr:rowOff>
    </xdr:to>
    <xdr:sp macro="" textlink="">
      <xdr:nvSpPr>
        <xdr:cNvPr id="279" name="円/楕円 278"/>
        <xdr:cNvSpPr/>
      </xdr:nvSpPr>
      <xdr:spPr>
        <a:xfrm>
          <a:off x="15240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15801</xdr:rowOff>
    </xdr:from>
    <xdr:ext cx="762000" cy="259045"/>
    <xdr:sp macro="" textlink="">
      <xdr:nvSpPr>
        <xdr:cNvPr id="280" name="テキスト ボックス 279"/>
        <xdr:cNvSpPr txBox="1"/>
      </xdr:nvSpPr>
      <xdr:spPr>
        <a:xfrm>
          <a:off x="14909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107769</xdr:rowOff>
    </xdr:from>
    <xdr:to>
      <xdr:col>21</xdr:col>
      <xdr:colOff>50800</xdr:colOff>
      <xdr:row>89</xdr:row>
      <xdr:rowOff>37919</xdr:rowOff>
    </xdr:to>
    <xdr:sp macro="" textlink="">
      <xdr:nvSpPr>
        <xdr:cNvPr id="281" name="円/楕円 280"/>
        <xdr:cNvSpPr/>
      </xdr:nvSpPr>
      <xdr:spPr>
        <a:xfrm>
          <a:off x="14351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22696</xdr:rowOff>
    </xdr:from>
    <xdr:ext cx="762000" cy="259045"/>
    <xdr:sp macro="" textlink="">
      <xdr:nvSpPr>
        <xdr:cNvPr id="282" name="テキスト ボックス 281"/>
        <xdr:cNvSpPr txBox="1"/>
      </xdr:nvSpPr>
      <xdr:spPr>
        <a:xfrm>
          <a:off x="14020800" y="1528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36105</xdr:rowOff>
    </xdr:from>
    <xdr:to>
      <xdr:col>19</xdr:col>
      <xdr:colOff>533400</xdr:colOff>
      <xdr:row>85</xdr:row>
      <xdr:rowOff>137705</xdr:rowOff>
    </xdr:to>
    <xdr:sp macro="" textlink="">
      <xdr:nvSpPr>
        <xdr:cNvPr id="283" name="円/楕円 282"/>
        <xdr:cNvSpPr/>
      </xdr:nvSpPr>
      <xdr:spPr>
        <a:xfrm>
          <a:off x="13462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122482</xdr:rowOff>
    </xdr:from>
    <xdr:ext cx="762000" cy="259045"/>
    <xdr:sp macro="" textlink="">
      <xdr:nvSpPr>
        <xdr:cNvPr id="284" name="テキスト ボックス 283"/>
        <xdr:cNvSpPr txBox="1"/>
      </xdr:nvSpPr>
      <xdr:spPr>
        <a:xfrm>
          <a:off x="13131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職員数が最も多かった平成１１年の７１５人から、平成２６年４月１日には職員数を５９５人とし、１２０人の削減となっている。今後、統廃合を含めた就学前施設の在り方について検討を行うとともに、ごみ収集業務の民間委託化などをさらに進めていき、集中改革プランの数値目標であった５９９人を上限とする中で、職員の年齢構成にも配慮しながら職員数の適正管理を行っていく。</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139156</xdr:rowOff>
    </xdr:from>
    <xdr:to>
      <xdr:col>24</xdr:col>
      <xdr:colOff>558800</xdr:colOff>
      <xdr:row>60</xdr:row>
      <xdr:rowOff>149497</xdr:rowOff>
    </xdr:to>
    <xdr:cxnSp macro="">
      <xdr:nvCxnSpPr>
        <xdr:cNvPr id="321" name="直線コネクタ 320"/>
        <xdr:cNvCxnSpPr/>
      </xdr:nvCxnSpPr>
      <xdr:spPr>
        <a:xfrm>
          <a:off x="16179800" y="104261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139156</xdr:rowOff>
    </xdr:from>
    <xdr:to>
      <xdr:col>23</xdr:col>
      <xdr:colOff>406400</xdr:colOff>
      <xdr:row>60</xdr:row>
      <xdr:rowOff>143752</xdr:rowOff>
    </xdr:to>
    <xdr:cxnSp macro="">
      <xdr:nvCxnSpPr>
        <xdr:cNvPr id="324" name="直線コネクタ 323"/>
        <xdr:cNvCxnSpPr/>
      </xdr:nvCxnSpPr>
      <xdr:spPr>
        <a:xfrm flipV="1">
          <a:off x="15290800" y="104261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143752</xdr:rowOff>
    </xdr:from>
    <xdr:to>
      <xdr:col>22</xdr:col>
      <xdr:colOff>203200</xdr:colOff>
      <xdr:row>60</xdr:row>
      <xdr:rowOff>144901</xdr:rowOff>
    </xdr:to>
    <xdr:cxnSp macro="">
      <xdr:nvCxnSpPr>
        <xdr:cNvPr id="327" name="直線コネクタ 326"/>
        <xdr:cNvCxnSpPr/>
      </xdr:nvCxnSpPr>
      <xdr:spPr>
        <a:xfrm flipV="1">
          <a:off x="14401800" y="104307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144901</xdr:rowOff>
    </xdr:from>
    <xdr:to>
      <xdr:col>21</xdr:col>
      <xdr:colOff>0</xdr:colOff>
      <xdr:row>60</xdr:row>
      <xdr:rowOff>144901</xdr:rowOff>
    </xdr:to>
    <xdr:cxnSp macro="">
      <xdr:nvCxnSpPr>
        <xdr:cNvPr id="330" name="直線コネクタ 329"/>
        <xdr:cNvCxnSpPr/>
      </xdr:nvCxnSpPr>
      <xdr:spPr>
        <a:xfrm>
          <a:off x="13512800" y="10431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40" name="円/楕円 339"/>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70774</xdr:rowOff>
    </xdr:from>
    <xdr:ext cx="762000" cy="259045"/>
    <xdr:sp macro="" textlink="">
      <xdr:nvSpPr>
        <xdr:cNvPr id="341" name="定員管理の状況該当値テキスト"/>
        <xdr:cNvSpPr txBox="1"/>
      </xdr:nvSpPr>
      <xdr:spPr>
        <a:xfrm>
          <a:off x="17106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88356</xdr:rowOff>
    </xdr:from>
    <xdr:to>
      <xdr:col>23</xdr:col>
      <xdr:colOff>457200</xdr:colOff>
      <xdr:row>61</xdr:row>
      <xdr:rowOff>18506</xdr:rowOff>
    </xdr:to>
    <xdr:sp macro="" textlink="">
      <xdr:nvSpPr>
        <xdr:cNvPr id="342" name="円/楕円 341"/>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3283</xdr:rowOff>
    </xdr:from>
    <xdr:ext cx="736600" cy="259045"/>
    <xdr:sp macro="" textlink="">
      <xdr:nvSpPr>
        <xdr:cNvPr id="343" name="テキスト ボックス 342"/>
        <xdr:cNvSpPr txBox="1"/>
      </xdr:nvSpPr>
      <xdr:spPr>
        <a:xfrm>
          <a:off x="15798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92952</xdr:rowOff>
    </xdr:from>
    <xdr:to>
      <xdr:col>22</xdr:col>
      <xdr:colOff>254000</xdr:colOff>
      <xdr:row>61</xdr:row>
      <xdr:rowOff>23102</xdr:rowOff>
    </xdr:to>
    <xdr:sp macro="" textlink="">
      <xdr:nvSpPr>
        <xdr:cNvPr id="344" name="円/楕円 343"/>
        <xdr:cNvSpPr/>
      </xdr:nvSpPr>
      <xdr:spPr>
        <a:xfrm>
          <a:off x="15240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7879</xdr:rowOff>
    </xdr:from>
    <xdr:ext cx="762000" cy="259045"/>
    <xdr:sp macro="" textlink="">
      <xdr:nvSpPr>
        <xdr:cNvPr id="345" name="テキスト ボックス 344"/>
        <xdr:cNvSpPr txBox="1"/>
      </xdr:nvSpPr>
      <xdr:spPr>
        <a:xfrm>
          <a:off x="14909800" y="10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94101</xdr:rowOff>
    </xdr:from>
    <xdr:to>
      <xdr:col>21</xdr:col>
      <xdr:colOff>50800</xdr:colOff>
      <xdr:row>61</xdr:row>
      <xdr:rowOff>24251</xdr:rowOff>
    </xdr:to>
    <xdr:sp macro="" textlink="">
      <xdr:nvSpPr>
        <xdr:cNvPr id="346" name="円/楕円 345"/>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34428</xdr:rowOff>
    </xdr:from>
    <xdr:ext cx="762000" cy="259045"/>
    <xdr:sp macro="" textlink="">
      <xdr:nvSpPr>
        <xdr:cNvPr id="347" name="テキスト ボックス 346"/>
        <xdr:cNvSpPr txBox="1"/>
      </xdr:nvSpPr>
      <xdr:spPr>
        <a:xfrm>
          <a:off x="14020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94101</xdr:rowOff>
    </xdr:from>
    <xdr:to>
      <xdr:col>19</xdr:col>
      <xdr:colOff>533400</xdr:colOff>
      <xdr:row>61</xdr:row>
      <xdr:rowOff>24251</xdr:rowOff>
    </xdr:to>
    <xdr:sp macro="" textlink="">
      <xdr:nvSpPr>
        <xdr:cNvPr id="348" name="円/楕円 347"/>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34428</xdr:rowOff>
    </xdr:from>
    <xdr:ext cx="762000" cy="259045"/>
    <xdr:sp macro="" textlink="">
      <xdr:nvSpPr>
        <xdr:cNvPr id="349" name="テキスト ボックス 348"/>
        <xdr:cNvSpPr txBox="1"/>
      </xdr:nvSpPr>
      <xdr:spPr>
        <a:xfrm>
          <a:off x="13131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地方交付税に</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される有利な地方債を活用し、財政構造の弾力化に向けた取り組みを積極的に行ってきた結果、類似団体平均を下回っている。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下水道事業繰出金の減に伴う準元利償還金の減により、前年度より</a:t>
          </a:r>
          <a:r>
            <a:rPr kumimoji="1" lang="ja-JP" altLang="en-US" sz="1100">
              <a:solidFill>
                <a:schemeClr val="dk1"/>
              </a:solidFill>
              <a:effectLst/>
              <a:latin typeface="+mn-lt"/>
              <a:ea typeface="+mn-ea"/>
              <a:cs typeface="+mn-cs"/>
            </a:rPr>
            <a:t>実質公債費</a:t>
          </a:r>
          <a:r>
            <a:rPr kumimoji="1" lang="ja-JP" altLang="ja-JP" sz="1100">
              <a:solidFill>
                <a:schemeClr val="dk1"/>
              </a:solidFill>
              <a:effectLst/>
              <a:latin typeface="+mn-lt"/>
              <a:ea typeface="+mn-ea"/>
              <a:cs typeface="+mn-cs"/>
            </a:rPr>
            <a:t>比率が低くなった。しかしながら、退職手当債の元金償還開始に伴う元利償還金の増加により、今後の財政悪化が予測される。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今後も、世代間の公平性の観点を重視しつつ、有利な地方債を活用しながら計画的な発行を行い、公債費抑制と算入公債費増加を図る。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32067</xdr:rowOff>
    </xdr:from>
    <xdr:to>
      <xdr:col>24</xdr:col>
      <xdr:colOff>558800</xdr:colOff>
      <xdr:row>37</xdr:row>
      <xdr:rowOff>68263</xdr:rowOff>
    </xdr:to>
    <xdr:cxnSp macro="">
      <xdr:nvCxnSpPr>
        <xdr:cNvPr id="379" name="直線コネクタ 378"/>
        <xdr:cNvCxnSpPr/>
      </xdr:nvCxnSpPr>
      <xdr:spPr>
        <a:xfrm flipV="1">
          <a:off x="16179800" y="637571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68263</xdr:rowOff>
    </xdr:from>
    <xdr:to>
      <xdr:col>23</xdr:col>
      <xdr:colOff>406400</xdr:colOff>
      <xdr:row>37</xdr:row>
      <xdr:rowOff>140653</xdr:rowOff>
    </xdr:to>
    <xdr:cxnSp macro="">
      <xdr:nvCxnSpPr>
        <xdr:cNvPr id="382" name="直線コネクタ 381"/>
        <xdr:cNvCxnSpPr/>
      </xdr:nvCxnSpPr>
      <xdr:spPr>
        <a:xfrm flipV="1">
          <a:off x="15290800" y="64119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38</xdr:row>
      <xdr:rowOff>23495</xdr:rowOff>
    </xdr:to>
    <xdr:cxnSp macro="">
      <xdr:nvCxnSpPr>
        <xdr:cNvPr id="385" name="直線コネクタ 384"/>
        <xdr:cNvCxnSpPr/>
      </xdr:nvCxnSpPr>
      <xdr:spPr>
        <a:xfrm flipV="1">
          <a:off x="14401800" y="6484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23495</xdr:rowOff>
    </xdr:from>
    <xdr:to>
      <xdr:col>21</xdr:col>
      <xdr:colOff>0</xdr:colOff>
      <xdr:row>38</xdr:row>
      <xdr:rowOff>89853</xdr:rowOff>
    </xdr:to>
    <xdr:cxnSp macro="">
      <xdr:nvCxnSpPr>
        <xdr:cNvPr id="388" name="直線コネクタ 387"/>
        <xdr:cNvCxnSpPr/>
      </xdr:nvCxnSpPr>
      <xdr:spPr>
        <a:xfrm flipV="1">
          <a:off x="13512800" y="65385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152717</xdr:rowOff>
    </xdr:from>
    <xdr:to>
      <xdr:col>24</xdr:col>
      <xdr:colOff>609600</xdr:colOff>
      <xdr:row>37</xdr:row>
      <xdr:rowOff>82867</xdr:rowOff>
    </xdr:to>
    <xdr:sp macro="" textlink="">
      <xdr:nvSpPr>
        <xdr:cNvPr id="398" name="円/楕円 397"/>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73994</xdr:rowOff>
    </xdr:from>
    <xdr:ext cx="762000" cy="259045"/>
    <xdr:sp macro="" textlink="">
      <xdr:nvSpPr>
        <xdr:cNvPr id="399" name="公債費負担の状況該当値テキスト"/>
        <xdr:cNvSpPr txBox="1"/>
      </xdr:nvSpPr>
      <xdr:spPr>
        <a:xfrm>
          <a:off x="171069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400" name="円/楕円 399"/>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129240</xdr:rowOff>
    </xdr:from>
    <xdr:ext cx="736600" cy="259045"/>
    <xdr:sp macro="" textlink="">
      <xdr:nvSpPr>
        <xdr:cNvPr id="401" name="テキスト ボックス 400"/>
        <xdr:cNvSpPr txBox="1"/>
      </xdr:nvSpPr>
      <xdr:spPr>
        <a:xfrm>
          <a:off x="15798800" y="612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2" name="円/楕円 401"/>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30180</xdr:rowOff>
    </xdr:from>
    <xdr:ext cx="762000" cy="259045"/>
    <xdr:sp macro="" textlink="">
      <xdr:nvSpPr>
        <xdr:cNvPr id="403" name="テキスト ボックス 402"/>
        <xdr:cNvSpPr txBox="1"/>
      </xdr:nvSpPr>
      <xdr:spPr>
        <a:xfrm>
          <a:off x="14909800" y="62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144145</xdr:rowOff>
    </xdr:from>
    <xdr:to>
      <xdr:col>21</xdr:col>
      <xdr:colOff>50800</xdr:colOff>
      <xdr:row>38</xdr:row>
      <xdr:rowOff>74295</xdr:rowOff>
    </xdr:to>
    <xdr:sp macro="" textlink="">
      <xdr:nvSpPr>
        <xdr:cNvPr id="404" name="円/楕円 403"/>
        <xdr:cNvSpPr/>
      </xdr:nvSpPr>
      <xdr:spPr>
        <a:xfrm>
          <a:off x="14351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84472</xdr:rowOff>
    </xdr:from>
    <xdr:ext cx="762000" cy="259045"/>
    <xdr:sp macro="" textlink="">
      <xdr:nvSpPr>
        <xdr:cNvPr id="405" name="テキスト ボックス 404"/>
        <xdr:cNvSpPr txBox="1"/>
      </xdr:nvSpPr>
      <xdr:spPr>
        <a:xfrm>
          <a:off x="14020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39053</xdr:rowOff>
    </xdr:from>
    <xdr:to>
      <xdr:col>19</xdr:col>
      <xdr:colOff>533400</xdr:colOff>
      <xdr:row>38</xdr:row>
      <xdr:rowOff>140653</xdr:rowOff>
    </xdr:to>
    <xdr:sp macro="" textlink="">
      <xdr:nvSpPr>
        <xdr:cNvPr id="406" name="円/楕円 405"/>
        <xdr:cNvSpPr/>
      </xdr:nvSpPr>
      <xdr:spPr>
        <a:xfrm>
          <a:off x="13462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150830</xdr:rowOff>
    </xdr:from>
    <xdr:ext cx="762000" cy="259045"/>
    <xdr:sp macro="" textlink="">
      <xdr:nvSpPr>
        <xdr:cNvPr id="407" name="テキスト ボックス 406"/>
        <xdr:cNvSpPr txBox="1"/>
      </xdr:nvSpPr>
      <xdr:spPr>
        <a:xfrm>
          <a:off x="13131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公営企業繰入見込及び退職手当負担見込は減少したが、地方債現在高がそれを上回り増加したため、将来負担比率は</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年度の指標の制度化開始以来初めて悪化した。</a:t>
          </a:r>
          <a:r>
            <a:rPr kumimoji="1" lang="ja-JP" altLang="ja-JP" sz="1100">
              <a:solidFill>
                <a:schemeClr val="dk1"/>
              </a:solidFill>
              <a:effectLst/>
              <a:latin typeface="+mn-lt"/>
              <a:ea typeface="+mn-ea"/>
              <a:cs typeface="+mn-cs"/>
            </a:rPr>
            <a:t>今後は、退職手当債等の基準財政需要額に算入されない地方債現在高の増加と、老朽化した公共施設の更新・維持管理経費の増加が見込まれることから、将来負担額は全体として増加傾向にあ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、基金積立等の財政基盤強化を図ることで将来負担の減少を図る。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107982</xdr:rowOff>
    </xdr:from>
    <xdr:to>
      <xdr:col>24</xdr:col>
      <xdr:colOff>558800</xdr:colOff>
      <xdr:row>15</xdr:row>
      <xdr:rowOff>138144</xdr:rowOff>
    </xdr:to>
    <xdr:cxnSp macro="">
      <xdr:nvCxnSpPr>
        <xdr:cNvPr id="437" name="直線コネクタ 436"/>
        <xdr:cNvCxnSpPr/>
      </xdr:nvCxnSpPr>
      <xdr:spPr>
        <a:xfrm>
          <a:off x="16179800" y="267973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107982</xdr:rowOff>
    </xdr:from>
    <xdr:to>
      <xdr:col>23</xdr:col>
      <xdr:colOff>406400</xdr:colOff>
      <xdr:row>15</xdr:row>
      <xdr:rowOff>170720</xdr:rowOff>
    </xdr:to>
    <xdr:cxnSp macro="">
      <xdr:nvCxnSpPr>
        <xdr:cNvPr id="440" name="直線コネクタ 439"/>
        <xdr:cNvCxnSpPr/>
      </xdr:nvCxnSpPr>
      <xdr:spPr>
        <a:xfrm flipV="1">
          <a:off x="15290800" y="26797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170720</xdr:rowOff>
    </xdr:from>
    <xdr:to>
      <xdr:col>22</xdr:col>
      <xdr:colOff>203200</xdr:colOff>
      <xdr:row>16</xdr:row>
      <xdr:rowOff>14954</xdr:rowOff>
    </xdr:to>
    <xdr:cxnSp macro="">
      <xdr:nvCxnSpPr>
        <xdr:cNvPr id="443" name="直線コネクタ 442"/>
        <xdr:cNvCxnSpPr/>
      </xdr:nvCxnSpPr>
      <xdr:spPr>
        <a:xfrm flipV="1">
          <a:off x="14401800" y="2742470"/>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14954</xdr:rowOff>
    </xdr:from>
    <xdr:to>
      <xdr:col>21</xdr:col>
      <xdr:colOff>0</xdr:colOff>
      <xdr:row>16</xdr:row>
      <xdr:rowOff>114490</xdr:rowOff>
    </xdr:to>
    <xdr:cxnSp macro="">
      <xdr:nvCxnSpPr>
        <xdr:cNvPr id="446" name="直線コネクタ 445"/>
        <xdr:cNvCxnSpPr/>
      </xdr:nvCxnSpPr>
      <xdr:spPr>
        <a:xfrm flipV="1">
          <a:off x="13512800" y="2758154"/>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87344</xdr:rowOff>
    </xdr:from>
    <xdr:to>
      <xdr:col>24</xdr:col>
      <xdr:colOff>609600</xdr:colOff>
      <xdr:row>16</xdr:row>
      <xdr:rowOff>17494</xdr:rowOff>
    </xdr:to>
    <xdr:sp macro="" textlink="">
      <xdr:nvSpPr>
        <xdr:cNvPr id="456" name="円/楕円 455"/>
        <xdr:cNvSpPr/>
      </xdr:nvSpPr>
      <xdr:spPr>
        <a:xfrm>
          <a:off x="16967200" y="26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103871</xdr:rowOff>
    </xdr:from>
    <xdr:ext cx="762000" cy="259045"/>
    <xdr:sp macro="" textlink="">
      <xdr:nvSpPr>
        <xdr:cNvPr id="457" name="将来負担の状況該当値テキスト"/>
        <xdr:cNvSpPr txBox="1"/>
      </xdr:nvSpPr>
      <xdr:spPr>
        <a:xfrm>
          <a:off x="17106900" y="250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57182</xdr:rowOff>
    </xdr:from>
    <xdr:to>
      <xdr:col>23</xdr:col>
      <xdr:colOff>457200</xdr:colOff>
      <xdr:row>15</xdr:row>
      <xdr:rowOff>158782</xdr:rowOff>
    </xdr:to>
    <xdr:sp macro="" textlink="">
      <xdr:nvSpPr>
        <xdr:cNvPr id="458" name="円/楕円 457"/>
        <xdr:cNvSpPr/>
      </xdr:nvSpPr>
      <xdr:spPr>
        <a:xfrm>
          <a:off x="16129000" y="26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168959</xdr:rowOff>
    </xdr:from>
    <xdr:ext cx="736600" cy="259045"/>
    <xdr:sp macro="" textlink="">
      <xdr:nvSpPr>
        <xdr:cNvPr id="459" name="テキスト ボックス 458"/>
        <xdr:cNvSpPr txBox="1"/>
      </xdr:nvSpPr>
      <xdr:spPr>
        <a:xfrm>
          <a:off x="15798800" y="239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119920</xdr:rowOff>
    </xdr:from>
    <xdr:to>
      <xdr:col>22</xdr:col>
      <xdr:colOff>254000</xdr:colOff>
      <xdr:row>16</xdr:row>
      <xdr:rowOff>50070</xdr:rowOff>
    </xdr:to>
    <xdr:sp macro="" textlink="">
      <xdr:nvSpPr>
        <xdr:cNvPr id="460" name="円/楕円 459"/>
        <xdr:cNvSpPr/>
      </xdr:nvSpPr>
      <xdr:spPr>
        <a:xfrm>
          <a:off x="15240000" y="26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60247</xdr:rowOff>
    </xdr:from>
    <xdr:ext cx="762000" cy="259045"/>
    <xdr:sp macro="" textlink="">
      <xdr:nvSpPr>
        <xdr:cNvPr id="461" name="テキスト ボックス 460"/>
        <xdr:cNvSpPr txBox="1"/>
      </xdr:nvSpPr>
      <xdr:spPr>
        <a:xfrm>
          <a:off x="14909800" y="246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135604</xdr:rowOff>
    </xdr:from>
    <xdr:to>
      <xdr:col>21</xdr:col>
      <xdr:colOff>50800</xdr:colOff>
      <xdr:row>16</xdr:row>
      <xdr:rowOff>65754</xdr:rowOff>
    </xdr:to>
    <xdr:sp macro="" textlink="">
      <xdr:nvSpPr>
        <xdr:cNvPr id="462" name="円/楕円 461"/>
        <xdr:cNvSpPr/>
      </xdr:nvSpPr>
      <xdr:spPr>
        <a:xfrm>
          <a:off x="14351000" y="27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75931</xdr:rowOff>
    </xdr:from>
    <xdr:ext cx="762000" cy="259045"/>
    <xdr:sp macro="" textlink="">
      <xdr:nvSpPr>
        <xdr:cNvPr id="463" name="テキスト ボックス 462"/>
        <xdr:cNvSpPr txBox="1"/>
      </xdr:nvSpPr>
      <xdr:spPr>
        <a:xfrm>
          <a:off x="14020800" y="24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63690</xdr:rowOff>
    </xdr:from>
    <xdr:to>
      <xdr:col>19</xdr:col>
      <xdr:colOff>533400</xdr:colOff>
      <xdr:row>16</xdr:row>
      <xdr:rowOff>165290</xdr:rowOff>
    </xdr:to>
    <xdr:sp macro="" textlink="">
      <xdr:nvSpPr>
        <xdr:cNvPr id="464" name="円/楕円 463"/>
        <xdr:cNvSpPr/>
      </xdr:nvSpPr>
      <xdr:spPr>
        <a:xfrm>
          <a:off x="13462000" y="2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4017</xdr:rowOff>
    </xdr:from>
    <xdr:ext cx="762000" cy="259045"/>
    <xdr:sp macro="" textlink="">
      <xdr:nvSpPr>
        <xdr:cNvPr id="465" name="テキスト ボックス 464"/>
        <xdr:cNvSpPr txBox="1"/>
      </xdr:nvSpPr>
      <xdr:spPr>
        <a:xfrm>
          <a:off x="13131800" y="25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73,038
72,195
24.35
28,122,926
27,324,658
596,558
14,364,813
25,644,597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22.9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団塊世代職員の大量退職</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、若年職員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採用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人件費の割合は、年々改善されつつあるが、平成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人件費は、地方財政計画の給与削減による国の削減要請に応えた減額措置を終了したため、前年度より増額となった。今後も、多様化する社会経済情勢の変化に適切に対応しながら、義務的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40</xdr:row>
      <xdr:rowOff>20320</xdr:rowOff>
    </xdr:to>
    <xdr:cxnSp macro="">
      <xdr:nvCxnSpPr>
        <xdr:cNvPr id="64" name="直線コネクタ 63"/>
        <xdr:cNvCxnSpPr/>
      </xdr:nvCxnSpPr>
      <xdr:spPr>
        <a:xfrm>
          <a:off x="3987800" y="6817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40</xdr:row>
      <xdr:rowOff>127000</xdr:rowOff>
    </xdr:to>
    <xdr:cxnSp macro="">
      <xdr:nvCxnSpPr>
        <xdr:cNvPr id="67" name="直線コネクタ 66"/>
        <xdr:cNvCxnSpPr/>
      </xdr:nvCxnSpPr>
      <xdr:spPr>
        <a:xfrm flipV="1">
          <a:off x="3098800" y="6817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127000</xdr:rowOff>
    </xdr:from>
    <xdr:to>
      <xdr:col>4</xdr:col>
      <xdr:colOff>346075</xdr:colOff>
      <xdr:row>41</xdr:row>
      <xdr:rowOff>77470</xdr:rowOff>
    </xdr:to>
    <xdr:cxnSp macro="">
      <xdr:nvCxnSpPr>
        <xdr:cNvPr id="70" name="直線コネクタ 69"/>
        <xdr:cNvCxnSpPr/>
      </xdr:nvCxnSpPr>
      <xdr:spPr>
        <a:xfrm flipV="1">
          <a:off x="2209800" y="6985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62230</xdr:rowOff>
    </xdr:from>
    <xdr:to>
      <xdr:col>3</xdr:col>
      <xdr:colOff>142875</xdr:colOff>
      <xdr:row>41</xdr:row>
      <xdr:rowOff>77470</xdr:rowOff>
    </xdr:to>
    <xdr:cxnSp macro="">
      <xdr:nvCxnSpPr>
        <xdr:cNvPr id="73" name="直線コネクタ 72"/>
        <xdr:cNvCxnSpPr/>
      </xdr:nvCxnSpPr>
      <xdr:spPr>
        <a:xfrm>
          <a:off x="1320800" y="709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140970</xdr:rowOff>
    </xdr:from>
    <xdr:to>
      <xdr:col>7</xdr:col>
      <xdr:colOff>66675</xdr:colOff>
      <xdr:row>40</xdr:row>
      <xdr:rowOff>71120</xdr:rowOff>
    </xdr:to>
    <xdr:sp macro="" textlink="">
      <xdr:nvSpPr>
        <xdr:cNvPr id="83" name="円/楕円 82"/>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113047</xdr:rowOff>
    </xdr:from>
    <xdr:ext cx="762000" cy="259045"/>
    <xdr:sp macro="" textlink="">
      <xdr:nvSpPr>
        <xdr:cNvPr id="84" name="人件費該当値テキスト"/>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5" name="円/楕円 84"/>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6" name="テキスト ボックス 85"/>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7" name="円/楕円 86"/>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88" name="テキスト ボックス 87"/>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26670</xdr:rowOff>
    </xdr:from>
    <xdr:to>
      <xdr:col>3</xdr:col>
      <xdr:colOff>193675</xdr:colOff>
      <xdr:row>41</xdr:row>
      <xdr:rowOff>128270</xdr:rowOff>
    </xdr:to>
    <xdr:sp macro="" textlink="">
      <xdr:nvSpPr>
        <xdr:cNvPr id="89" name="円/楕円 88"/>
        <xdr:cNvSpPr/>
      </xdr:nvSpPr>
      <xdr:spPr>
        <a:xfrm>
          <a:off x="2159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113047</xdr:rowOff>
    </xdr:from>
    <xdr:ext cx="762000" cy="259045"/>
    <xdr:sp macro="" textlink="">
      <xdr:nvSpPr>
        <xdr:cNvPr id="90" name="テキスト ボックス 89"/>
        <xdr:cNvSpPr txBox="1"/>
      </xdr:nvSpPr>
      <xdr:spPr>
        <a:xfrm>
          <a:off x="1828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xdr:rowOff>
    </xdr:from>
    <xdr:to>
      <xdr:col>1</xdr:col>
      <xdr:colOff>676275</xdr:colOff>
      <xdr:row>41</xdr:row>
      <xdr:rowOff>113030</xdr:rowOff>
    </xdr:to>
    <xdr:sp macro="" textlink="">
      <xdr:nvSpPr>
        <xdr:cNvPr id="91" name="円/楕円 90"/>
        <xdr:cNvSpPr/>
      </xdr:nvSpPr>
      <xdr:spPr>
        <a:xfrm>
          <a:off x="1270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97807</xdr:rowOff>
    </xdr:from>
    <xdr:ext cx="762000" cy="259045"/>
    <xdr:sp macro="" textlink="">
      <xdr:nvSpPr>
        <xdr:cNvPr id="92" name="テキスト ボックス 91"/>
        <xdr:cNvSpPr txBox="1"/>
      </xdr:nvSpPr>
      <xdr:spPr>
        <a:xfrm>
          <a:off x="939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電気料金の値上げに伴う光熱水費の増、予防接種・がん検診委託料の増、及び消費税増税の影響により、物件費は前年度から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ポイント増となっている</a:t>
          </a:r>
          <a:r>
            <a:rPr kumimoji="1" lang="ja-JP" altLang="ja-JP" sz="1100">
              <a:solidFill>
                <a:schemeClr val="dk1"/>
              </a:solidFill>
              <a:effectLst/>
              <a:latin typeface="+mn-lt"/>
              <a:ea typeface="+mn-ea"/>
              <a:cs typeface="+mn-cs"/>
            </a:rPr>
            <a:t>。今後も、行財政改革実施計画に基づき、事務事業の廃止、縮小、統廃合や行政事務の効率化を図る。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66040</xdr:rowOff>
    </xdr:to>
    <xdr:cxnSp macro="">
      <xdr:nvCxnSpPr>
        <xdr:cNvPr id="125" name="直線コネクタ 124"/>
        <xdr:cNvCxnSpPr/>
      </xdr:nvCxnSpPr>
      <xdr:spPr>
        <a:xfrm>
          <a:off x="15671800" y="2778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35560</xdr:rowOff>
    </xdr:to>
    <xdr:cxnSp macro="">
      <xdr:nvCxnSpPr>
        <xdr:cNvPr id="128" name="直線コネクタ 127"/>
        <xdr:cNvCxnSpPr/>
      </xdr:nvCxnSpPr>
      <xdr:spPr>
        <a:xfrm>
          <a:off x="14782800" y="270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138430</xdr:rowOff>
    </xdr:to>
    <xdr:cxnSp macro="">
      <xdr:nvCxnSpPr>
        <xdr:cNvPr id="131" name="直線コネクタ 130"/>
        <xdr:cNvCxnSpPr/>
      </xdr:nvCxnSpPr>
      <xdr:spPr>
        <a:xfrm flipV="1">
          <a:off x="13893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138430</xdr:rowOff>
    </xdr:to>
    <xdr:cxnSp macro="">
      <xdr:nvCxnSpPr>
        <xdr:cNvPr id="134" name="直線コネクタ 133"/>
        <xdr:cNvCxnSpPr/>
      </xdr:nvCxnSpPr>
      <xdr:spPr>
        <a:xfrm>
          <a:off x="13004800" y="256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15240</xdr:rowOff>
    </xdr:from>
    <xdr:to>
      <xdr:col>24</xdr:col>
      <xdr:colOff>82550</xdr:colOff>
      <xdr:row>16</xdr:row>
      <xdr:rowOff>116840</xdr:rowOff>
    </xdr:to>
    <xdr:sp macro="" textlink="">
      <xdr:nvSpPr>
        <xdr:cNvPr id="144" name="円/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31767</xdr:rowOff>
    </xdr:from>
    <xdr:ext cx="762000" cy="259045"/>
    <xdr:sp macro="" textlink="">
      <xdr:nvSpPr>
        <xdr:cNvPr id="145"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障害者関連や老人医療給付費等扶助費の経常的支出の増加</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生活保護率が平成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a:t>
          </a:r>
          <a:r>
            <a:rPr kumimoji="1" lang="en-US" altLang="ja-JP" sz="1100">
              <a:solidFill>
                <a:schemeClr val="tx1"/>
              </a:solidFill>
              <a:effectLst/>
              <a:latin typeface="+mn-lt"/>
              <a:ea typeface="+mn-ea"/>
              <a:cs typeface="+mn-cs"/>
            </a:rPr>
            <a:t>22.88‰</a:t>
          </a:r>
          <a:r>
            <a:rPr kumimoji="1" lang="ja-JP" altLang="ja-JP" sz="1100">
              <a:solidFill>
                <a:schemeClr val="tx1"/>
              </a:solidFill>
              <a:effectLst/>
              <a:latin typeface="+mn-lt"/>
              <a:ea typeface="+mn-ea"/>
              <a:cs typeface="+mn-cs"/>
            </a:rPr>
            <a:t>と全国平均の</a:t>
          </a:r>
          <a:r>
            <a:rPr kumimoji="1" lang="en-US" altLang="ja-JP" sz="1100">
              <a:solidFill>
                <a:schemeClr val="tx1"/>
              </a:solidFill>
              <a:effectLst/>
              <a:latin typeface="+mn-lt"/>
              <a:ea typeface="+mn-ea"/>
              <a:cs typeface="+mn-cs"/>
            </a:rPr>
            <a:t>17.1‰</a:t>
          </a:r>
          <a:r>
            <a:rPr kumimoji="1" lang="ja-JP" altLang="ja-JP" sz="1100">
              <a:solidFill>
                <a:schemeClr val="dk1"/>
              </a:solidFill>
              <a:effectLst/>
              <a:latin typeface="+mn-lt"/>
              <a:ea typeface="+mn-ea"/>
              <a:cs typeface="+mn-cs"/>
            </a:rPr>
            <a:t>を大きく上回っているため、扶助費の割合が依然として高く、類似団体平均を大きく上回っている。義務的経費の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による財政構造の弾力化が喫緊の課題となっている。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77470</xdr:rowOff>
    </xdr:from>
    <xdr:to>
      <xdr:col>7</xdr:col>
      <xdr:colOff>15875</xdr:colOff>
      <xdr:row>57</xdr:row>
      <xdr:rowOff>146050</xdr:rowOff>
    </xdr:to>
    <xdr:cxnSp macro="">
      <xdr:nvCxnSpPr>
        <xdr:cNvPr id="186" name="直線コネクタ 185"/>
        <xdr:cNvCxnSpPr/>
      </xdr:nvCxnSpPr>
      <xdr:spPr>
        <a:xfrm>
          <a:off x="3987800" y="985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77470</xdr:rowOff>
    </xdr:from>
    <xdr:to>
      <xdr:col>5</xdr:col>
      <xdr:colOff>549275</xdr:colOff>
      <xdr:row>57</xdr:row>
      <xdr:rowOff>85090</xdr:rowOff>
    </xdr:to>
    <xdr:cxnSp macro="">
      <xdr:nvCxnSpPr>
        <xdr:cNvPr id="189" name="直線コネクタ 188"/>
        <xdr:cNvCxnSpPr/>
      </xdr:nvCxnSpPr>
      <xdr:spPr>
        <a:xfrm flipV="1">
          <a:off x="3098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157480</xdr:rowOff>
    </xdr:from>
    <xdr:to>
      <xdr:col>4</xdr:col>
      <xdr:colOff>346075</xdr:colOff>
      <xdr:row>57</xdr:row>
      <xdr:rowOff>85090</xdr:rowOff>
    </xdr:to>
    <xdr:cxnSp macro="">
      <xdr:nvCxnSpPr>
        <xdr:cNvPr id="192" name="直線コネクタ 191"/>
        <xdr:cNvCxnSpPr/>
      </xdr:nvCxnSpPr>
      <xdr:spPr>
        <a:xfrm>
          <a:off x="2209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96520</xdr:rowOff>
    </xdr:from>
    <xdr:to>
      <xdr:col>3</xdr:col>
      <xdr:colOff>142875</xdr:colOff>
      <xdr:row>56</xdr:row>
      <xdr:rowOff>157480</xdr:rowOff>
    </xdr:to>
    <xdr:cxnSp macro="">
      <xdr:nvCxnSpPr>
        <xdr:cNvPr id="195" name="直線コネクタ 194"/>
        <xdr:cNvCxnSpPr/>
      </xdr:nvCxnSpPr>
      <xdr:spPr>
        <a:xfrm>
          <a:off x="1320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5" name="円/楕円 204"/>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6"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26670</xdr:rowOff>
    </xdr:from>
    <xdr:to>
      <xdr:col>5</xdr:col>
      <xdr:colOff>600075</xdr:colOff>
      <xdr:row>57</xdr:row>
      <xdr:rowOff>128270</xdr:rowOff>
    </xdr:to>
    <xdr:sp macro="" textlink="">
      <xdr:nvSpPr>
        <xdr:cNvPr id="207" name="円/楕円 206"/>
        <xdr:cNvSpPr/>
      </xdr:nvSpPr>
      <xdr:spPr>
        <a:xfrm>
          <a:off x="3937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113047</xdr:rowOff>
    </xdr:from>
    <xdr:ext cx="736600" cy="259045"/>
    <xdr:sp macro="" textlink="">
      <xdr:nvSpPr>
        <xdr:cNvPr id="208" name="テキスト ボックス 207"/>
        <xdr:cNvSpPr txBox="1"/>
      </xdr:nvSpPr>
      <xdr:spPr>
        <a:xfrm>
          <a:off x="3606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34290</xdr:rowOff>
    </xdr:from>
    <xdr:to>
      <xdr:col>4</xdr:col>
      <xdr:colOff>396875</xdr:colOff>
      <xdr:row>57</xdr:row>
      <xdr:rowOff>135890</xdr:rowOff>
    </xdr:to>
    <xdr:sp macro="" textlink="">
      <xdr:nvSpPr>
        <xdr:cNvPr id="209" name="円/楕円 208"/>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120667</xdr:rowOff>
    </xdr:from>
    <xdr:ext cx="762000" cy="259045"/>
    <xdr:sp macro="" textlink="">
      <xdr:nvSpPr>
        <xdr:cNvPr id="210" name="テキスト ボックス 209"/>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106680</xdr:rowOff>
    </xdr:from>
    <xdr:to>
      <xdr:col>3</xdr:col>
      <xdr:colOff>193675</xdr:colOff>
      <xdr:row>57</xdr:row>
      <xdr:rowOff>36830</xdr:rowOff>
    </xdr:to>
    <xdr:sp macro="" textlink="">
      <xdr:nvSpPr>
        <xdr:cNvPr id="211" name="円/楕円 210"/>
        <xdr:cNvSpPr/>
      </xdr:nvSpPr>
      <xdr:spPr>
        <a:xfrm>
          <a:off x="2159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21607</xdr:rowOff>
    </xdr:from>
    <xdr:ext cx="762000" cy="259045"/>
    <xdr:sp macro="" textlink="">
      <xdr:nvSpPr>
        <xdr:cNvPr id="212" name="テキスト ボックス 211"/>
        <xdr:cNvSpPr txBox="1"/>
      </xdr:nvSpPr>
      <xdr:spPr>
        <a:xfrm>
          <a:off x="1828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45720</xdr:rowOff>
    </xdr:from>
    <xdr:to>
      <xdr:col>1</xdr:col>
      <xdr:colOff>676275</xdr:colOff>
      <xdr:row>56</xdr:row>
      <xdr:rowOff>147320</xdr:rowOff>
    </xdr:to>
    <xdr:sp macro="" textlink="">
      <xdr:nvSpPr>
        <xdr:cNvPr id="213" name="円/楕円 212"/>
        <xdr:cNvSpPr/>
      </xdr:nvSpPr>
      <xdr:spPr>
        <a:xfrm>
          <a:off x="1270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132097</xdr:rowOff>
    </xdr:from>
    <xdr:ext cx="762000" cy="259045"/>
    <xdr:sp macro="" textlink="">
      <xdr:nvSpPr>
        <xdr:cNvPr id="214" name="テキスト ボックス 213"/>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の進展等により国保、介護及び後期高齢者医療特別会計への繰出金が増加傾向にあるため、その割合が高まりつつある。下水道事業が法適用であり、当該事業への繰出金は補助費等での算定となるため、類似団体平均と比べて低い水準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43180</xdr:rowOff>
    </xdr:to>
    <xdr:cxnSp macro="">
      <xdr:nvCxnSpPr>
        <xdr:cNvPr id="247" name="直線コネクタ 246"/>
        <xdr:cNvCxnSpPr/>
      </xdr:nvCxnSpPr>
      <xdr:spPr>
        <a:xfrm flipV="1">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43180</xdr:rowOff>
    </xdr:to>
    <xdr:cxnSp macro="">
      <xdr:nvCxnSpPr>
        <xdr:cNvPr id="250" name="直線コネクタ 249"/>
        <xdr:cNvCxnSpPr/>
      </xdr:nvCxnSpPr>
      <xdr:spPr>
        <a:xfrm>
          <a:off x="14782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168910</xdr:rowOff>
    </xdr:to>
    <xdr:cxnSp macro="">
      <xdr:nvCxnSpPr>
        <xdr:cNvPr id="253" name="直線コネクタ 252"/>
        <xdr:cNvCxnSpPr/>
      </xdr:nvCxnSpPr>
      <xdr:spPr>
        <a:xfrm>
          <a:off x="13893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130810</xdr:rowOff>
    </xdr:to>
    <xdr:cxnSp macro="">
      <xdr:nvCxnSpPr>
        <xdr:cNvPr id="256" name="直線コネクタ 255"/>
        <xdr:cNvCxnSpPr/>
      </xdr:nvCxnSpPr>
      <xdr:spPr>
        <a:xfrm>
          <a:off x="13004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6" name="円/楕円 265"/>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7"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8" name="円/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0" name="円/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2" name="円/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4" name="円/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下水道会計への補助費（繰出分）等が減額</a:t>
          </a:r>
          <a:r>
            <a:rPr kumimoji="1" lang="ja-JP" altLang="en-US" sz="1100">
              <a:solidFill>
                <a:schemeClr val="dk1"/>
              </a:solidFill>
              <a:effectLst/>
              <a:latin typeface="+mn-lt"/>
              <a:ea typeface="+mn-ea"/>
              <a:cs typeface="+mn-cs"/>
            </a:rPr>
            <a:t>しているが、城南衛生管理組合じんかい・し尿関係負担金</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し、一部事務組合負担金は増加しているため、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から微増</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今後も、市の助成対象事業が公共性・公益性を有しているかなど、市が定めた基準に基づき、適正に執行されているか検討を行い、改善を図る。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67564</xdr:rowOff>
    </xdr:to>
    <xdr:cxnSp macro="">
      <xdr:nvCxnSpPr>
        <xdr:cNvPr id="305" name="直線コネクタ 304"/>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67564</xdr:rowOff>
    </xdr:to>
    <xdr:cxnSp macro="">
      <xdr:nvCxnSpPr>
        <xdr:cNvPr id="308" name="直線コネクタ 307"/>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67564</xdr:rowOff>
    </xdr:to>
    <xdr:cxnSp macro="">
      <xdr:nvCxnSpPr>
        <xdr:cNvPr id="311" name="直線コネクタ 310"/>
        <xdr:cNvCxnSpPr/>
      </xdr:nvCxnSpPr>
      <xdr:spPr>
        <a:xfrm>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37</xdr:row>
      <xdr:rowOff>1270</xdr:rowOff>
    </xdr:to>
    <xdr:cxnSp macro="">
      <xdr:nvCxnSpPr>
        <xdr:cNvPr id="314" name="直線コネクタ 313"/>
        <xdr:cNvCxnSpPr/>
      </xdr:nvCxnSpPr>
      <xdr:spPr>
        <a:xfrm flipV="1">
          <a:off x="13004800" y="62214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4" name="円/楕円 323"/>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155719</xdr:rowOff>
    </xdr:from>
    <xdr:ext cx="762000" cy="259045"/>
    <xdr:sp macro="" textlink="">
      <xdr:nvSpPr>
        <xdr:cNvPr id="325" name="補助費等該当値テキスト"/>
        <xdr:cNvSpPr txBox="1"/>
      </xdr:nvSpPr>
      <xdr:spPr>
        <a:xfrm>
          <a:off x="165989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6" name="円/楕円 325"/>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27" name="テキスト ボックス 326"/>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8" name="円/楕円 327"/>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29" name="テキスト ボックス 32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0" name="円/楕円 329"/>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31" name="テキスト ボックス 330"/>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2" name="円/楕円 331"/>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3" name="テキスト ボックス 332"/>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地方交付税に</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される有利な地方債を活用し、財政構造の弾力化に向けた取り組みを積極的に行ってきたため、類似団体平均を大きく下回っている。しかしながら、退職手当債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の増加により、地方債現在高は増加傾向にあるため、今後も、世代間の公平性の観点を重視しながら、基準財政需要額に算入される有利な地方債を活用し、一層の改善に向けた取組みを行う。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136144</xdr:rowOff>
    </xdr:to>
    <xdr:cxnSp macro="">
      <xdr:nvCxnSpPr>
        <xdr:cNvPr id="363" name="直線コネクタ 362"/>
        <xdr:cNvCxnSpPr/>
      </xdr:nvCxnSpPr>
      <xdr:spPr>
        <a:xfrm flipV="1">
          <a:off x="3987800" y="13161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76</xdr:row>
      <xdr:rowOff>136144</xdr:rowOff>
    </xdr:to>
    <xdr:cxnSp macro="">
      <xdr:nvCxnSpPr>
        <xdr:cNvPr id="366" name="直線コネクタ 365"/>
        <xdr:cNvCxnSpPr/>
      </xdr:nvCxnSpPr>
      <xdr:spPr>
        <a:xfrm>
          <a:off x="3098800" y="13166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77</xdr:row>
      <xdr:rowOff>10413</xdr:rowOff>
    </xdr:to>
    <xdr:cxnSp macro="">
      <xdr:nvCxnSpPr>
        <xdr:cNvPr id="369" name="直線コネクタ 368"/>
        <xdr:cNvCxnSpPr/>
      </xdr:nvCxnSpPr>
      <xdr:spPr>
        <a:xfrm flipV="1">
          <a:off x="2209800" y="13166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69850</xdr:rowOff>
    </xdr:to>
    <xdr:cxnSp macro="">
      <xdr:nvCxnSpPr>
        <xdr:cNvPr id="372" name="直線コネクタ 371"/>
        <xdr:cNvCxnSpPr/>
      </xdr:nvCxnSpPr>
      <xdr:spPr>
        <a:xfrm flipV="1">
          <a:off x="1320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2" name="円/楕円 381"/>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3"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4" name="円/楕円 383"/>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5" name="テキスト ボックス 384"/>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86" name="円/楕円 385"/>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87" name="テキスト ボックス 386"/>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88" name="円/楕円 387"/>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89" name="テキスト ボックス 388"/>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0" name="円/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1" name="テキスト ボックス 39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人件費、扶助費及び補助費等以外については、類似団体平均に比べて低い水準となっているものの、人件費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扶助費が主因となって類似団体平均と比べて数値が高くなっている。今後も、義務的経費の削減を行い、財政健全化を図る。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78</xdr:row>
      <xdr:rowOff>16511</xdr:rowOff>
    </xdr:to>
    <xdr:cxnSp macro="">
      <xdr:nvCxnSpPr>
        <xdr:cNvPr id="424" name="直線コネクタ 423"/>
        <xdr:cNvCxnSpPr/>
      </xdr:nvCxnSpPr>
      <xdr:spPr>
        <a:xfrm>
          <a:off x="15671800" y="133210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119380</xdr:rowOff>
    </xdr:from>
    <xdr:to>
      <xdr:col>22</xdr:col>
      <xdr:colOff>565150</xdr:colOff>
      <xdr:row>77</xdr:row>
      <xdr:rowOff>146050</xdr:rowOff>
    </xdr:to>
    <xdr:cxnSp macro="">
      <xdr:nvCxnSpPr>
        <xdr:cNvPr id="427" name="直線コネクタ 426"/>
        <xdr:cNvCxnSpPr/>
      </xdr:nvCxnSpPr>
      <xdr:spPr>
        <a:xfrm flipV="1">
          <a:off x="14782800" y="13321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146050</xdr:rowOff>
    </xdr:to>
    <xdr:cxnSp macro="">
      <xdr:nvCxnSpPr>
        <xdr:cNvPr id="430" name="直線コネクタ 429"/>
        <xdr:cNvCxnSpPr/>
      </xdr:nvCxnSpPr>
      <xdr:spPr>
        <a:xfrm>
          <a:off x="13893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77</xdr:row>
      <xdr:rowOff>127000</xdr:rowOff>
    </xdr:to>
    <xdr:cxnSp macro="">
      <xdr:nvCxnSpPr>
        <xdr:cNvPr id="433" name="直線コネクタ 432"/>
        <xdr:cNvCxnSpPr/>
      </xdr:nvCxnSpPr>
      <xdr:spPr>
        <a:xfrm>
          <a:off x="13004800" y="13301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43" name="円/楕円 442"/>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44"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68580</xdr:rowOff>
    </xdr:from>
    <xdr:to>
      <xdr:col>22</xdr:col>
      <xdr:colOff>615950</xdr:colOff>
      <xdr:row>77</xdr:row>
      <xdr:rowOff>170180</xdr:rowOff>
    </xdr:to>
    <xdr:sp macro="" textlink="">
      <xdr:nvSpPr>
        <xdr:cNvPr id="445" name="円/楕円 444"/>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46" name="テキスト ボックス 445"/>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47" name="円/楕円 446"/>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48" name="テキスト ボックス 447"/>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49" name="円/楕円 448"/>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50" name="テキスト ボックス 449"/>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1" name="円/楕円 450"/>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52" name="テキスト ボックス 451"/>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47180</xdr:rowOff>
    </xdr:from>
    <xdr:to>
      <xdr:col>4</xdr:col>
      <xdr:colOff>1117600</xdr:colOff>
      <xdr:row>17</xdr:row>
      <xdr:rowOff>94354</xdr:rowOff>
    </xdr:to>
    <xdr:cxnSp macro="">
      <xdr:nvCxnSpPr>
        <xdr:cNvPr id="52" name="直線コネクタ 51"/>
        <xdr:cNvCxnSpPr/>
      </xdr:nvCxnSpPr>
      <xdr:spPr bwMode="auto">
        <a:xfrm flipV="1">
          <a:off x="5003800" y="3009455"/>
          <a:ext cx="647700" cy="4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31958</xdr:rowOff>
    </xdr:from>
    <xdr:ext cx="762000" cy="259045"/>
    <xdr:sp macro="" textlink="">
      <xdr:nvSpPr>
        <xdr:cNvPr id="53" name="人口1人当たり決算額の推移平均値テキスト130"/>
        <xdr:cNvSpPr txBox="1"/>
      </xdr:nvSpPr>
      <xdr:spPr>
        <a:xfrm>
          <a:off x="5740400" y="299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43049</xdr:rowOff>
    </xdr:from>
    <xdr:to>
      <xdr:col>4</xdr:col>
      <xdr:colOff>469900</xdr:colOff>
      <xdr:row>17</xdr:row>
      <xdr:rowOff>94354</xdr:rowOff>
    </xdr:to>
    <xdr:cxnSp macro="">
      <xdr:nvCxnSpPr>
        <xdr:cNvPr id="55" name="直線コネクタ 54"/>
        <xdr:cNvCxnSpPr/>
      </xdr:nvCxnSpPr>
      <xdr:spPr bwMode="auto">
        <a:xfrm>
          <a:off x="4305300" y="3005324"/>
          <a:ext cx="698500" cy="5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149446</xdr:rowOff>
    </xdr:from>
    <xdr:to>
      <xdr:col>3</xdr:col>
      <xdr:colOff>904875</xdr:colOff>
      <xdr:row>17</xdr:row>
      <xdr:rowOff>43049</xdr:rowOff>
    </xdr:to>
    <xdr:cxnSp macro="">
      <xdr:nvCxnSpPr>
        <xdr:cNvPr id="58" name="直線コネクタ 57"/>
        <xdr:cNvCxnSpPr/>
      </xdr:nvCxnSpPr>
      <xdr:spPr bwMode="auto">
        <a:xfrm>
          <a:off x="3606800" y="2940271"/>
          <a:ext cx="698500" cy="6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149446</xdr:rowOff>
    </xdr:from>
    <xdr:to>
      <xdr:col>3</xdr:col>
      <xdr:colOff>206375</xdr:colOff>
      <xdr:row>17</xdr:row>
      <xdr:rowOff>26247</xdr:rowOff>
    </xdr:to>
    <xdr:cxnSp macro="">
      <xdr:nvCxnSpPr>
        <xdr:cNvPr id="61" name="直線コネクタ 60"/>
        <xdr:cNvCxnSpPr/>
      </xdr:nvCxnSpPr>
      <xdr:spPr bwMode="auto">
        <a:xfrm flipV="1">
          <a:off x="2908300" y="2940271"/>
          <a:ext cx="698500" cy="4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167830</xdr:rowOff>
    </xdr:from>
    <xdr:to>
      <xdr:col>5</xdr:col>
      <xdr:colOff>34925</xdr:colOff>
      <xdr:row>17</xdr:row>
      <xdr:rowOff>97980</xdr:rowOff>
    </xdr:to>
    <xdr:sp macro="" textlink="">
      <xdr:nvSpPr>
        <xdr:cNvPr id="71" name="円/楕円 70"/>
        <xdr:cNvSpPr/>
      </xdr:nvSpPr>
      <xdr:spPr bwMode="auto">
        <a:xfrm>
          <a:off x="5600700" y="295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12907</xdr:rowOff>
    </xdr:from>
    <xdr:ext cx="762000" cy="259045"/>
    <xdr:sp macro="" textlink="">
      <xdr:nvSpPr>
        <xdr:cNvPr id="72" name="人口1人当たり決算額の推移該当値テキスト130"/>
        <xdr:cNvSpPr txBox="1"/>
      </xdr:nvSpPr>
      <xdr:spPr>
        <a:xfrm>
          <a:off x="5740400" y="28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43554</xdr:rowOff>
    </xdr:from>
    <xdr:to>
      <xdr:col>4</xdr:col>
      <xdr:colOff>520700</xdr:colOff>
      <xdr:row>17</xdr:row>
      <xdr:rowOff>145154</xdr:rowOff>
    </xdr:to>
    <xdr:sp macro="" textlink="">
      <xdr:nvSpPr>
        <xdr:cNvPr id="73" name="円/楕円 72"/>
        <xdr:cNvSpPr/>
      </xdr:nvSpPr>
      <xdr:spPr bwMode="auto">
        <a:xfrm>
          <a:off x="4953000" y="30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155331</xdr:rowOff>
    </xdr:from>
    <xdr:ext cx="736600" cy="259045"/>
    <xdr:sp macro="" textlink="">
      <xdr:nvSpPr>
        <xdr:cNvPr id="74" name="テキスト ボックス 73"/>
        <xdr:cNvSpPr txBox="1"/>
      </xdr:nvSpPr>
      <xdr:spPr>
        <a:xfrm>
          <a:off x="4622800" y="277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163699</xdr:rowOff>
    </xdr:from>
    <xdr:to>
      <xdr:col>3</xdr:col>
      <xdr:colOff>955675</xdr:colOff>
      <xdr:row>17</xdr:row>
      <xdr:rowOff>93849</xdr:rowOff>
    </xdr:to>
    <xdr:sp macro="" textlink="">
      <xdr:nvSpPr>
        <xdr:cNvPr id="75" name="円/楕円 74"/>
        <xdr:cNvSpPr/>
      </xdr:nvSpPr>
      <xdr:spPr bwMode="auto">
        <a:xfrm>
          <a:off x="4254500" y="295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104026</xdr:rowOff>
    </xdr:from>
    <xdr:ext cx="762000" cy="259045"/>
    <xdr:sp macro="" textlink="">
      <xdr:nvSpPr>
        <xdr:cNvPr id="76" name="テキスト ボックス 75"/>
        <xdr:cNvSpPr txBox="1"/>
      </xdr:nvSpPr>
      <xdr:spPr>
        <a:xfrm>
          <a:off x="3924300" y="27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98646</xdr:rowOff>
    </xdr:from>
    <xdr:to>
      <xdr:col>3</xdr:col>
      <xdr:colOff>257175</xdr:colOff>
      <xdr:row>17</xdr:row>
      <xdr:rowOff>28796</xdr:rowOff>
    </xdr:to>
    <xdr:sp macro="" textlink="">
      <xdr:nvSpPr>
        <xdr:cNvPr id="77" name="円/楕円 76"/>
        <xdr:cNvSpPr/>
      </xdr:nvSpPr>
      <xdr:spPr bwMode="auto">
        <a:xfrm>
          <a:off x="3556000" y="28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38973</xdr:rowOff>
    </xdr:from>
    <xdr:ext cx="762000" cy="259045"/>
    <xdr:sp macro="" textlink="">
      <xdr:nvSpPr>
        <xdr:cNvPr id="78" name="テキスト ボックス 77"/>
        <xdr:cNvSpPr txBox="1"/>
      </xdr:nvSpPr>
      <xdr:spPr>
        <a:xfrm>
          <a:off x="3225800" y="26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146897</xdr:rowOff>
    </xdr:from>
    <xdr:to>
      <xdr:col>2</xdr:col>
      <xdr:colOff>692150</xdr:colOff>
      <xdr:row>17</xdr:row>
      <xdr:rowOff>77047</xdr:rowOff>
    </xdr:to>
    <xdr:sp macro="" textlink="">
      <xdr:nvSpPr>
        <xdr:cNvPr id="79" name="円/楕円 78"/>
        <xdr:cNvSpPr/>
      </xdr:nvSpPr>
      <xdr:spPr bwMode="auto">
        <a:xfrm>
          <a:off x="2857500" y="2937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61824</xdr:rowOff>
    </xdr:from>
    <xdr:ext cx="762000" cy="259045"/>
    <xdr:sp macro="" textlink="">
      <xdr:nvSpPr>
        <xdr:cNvPr id="80" name="テキスト ボックス 79"/>
        <xdr:cNvSpPr txBox="1"/>
      </xdr:nvSpPr>
      <xdr:spPr>
        <a:xfrm>
          <a:off x="2527300" y="302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47943</xdr:rowOff>
    </xdr:from>
    <xdr:to>
      <xdr:col>4</xdr:col>
      <xdr:colOff>1117600</xdr:colOff>
      <xdr:row>37</xdr:row>
      <xdr:rowOff>72269</xdr:rowOff>
    </xdr:to>
    <xdr:cxnSp macro="">
      <xdr:nvCxnSpPr>
        <xdr:cNvPr id="113" name="直線コネクタ 112"/>
        <xdr:cNvCxnSpPr/>
      </xdr:nvCxnSpPr>
      <xdr:spPr bwMode="auto">
        <a:xfrm>
          <a:off x="5003800" y="7172643"/>
          <a:ext cx="647700" cy="2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42380</xdr:rowOff>
    </xdr:from>
    <xdr:to>
      <xdr:col>4</xdr:col>
      <xdr:colOff>469900</xdr:colOff>
      <xdr:row>37</xdr:row>
      <xdr:rowOff>47943</xdr:rowOff>
    </xdr:to>
    <xdr:cxnSp macro="">
      <xdr:nvCxnSpPr>
        <xdr:cNvPr id="116" name="直線コネクタ 115"/>
        <xdr:cNvCxnSpPr/>
      </xdr:nvCxnSpPr>
      <xdr:spPr bwMode="auto">
        <a:xfrm>
          <a:off x="4305300" y="7167080"/>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8604</xdr:rowOff>
    </xdr:from>
    <xdr:to>
      <xdr:col>3</xdr:col>
      <xdr:colOff>904875</xdr:colOff>
      <xdr:row>37</xdr:row>
      <xdr:rowOff>42380</xdr:rowOff>
    </xdr:to>
    <xdr:cxnSp macro="">
      <xdr:nvCxnSpPr>
        <xdr:cNvPr id="119" name="直線コネクタ 118"/>
        <xdr:cNvCxnSpPr/>
      </xdr:nvCxnSpPr>
      <xdr:spPr bwMode="auto">
        <a:xfrm>
          <a:off x="3606800" y="7133304"/>
          <a:ext cx="698500" cy="3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120904</xdr:rowOff>
    </xdr:from>
    <xdr:to>
      <xdr:col>3</xdr:col>
      <xdr:colOff>206375</xdr:colOff>
      <xdr:row>37</xdr:row>
      <xdr:rowOff>8604</xdr:rowOff>
    </xdr:to>
    <xdr:cxnSp macro="">
      <xdr:nvCxnSpPr>
        <xdr:cNvPr id="122" name="直線コネクタ 121"/>
        <xdr:cNvCxnSpPr/>
      </xdr:nvCxnSpPr>
      <xdr:spPr bwMode="auto">
        <a:xfrm>
          <a:off x="2908300" y="7074154"/>
          <a:ext cx="698500" cy="59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21469</xdr:rowOff>
    </xdr:from>
    <xdr:to>
      <xdr:col>5</xdr:col>
      <xdr:colOff>34925</xdr:colOff>
      <xdr:row>37</xdr:row>
      <xdr:rowOff>123069</xdr:rowOff>
    </xdr:to>
    <xdr:sp macro="" textlink="">
      <xdr:nvSpPr>
        <xdr:cNvPr id="132" name="円/楕円 131"/>
        <xdr:cNvSpPr/>
      </xdr:nvSpPr>
      <xdr:spPr bwMode="auto">
        <a:xfrm>
          <a:off x="5600700" y="714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101496</xdr:rowOff>
    </xdr:from>
    <xdr:ext cx="762000" cy="259045"/>
    <xdr:sp macro="" textlink="">
      <xdr:nvSpPr>
        <xdr:cNvPr id="133" name="人口1人当たり決算額の推移該当値テキスト445"/>
        <xdr:cNvSpPr txBox="1"/>
      </xdr:nvSpPr>
      <xdr:spPr>
        <a:xfrm>
          <a:off x="5740400" y="705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168593</xdr:rowOff>
    </xdr:from>
    <xdr:to>
      <xdr:col>4</xdr:col>
      <xdr:colOff>520700</xdr:colOff>
      <xdr:row>37</xdr:row>
      <xdr:rowOff>98743</xdr:rowOff>
    </xdr:to>
    <xdr:sp macro="" textlink="">
      <xdr:nvSpPr>
        <xdr:cNvPr id="134" name="円/楕円 133"/>
        <xdr:cNvSpPr/>
      </xdr:nvSpPr>
      <xdr:spPr bwMode="auto">
        <a:xfrm>
          <a:off x="4953000" y="712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83520</xdr:rowOff>
    </xdr:from>
    <xdr:ext cx="736600" cy="259045"/>
    <xdr:sp macro="" textlink="">
      <xdr:nvSpPr>
        <xdr:cNvPr id="135" name="テキスト ボックス 134"/>
        <xdr:cNvSpPr txBox="1"/>
      </xdr:nvSpPr>
      <xdr:spPr>
        <a:xfrm>
          <a:off x="4622800" y="720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163030</xdr:rowOff>
    </xdr:from>
    <xdr:to>
      <xdr:col>3</xdr:col>
      <xdr:colOff>955675</xdr:colOff>
      <xdr:row>37</xdr:row>
      <xdr:rowOff>93180</xdr:rowOff>
    </xdr:to>
    <xdr:sp macro="" textlink="">
      <xdr:nvSpPr>
        <xdr:cNvPr id="136" name="円/楕円 135"/>
        <xdr:cNvSpPr/>
      </xdr:nvSpPr>
      <xdr:spPr bwMode="auto">
        <a:xfrm>
          <a:off x="4254500" y="711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77957</xdr:rowOff>
    </xdr:from>
    <xdr:ext cx="762000" cy="259045"/>
    <xdr:sp macro="" textlink="">
      <xdr:nvSpPr>
        <xdr:cNvPr id="137" name="テキスト ボックス 136"/>
        <xdr:cNvSpPr txBox="1"/>
      </xdr:nvSpPr>
      <xdr:spPr>
        <a:xfrm>
          <a:off x="3924300" y="72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129254</xdr:rowOff>
    </xdr:from>
    <xdr:to>
      <xdr:col>3</xdr:col>
      <xdr:colOff>257175</xdr:colOff>
      <xdr:row>37</xdr:row>
      <xdr:rowOff>59404</xdr:rowOff>
    </xdr:to>
    <xdr:sp macro="" textlink="">
      <xdr:nvSpPr>
        <xdr:cNvPr id="138" name="円/楕円 137"/>
        <xdr:cNvSpPr/>
      </xdr:nvSpPr>
      <xdr:spPr bwMode="auto">
        <a:xfrm>
          <a:off x="3556000" y="708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44181</xdr:rowOff>
    </xdr:from>
    <xdr:ext cx="762000" cy="259045"/>
    <xdr:sp macro="" textlink="">
      <xdr:nvSpPr>
        <xdr:cNvPr id="139" name="テキスト ボックス 138"/>
        <xdr:cNvSpPr txBox="1"/>
      </xdr:nvSpPr>
      <xdr:spPr>
        <a:xfrm>
          <a:off x="3225800" y="716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70104</xdr:rowOff>
    </xdr:from>
    <xdr:to>
      <xdr:col>2</xdr:col>
      <xdr:colOff>692150</xdr:colOff>
      <xdr:row>37</xdr:row>
      <xdr:rowOff>254</xdr:rowOff>
    </xdr:to>
    <xdr:sp macro="" textlink="">
      <xdr:nvSpPr>
        <xdr:cNvPr id="140" name="円/楕円 139"/>
        <xdr:cNvSpPr/>
      </xdr:nvSpPr>
      <xdr:spPr bwMode="auto">
        <a:xfrm>
          <a:off x="2857500" y="7023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156481</xdr:rowOff>
    </xdr:from>
    <xdr:ext cx="762000" cy="259045"/>
    <xdr:sp macro="" textlink="">
      <xdr:nvSpPr>
        <xdr:cNvPr id="141" name="テキスト ボックス 140"/>
        <xdr:cNvSpPr txBox="1"/>
      </xdr:nvSpPr>
      <xdr:spPr>
        <a:xfrm>
          <a:off x="2527300" y="71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退職手当債を発行することで財源措置を行っている</a:t>
          </a:r>
          <a:r>
            <a:rPr lang="ja-JP" altLang="en-US" sz="1100" b="0" i="0" baseline="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職員人件費が高く、</a:t>
          </a:r>
          <a:r>
            <a:rPr lang="ja-JP" altLang="ja-JP" sz="1100" b="0" i="0" baseline="0">
              <a:solidFill>
                <a:schemeClr val="dk1"/>
              </a:solidFill>
              <a:effectLst/>
              <a:latin typeface="+mn-lt"/>
              <a:ea typeface="+mn-ea"/>
              <a:cs typeface="+mn-cs"/>
            </a:rPr>
            <a:t>社会保障給付の伸びにより扶助費が増加してい</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、財政調整基金は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傾向にある。今後も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義務的経費の削減を行い、収支改善を図ることにより、財政健全化を図る。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上下水道事業において、経営の健全化が図られており、標準財政規模比で黒字となっている。下水道事業については、平成２２年度から一部法適用とし、経営の明確化・健全化・効率化を図っており、一般会計からの基準外繰出も減少傾向にある。今後も住民サービスの向上を図りつつ、経営の健全化に努めていく。</a:t>
          </a:r>
          <a:endParaRPr lang="ja-JP" altLang="ja-JP" sz="1400">
            <a:effectLst/>
          </a:endParaRPr>
        </a:p>
        <a:p>
          <a:r>
            <a:rPr kumimoji="1" lang="ja-JP" altLang="ja-JP" sz="1100">
              <a:solidFill>
                <a:schemeClr val="dk1"/>
              </a:solidFill>
              <a:effectLst/>
              <a:latin typeface="+mn-lt"/>
              <a:ea typeface="+mn-ea"/>
              <a:cs typeface="+mn-cs"/>
            </a:rPr>
            <a:t>国民健康保険事業において、高齢化による歳出増及び不況による歳入減により平成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年度から累積した赤字が続いている。今後については、収納率の向上・給付等の適正化、健康推進事業の一層の充実を図っていくことで、国保財政の健全化・適正化に努めていく。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元利償還金等については、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年度より下水道事業繰出金の減に伴う準元利償還金の減により、前年度より実質公債費比率が低くなった。</a:t>
          </a:r>
          <a:r>
            <a:rPr kumimoji="1" lang="ja-JP" altLang="ja-JP" sz="1100">
              <a:solidFill>
                <a:schemeClr val="dk1"/>
              </a:solidFill>
              <a:effectLst/>
              <a:latin typeface="+mn-lt"/>
              <a:ea typeface="+mn-ea"/>
              <a:cs typeface="+mn-cs"/>
            </a:rPr>
            <a:t>しかしながら、退職手当債の元金償還開始に伴う元利償還金の増加により、今後の財政悪化が予測される。今後も、世代間の公平性の観点を重視しつつ、有利な地方債を活用しながら計画的な発行を行い、公債費抑制と算入公債費増加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職員の若返りにより</a:t>
          </a:r>
          <a:r>
            <a:rPr kumimoji="1" lang="ja-JP" altLang="ja-JP" sz="1100">
              <a:solidFill>
                <a:schemeClr val="dk1"/>
              </a:solidFill>
              <a:effectLst/>
              <a:latin typeface="+mn-lt"/>
              <a:ea typeface="+mn-ea"/>
              <a:cs typeface="+mn-cs"/>
            </a:rPr>
            <a:t>退職手当負担見込額が減少傾向にあるが、その財源となる退職手当債の発行により地方債現在高は増加傾向にある。下水道事業繰出金の減に伴う準元利償還金の減により、前年度より</a:t>
          </a:r>
          <a:r>
            <a:rPr kumimoji="1" lang="ja-JP" altLang="en-US" sz="1100">
              <a:solidFill>
                <a:schemeClr val="dk1"/>
              </a:solidFill>
              <a:effectLst/>
              <a:latin typeface="+mn-lt"/>
              <a:ea typeface="+mn-ea"/>
              <a:cs typeface="+mn-cs"/>
            </a:rPr>
            <a:t>公営企業債等繰入見込額</a:t>
          </a:r>
          <a:r>
            <a:rPr kumimoji="1" lang="ja-JP" altLang="ja-JP" sz="1100">
              <a:solidFill>
                <a:schemeClr val="dk1"/>
              </a:solidFill>
              <a:effectLst/>
              <a:latin typeface="+mn-lt"/>
              <a:ea typeface="+mn-ea"/>
              <a:cs typeface="+mn-cs"/>
            </a:rPr>
            <a:t>が低くなった。今後も、退職手当債発行等により地方債現在高が増加していくものと予測されることから、引き続き職員の</a:t>
          </a:r>
          <a:r>
            <a:rPr kumimoji="1" lang="ja-JP" altLang="ja-JP" sz="1100">
              <a:solidFill>
                <a:schemeClr val="tx1"/>
              </a:solidFill>
              <a:effectLst/>
              <a:latin typeface="+mn-lt"/>
              <a:ea typeface="+mn-ea"/>
              <a:cs typeface="+mn-cs"/>
            </a:rPr>
            <a:t>退職手当負担</a:t>
          </a:r>
          <a:r>
            <a:rPr kumimoji="1" lang="ja-JP" altLang="ja-JP" sz="1100">
              <a:solidFill>
                <a:schemeClr val="dk1"/>
              </a:solidFill>
              <a:effectLst/>
              <a:latin typeface="+mn-lt"/>
              <a:ea typeface="+mn-ea"/>
              <a:cs typeface="+mn-cs"/>
            </a:rPr>
            <a:t>見込額の減少に加え、基金積立等の財政基盤強化を図ることで将来負担の減少を図る。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R13" sqref="R13:V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28122926</v>
      </c>
      <c r="BO4" s="379"/>
      <c r="BP4" s="379"/>
      <c r="BQ4" s="379"/>
      <c r="BR4" s="379"/>
      <c r="BS4" s="379"/>
      <c r="BT4" s="379"/>
      <c r="BU4" s="380"/>
      <c r="BV4" s="378">
        <v>26750206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4.2</v>
      </c>
      <c r="CU4" s="556"/>
      <c r="CV4" s="556"/>
      <c r="CW4" s="556"/>
      <c r="CX4" s="556"/>
      <c r="CY4" s="556"/>
      <c r="CZ4" s="556"/>
      <c r="DA4" s="557"/>
      <c r="DB4" s="555">
        <v>3.1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27324658</v>
      </c>
      <c r="BO5" s="384"/>
      <c r="BP5" s="384"/>
      <c r="BQ5" s="384"/>
      <c r="BR5" s="384"/>
      <c r="BS5" s="384"/>
      <c r="BT5" s="384"/>
      <c r="BU5" s="385"/>
      <c r="BV5" s="383">
        <v>25640945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95.7</v>
      </c>
      <c r="CU5" s="354"/>
      <c r="CV5" s="354"/>
      <c r="CW5" s="354"/>
      <c r="CX5" s="354"/>
      <c r="CY5" s="354"/>
      <c r="CZ5" s="354"/>
      <c r="DA5" s="355"/>
      <c r="DB5" s="353">
        <v>94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798268</v>
      </c>
      <c r="BO6" s="384"/>
      <c r="BP6" s="384"/>
      <c r="BQ6" s="384"/>
      <c r="BR6" s="384"/>
      <c r="BS6" s="384"/>
      <c r="BT6" s="384"/>
      <c r="BU6" s="385"/>
      <c r="BV6" s="383">
        <v>1109261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104.3</v>
      </c>
      <c r="CU6" s="530"/>
      <c r="CV6" s="530"/>
      <c r="CW6" s="530"/>
      <c r="CX6" s="530"/>
      <c r="CY6" s="530"/>
      <c r="CZ6" s="530"/>
      <c r="DA6" s="531"/>
      <c r="DB6" s="529">
        <v>103.2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201710</v>
      </c>
      <c r="BO7" s="384"/>
      <c r="BP7" s="384"/>
      <c r="BQ7" s="384"/>
      <c r="BR7" s="384"/>
      <c r="BS7" s="384"/>
      <c r="BT7" s="384"/>
      <c r="BU7" s="385"/>
      <c r="BV7" s="383">
        <v>665871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14364813</v>
      </c>
      <c r="CU7" s="384"/>
      <c r="CV7" s="384"/>
      <c r="CW7" s="384"/>
      <c r="CX7" s="384"/>
      <c r="CY7" s="384"/>
      <c r="CZ7" s="384"/>
      <c r="DA7" s="385"/>
      <c r="DB7" s="383">
        <v>14314959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596558</v>
      </c>
      <c r="BO8" s="384"/>
      <c r="BP8" s="384"/>
      <c r="BQ8" s="384"/>
      <c r="BR8" s="384"/>
      <c r="BS8" s="384"/>
      <c r="BT8" s="384"/>
      <c r="BU8" s="385"/>
      <c r="BV8" s="383">
        <v>443390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0.69</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74227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153168</v>
      </c>
      <c r="BO9" s="384"/>
      <c r="BP9" s="384"/>
      <c r="BQ9" s="384"/>
      <c r="BR9" s="384"/>
      <c r="BS9" s="384"/>
      <c r="BT9" s="384"/>
      <c r="BU9" s="385"/>
      <c r="BV9" s="383">
        <v>54226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10.5</v>
      </c>
      <c r="CU9" s="354"/>
      <c r="CV9" s="354"/>
      <c r="CW9" s="354"/>
      <c r="CX9" s="354"/>
      <c r="CY9" s="354"/>
      <c r="CZ9" s="354"/>
      <c r="DA9" s="355"/>
      <c r="DB9" s="353">
        <v>10.5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74252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11193</v>
      </c>
      <c r="BO10" s="384"/>
      <c r="BP10" s="384"/>
      <c r="BQ10" s="384"/>
      <c r="BR10" s="384"/>
      <c r="BS10" s="384"/>
      <c r="BT10" s="384"/>
      <c r="BU10" s="385"/>
      <c r="BV10" s="383">
        <v>11276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73038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409586</v>
      </c>
      <c r="BO12" s="384"/>
      <c r="BP12" s="384"/>
      <c r="BQ12" s="384"/>
      <c r="BR12" s="384"/>
      <c r="BS12" s="384"/>
      <c r="BT12" s="384"/>
      <c r="BU12" s="385"/>
      <c r="BV12" s="383">
        <v>10354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72195</v>
      </c>
      <c r="S13" s="485"/>
      <c r="T13" s="485"/>
      <c r="U13" s="485"/>
      <c r="V13" s="486"/>
      <c r="W13" s="472" t="s">
        <v>123</v>
      </c>
      <c r="X13" s="396"/>
      <c r="Y13" s="396"/>
      <c r="Z13" s="396"/>
      <c r="AA13" s="396"/>
      <c r="AB13" s="397"/>
      <c r="AC13" s="359">
        <v>599</v>
      </c>
      <c r="AD13" s="360"/>
      <c r="AE13" s="360"/>
      <c r="AF13" s="360"/>
      <c r="AG13" s="361"/>
      <c r="AH13" s="359">
        <v>730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-245225</v>
      </c>
      <c r="BO13" s="384"/>
      <c r="BP13" s="384"/>
      <c r="BQ13" s="384"/>
      <c r="BR13" s="384"/>
      <c r="BS13" s="384"/>
      <c r="BT13" s="384"/>
      <c r="BU13" s="385"/>
      <c r="BV13" s="383">
        <v>55148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-0.1</v>
      </c>
      <c r="CU13" s="354"/>
      <c r="CV13" s="354"/>
      <c r="CW13" s="354"/>
      <c r="CX13" s="354"/>
      <c r="CY13" s="354"/>
      <c r="CZ13" s="354"/>
      <c r="DA13" s="355"/>
      <c r="DB13" s="353">
        <v>0.5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73400</v>
      </c>
      <c r="S14" s="485"/>
      <c r="T14" s="485"/>
      <c r="U14" s="485"/>
      <c r="V14" s="486"/>
      <c r="W14" s="487"/>
      <c r="X14" s="399"/>
      <c r="Y14" s="399"/>
      <c r="Z14" s="399"/>
      <c r="AA14" s="399"/>
      <c r="AB14" s="400"/>
      <c r="AC14" s="477">
        <v>2</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22.9</v>
      </c>
      <c r="CU14" s="456"/>
      <c r="CV14" s="456"/>
      <c r="CW14" s="456"/>
      <c r="CX14" s="456"/>
      <c r="CY14" s="456"/>
      <c r="CZ14" s="456"/>
      <c r="DA14" s="457"/>
      <c r="DB14" s="488">
        <v>17.899999999999999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72583</v>
      </c>
      <c r="S15" s="485"/>
      <c r="T15" s="485"/>
      <c r="U15" s="485"/>
      <c r="V15" s="486"/>
      <c r="W15" s="472" t="s">
        <v>130</v>
      </c>
      <c r="X15" s="396"/>
      <c r="Y15" s="396"/>
      <c r="Z15" s="396"/>
      <c r="AA15" s="396"/>
      <c r="AB15" s="397"/>
      <c r="AC15" s="359">
        <v>7536</v>
      </c>
      <c r="AD15" s="360"/>
      <c r="AE15" s="360"/>
      <c r="AF15" s="360"/>
      <c r="AG15" s="361"/>
      <c r="AH15" s="359">
        <v>8201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7639562</v>
      </c>
      <c r="BO15" s="379"/>
      <c r="BP15" s="379"/>
      <c r="BQ15" s="379"/>
      <c r="BR15" s="379"/>
      <c r="BS15" s="379"/>
      <c r="BT15" s="379"/>
      <c r="BU15" s="380"/>
      <c r="BV15" s="378">
        <v>7492662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24.7</v>
      </c>
      <c r="AD16" s="478"/>
      <c r="AE16" s="478"/>
      <c r="AF16" s="478"/>
      <c r="AG16" s="479"/>
      <c r="AH16" s="477">
        <v>24.7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10931920</v>
      </c>
      <c r="BO16" s="384"/>
      <c r="BP16" s="384"/>
      <c r="BQ16" s="384"/>
      <c r="BR16" s="384"/>
      <c r="BS16" s="384"/>
      <c r="BT16" s="384"/>
      <c r="BU16" s="385"/>
      <c r="BV16" s="383">
        <v>10813553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22412</v>
      </c>
      <c r="AD17" s="360"/>
      <c r="AE17" s="360"/>
      <c r="AF17" s="360"/>
      <c r="AG17" s="361"/>
      <c r="AH17" s="359">
        <v>22123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9847044</v>
      </c>
      <c r="BO17" s="384"/>
      <c r="BP17" s="384"/>
      <c r="BQ17" s="384"/>
      <c r="BR17" s="384"/>
      <c r="BS17" s="384"/>
      <c r="BT17" s="384"/>
      <c r="BU17" s="385"/>
      <c r="BV17" s="383">
        <v>9702112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24.35</v>
      </c>
      <c r="M18" s="448"/>
      <c r="N18" s="448"/>
      <c r="O18" s="448"/>
      <c r="P18" s="448"/>
      <c r="Q18" s="448"/>
      <c r="R18" s="449"/>
      <c r="S18" s="449"/>
      <c r="T18" s="449"/>
      <c r="U18" s="449"/>
      <c r="V18" s="450"/>
      <c r="W18" s="464"/>
      <c r="X18" s="465"/>
      <c r="Y18" s="465"/>
      <c r="Z18" s="465"/>
      <c r="AA18" s="465"/>
      <c r="AB18" s="473"/>
      <c r="AC18" s="347">
        <v>73.400000000000006</v>
      </c>
      <c r="AD18" s="348"/>
      <c r="AE18" s="348"/>
      <c r="AF18" s="348"/>
      <c r="AG18" s="451"/>
      <c r="AH18" s="347">
        <v>66.7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13966771</v>
      </c>
      <c r="BO18" s="384"/>
      <c r="BP18" s="384"/>
      <c r="BQ18" s="384"/>
      <c r="BR18" s="384"/>
      <c r="BS18" s="384"/>
      <c r="BT18" s="384"/>
      <c r="BU18" s="385"/>
      <c r="BV18" s="383">
        <v>13655700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3048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17478537</v>
      </c>
      <c r="BO19" s="384"/>
      <c r="BP19" s="384"/>
      <c r="BQ19" s="384"/>
      <c r="BR19" s="384"/>
      <c r="BS19" s="384"/>
      <c r="BT19" s="384"/>
      <c r="BU19" s="385"/>
      <c r="BV19" s="383">
        <v>17518550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28795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25644597</v>
      </c>
      <c r="BO23" s="384"/>
      <c r="BP23" s="384"/>
      <c r="BQ23" s="384"/>
      <c r="BR23" s="384"/>
      <c r="BS23" s="384"/>
      <c r="BT23" s="384"/>
      <c r="BU23" s="385"/>
      <c r="BV23" s="383">
        <v>23992270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8477</v>
      </c>
      <c r="R24" s="360"/>
      <c r="S24" s="360"/>
      <c r="T24" s="360"/>
      <c r="U24" s="360"/>
      <c r="V24" s="361"/>
      <c r="W24" s="425"/>
      <c r="X24" s="416"/>
      <c r="Y24" s="417"/>
      <c r="Z24" s="356" t="s">
        <v>153</v>
      </c>
      <c r="AA24" s="357"/>
      <c r="AB24" s="357"/>
      <c r="AC24" s="357"/>
      <c r="AD24" s="357"/>
      <c r="AE24" s="357"/>
      <c r="AF24" s="357"/>
      <c r="AG24" s="358"/>
      <c r="AH24" s="359">
        <v>513</v>
      </c>
      <c r="AI24" s="360"/>
      <c r="AJ24" s="360"/>
      <c r="AK24" s="360"/>
      <c r="AL24" s="361"/>
      <c r="AM24" s="359">
        <v>1540026</v>
      </c>
      <c r="AN24" s="360"/>
      <c r="AO24" s="360"/>
      <c r="AP24" s="360"/>
      <c r="AQ24" s="360"/>
      <c r="AR24" s="361"/>
      <c r="AS24" s="359">
        <v>3002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5201136</v>
      </c>
      <c r="BO24" s="384"/>
      <c r="BP24" s="384"/>
      <c r="BQ24" s="384"/>
      <c r="BR24" s="384"/>
      <c r="BS24" s="384"/>
      <c r="BT24" s="384"/>
      <c r="BU24" s="385"/>
      <c r="BV24" s="383">
        <v>5799922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7203</v>
      </c>
      <c r="R25" s="360"/>
      <c r="S25" s="360"/>
      <c r="T25" s="360"/>
      <c r="U25" s="360"/>
      <c r="V25" s="361"/>
      <c r="W25" s="425"/>
      <c r="X25" s="416"/>
      <c r="Y25" s="417"/>
      <c r="Z25" s="356" t="s">
        <v>156</v>
      </c>
      <c r="AA25" s="357"/>
      <c r="AB25" s="357"/>
      <c r="AC25" s="357"/>
      <c r="AD25" s="357"/>
      <c r="AE25" s="357"/>
      <c r="AF25" s="357"/>
      <c r="AG25" s="358"/>
      <c r="AH25" s="359">
        <v>69</v>
      </c>
      <c r="AI25" s="360"/>
      <c r="AJ25" s="360"/>
      <c r="AK25" s="360"/>
      <c r="AL25" s="361"/>
      <c r="AM25" s="359">
        <v>212865</v>
      </c>
      <c r="AN25" s="360"/>
      <c r="AO25" s="360"/>
      <c r="AP25" s="360"/>
      <c r="AQ25" s="360"/>
      <c r="AR25" s="361"/>
      <c r="AS25" s="359">
        <v>3085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1771526</v>
      </c>
      <c r="BO25" s="379"/>
      <c r="BP25" s="379"/>
      <c r="BQ25" s="379"/>
      <c r="BR25" s="379"/>
      <c r="BS25" s="379"/>
      <c r="BT25" s="379"/>
      <c r="BU25" s="380"/>
      <c r="BV25" s="378">
        <v>1336606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6537</v>
      </c>
      <c r="R26" s="360"/>
      <c r="S26" s="360"/>
      <c r="T26" s="360"/>
      <c r="U26" s="360"/>
      <c r="V26" s="361"/>
      <c r="W26" s="425"/>
      <c r="X26" s="416"/>
      <c r="Y26" s="417"/>
      <c r="Z26" s="356" t="s">
        <v>159</v>
      </c>
      <c r="AA26" s="438"/>
      <c r="AB26" s="438"/>
      <c r="AC26" s="438"/>
      <c r="AD26" s="438"/>
      <c r="AE26" s="438"/>
      <c r="AF26" s="438"/>
      <c r="AG26" s="439"/>
      <c r="AH26" s="359">
        <v>58</v>
      </c>
      <c r="AI26" s="360"/>
      <c r="AJ26" s="360"/>
      <c r="AK26" s="360"/>
      <c r="AL26" s="361"/>
      <c r="AM26" s="359">
        <v>189834</v>
      </c>
      <c r="AN26" s="360"/>
      <c r="AO26" s="360"/>
      <c r="AP26" s="360"/>
      <c r="AQ26" s="360"/>
      <c r="AR26" s="361"/>
      <c r="AS26" s="359">
        <v>3273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5500</v>
      </c>
      <c r="R27" s="360"/>
      <c r="S27" s="360"/>
      <c r="T27" s="360"/>
      <c r="U27" s="360"/>
      <c r="V27" s="361"/>
      <c r="W27" s="425"/>
      <c r="X27" s="416"/>
      <c r="Y27" s="417"/>
      <c r="Z27" s="356" t="s">
        <v>162</v>
      </c>
      <c r="AA27" s="357"/>
      <c r="AB27" s="357"/>
      <c r="AC27" s="357"/>
      <c r="AD27" s="357"/>
      <c r="AE27" s="357"/>
      <c r="AF27" s="357"/>
      <c r="AG27" s="358"/>
      <c r="AH27" s="359">
        <v>26</v>
      </c>
      <c r="AI27" s="360"/>
      <c r="AJ27" s="360"/>
      <c r="AK27" s="360"/>
      <c r="AL27" s="361"/>
      <c r="AM27" s="359">
        <v>78744</v>
      </c>
      <c r="AN27" s="360"/>
      <c r="AO27" s="360"/>
      <c r="AP27" s="360"/>
      <c r="AQ27" s="360"/>
      <c r="AR27" s="361"/>
      <c r="AS27" s="359">
        <v>3029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94000</v>
      </c>
      <c r="BO27" s="387"/>
      <c r="BP27" s="387"/>
      <c r="BQ27" s="387"/>
      <c r="BR27" s="387"/>
      <c r="BS27" s="387"/>
      <c r="BT27" s="387"/>
      <c r="BU27" s="388"/>
      <c r="BV27" s="386">
        <v>94000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5000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2062184</v>
      </c>
      <c r="BO28" s="379"/>
      <c r="BP28" s="379"/>
      <c r="BQ28" s="379"/>
      <c r="BR28" s="379"/>
      <c r="BS28" s="379"/>
      <c r="BT28" s="379"/>
      <c r="BU28" s="380"/>
      <c r="BV28" s="378">
        <v>2230577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19</v>
      </c>
      <c r="M29" s="360"/>
      <c r="N29" s="360"/>
      <c r="O29" s="360"/>
      <c r="P29" s="361"/>
      <c r="Q29" s="359">
        <v>4700</v>
      </c>
      <c r="R29" s="360"/>
      <c r="S29" s="360"/>
      <c r="T29" s="360"/>
      <c r="U29" s="360"/>
      <c r="V29" s="361"/>
      <c r="W29" s="426"/>
      <c r="X29" s="427"/>
      <c r="Y29" s="428"/>
      <c r="Z29" s="356" t="s">
        <v>169</v>
      </c>
      <c r="AA29" s="357"/>
      <c r="AB29" s="357"/>
      <c r="AC29" s="357"/>
      <c r="AD29" s="357"/>
      <c r="AE29" s="357"/>
      <c r="AF29" s="357"/>
      <c r="AG29" s="358"/>
      <c r="AH29" s="359">
        <v>539</v>
      </c>
      <c r="AI29" s="360"/>
      <c r="AJ29" s="360"/>
      <c r="AK29" s="360"/>
      <c r="AL29" s="361"/>
      <c r="AM29" s="359">
        <v>1618770</v>
      </c>
      <c r="AN29" s="360"/>
      <c r="AO29" s="360"/>
      <c r="AP29" s="360"/>
      <c r="AQ29" s="360"/>
      <c r="AR29" s="361"/>
      <c r="AS29" s="359">
        <v>3003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394359</v>
      </c>
      <c r="BO29" s="384"/>
      <c r="BP29" s="384"/>
      <c r="BQ29" s="384"/>
      <c r="BR29" s="384"/>
      <c r="BS29" s="384"/>
      <c r="BT29" s="384"/>
      <c r="BU29" s="385"/>
      <c r="BV29" s="383">
        <v>367961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4021565</v>
      </c>
      <c r="BO30" s="387"/>
      <c r="BP30" s="387"/>
      <c r="BQ30" s="387"/>
      <c r="BR30" s="387"/>
      <c r="BS30" s="387"/>
      <c r="BT30" s="387"/>
      <c r="BU30" s="388"/>
      <c r="BV30" s="386">
        <v>3781888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城南衛生管理組合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やわた市民文化事業団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休日応急診療所特別会計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澱川右岸水防事務組合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八幡市公園施設事業団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淀川・木津川水防事務組合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京都府自治会館管理組合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京都府住宅新築資金等貸付事業管理組合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京都府住宅新築資金等貸付事業管理組合
（特別会計）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京都府後期高齢者医療広域連合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京都府後期高齢者医療広域連合（特別会計）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京都地方税機構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9" zoomScale="85" zoomScaleNormal="85" zoomScaleSheetLayoutView="100" workbookViewId="0">
      <selection activeCell="S39" sqref="S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0" t="s">
        <v>24</v>
      </c>
      <c r="C41" s="1181"/>
      <c r="D41" s="81"/>
      <c r="E41" s="1182" t="s">
        <v>25</v>
      </c>
      <c r="F41" s="1182"/>
      <c r="G41" s="1182"/>
      <c r="H41" s="1183"/>
      <c r="I41" s="82">
        <v>20582</v>
      </c>
      <c r="J41" s="83">
        <v>21182</v>
      </c>
      <c r="K41" s="83">
        <v>22421</v>
      </c>
      <c r="L41" s="83">
        <v>23992</v>
      </c>
      <c r="M41" s="84">
        <v>25645</v>
      </c>
    </row>
    <row r="42" spans="2:13" ht="27.75" customHeight="1">
      <c r="B42" s="1170"/>
      <c r="C42" s="1171"/>
      <c r="D42" s="85"/>
      <c r="E42" s="1174" t="s">
        <v>26</v>
      </c>
      <c r="F42" s="1174"/>
      <c r="G42" s="1174"/>
      <c r="H42" s="1175"/>
      <c r="I42" s="86">
        <v>148</v>
      </c>
      <c r="J42" s="87">
        <v>104</v>
      </c>
      <c r="K42" s="87">
        <v>84</v>
      </c>
      <c r="L42" s="87">
        <v>24</v>
      </c>
      <c r="M42" s="88">
        <v>6</v>
      </c>
    </row>
    <row r="43" spans="2:13" ht="27.75" customHeight="1">
      <c r="B43" s="1170"/>
      <c r="C43" s="1171"/>
      <c r="D43" s="85"/>
      <c r="E43" s="1174" t="s">
        <v>27</v>
      </c>
      <c r="F43" s="1174"/>
      <c r="G43" s="1174"/>
      <c r="H43" s="1175"/>
      <c r="I43" s="86">
        <v>4548</v>
      </c>
      <c r="J43" s="87">
        <v>3875</v>
      </c>
      <c r="K43" s="87">
        <v>3160</v>
      </c>
      <c r="L43" s="87">
        <v>2274</v>
      </c>
      <c r="M43" s="88">
        <v>1520</v>
      </c>
    </row>
    <row r="44" spans="2:13" ht="27.75" customHeight="1">
      <c r="B44" s="1170"/>
      <c r="C44" s="1171"/>
      <c r="D44" s="85"/>
      <c r="E44" s="1174" t="s">
        <v>28</v>
      </c>
      <c r="F44" s="1174"/>
      <c r="G44" s="1174"/>
      <c r="H44" s="1175"/>
      <c r="I44" s="86">
        <v>1003</v>
      </c>
      <c r="J44" s="87">
        <v>867</v>
      </c>
      <c r="K44" s="87">
        <v>735</v>
      </c>
      <c r="L44" s="87">
        <v>656</v>
      </c>
      <c r="M44" s="88">
        <v>755</v>
      </c>
    </row>
    <row r="45" spans="2:13" ht="27.75" customHeight="1">
      <c r="B45" s="1170"/>
      <c r="C45" s="1171"/>
      <c r="D45" s="85"/>
      <c r="E45" s="1174" t="s">
        <v>29</v>
      </c>
      <c r="F45" s="1174"/>
      <c r="G45" s="1174"/>
      <c r="H45" s="1175"/>
      <c r="I45" s="86">
        <v>6529</v>
      </c>
      <c r="J45" s="87">
        <v>5680</v>
      </c>
      <c r="K45" s="87">
        <v>5440</v>
      </c>
      <c r="L45" s="87">
        <v>4599</v>
      </c>
      <c r="M45" s="88">
        <v>4014</v>
      </c>
    </row>
    <row r="46" spans="2:13" ht="27.75" customHeight="1">
      <c r="B46" s="1170"/>
      <c r="C46" s="1171"/>
      <c r="D46" s="85"/>
      <c r="E46" s="1174" t="s">
        <v>30</v>
      </c>
      <c r="F46" s="1174"/>
      <c r="G46" s="1174"/>
      <c r="H46" s="1175"/>
      <c r="I46" s="86" t="s">
        <v>476</v>
      </c>
      <c r="J46" s="87" t="s">
        <v>476</v>
      </c>
      <c r="K46" s="87" t="s">
        <v>476</v>
      </c>
      <c r="L46" s="87" t="s">
        <v>476</v>
      </c>
      <c r="M46" s="88" t="s">
        <v>476</v>
      </c>
    </row>
    <row r="47" spans="2:13" ht="27.75" customHeight="1">
      <c r="B47" s="1170"/>
      <c r="C47" s="1171"/>
      <c r="D47" s="85"/>
      <c r="E47" s="1174" t="s">
        <v>31</v>
      </c>
      <c r="F47" s="1174"/>
      <c r="G47" s="1174"/>
      <c r="H47" s="1175"/>
      <c r="I47" s="86" t="s">
        <v>476</v>
      </c>
      <c r="J47" s="87" t="s">
        <v>476</v>
      </c>
      <c r="K47" s="87" t="s">
        <v>476</v>
      </c>
      <c r="L47" s="87" t="s">
        <v>476</v>
      </c>
      <c r="M47" s="88" t="s">
        <v>476</v>
      </c>
    </row>
    <row r="48" spans="2:13" ht="27.75" customHeight="1">
      <c r="B48" s="1172"/>
      <c r="C48" s="1173"/>
      <c r="D48" s="85"/>
      <c r="E48" s="1174" t="s">
        <v>32</v>
      </c>
      <c r="F48" s="1174"/>
      <c r="G48" s="1174"/>
      <c r="H48" s="1175"/>
      <c r="I48" s="86" t="s">
        <v>476</v>
      </c>
      <c r="J48" s="87" t="s">
        <v>476</v>
      </c>
      <c r="K48" s="87" t="s">
        <v>476</v>
      </c>
      <c r="L48" s="87" t="s">
        <v>476</v>
      </c>
      <c r="M48" s="88" t="s">
        <v>476</v>
      </c>
    </row>
    <row r="49" spans="2:13" ht="27.75" customHeight="1">
      <c r="B49" s="1168" t="s">
        <v>33</v>
      </c>
      <c r="C49" s="1169"/>
      <c r="D49" s="89"/>
      <c r="E49" s="1174" t="s">
        <v>34</v>
      </c>
      <c r="F49" s="1174"/>
      <c r="G49" s="1174"/>
      <c r="H49" s="1175"/>
      <c r="I49" s="86">
        <v>4772</v>
      </c>
      <c r="J49" s="87">
        <v>5618</v>
      </c>
      <c r="K49" s="87">
        <v>6283</v>
      </c>
      <c r="L49" s="87">
        <v>6448</v>
      </c>
      <c r="M49" s="88">
        <v>6530</v>
      </c>
    </row>
    <row r="50" spans="2:13" ht="27.75" customHeight="1">
      <c r="B50" s="1170"/>
      <c r="C50" s="1171"/>
      <c r="D50" s="85"/>
      <c r="E50" s="1174" t="s">
        <v>35</v>
      </c>
      <c r="F50" s="1174"/>
      <c r="G50" s="1174"/>
      <c r="H50" s="1175"/>
      <c r="I50" s="86">
        <v>5159</v>
      </c>
      <c r="J50" s="87">
        <v>5160</v>
      </c>
      <c r="K50" s="87">
        <v>4668</v>
      </c>
      <c r="L50" s="87">
        <v>4543</v>
      </c>
      <c r="M50" s="88">
        <v>4084</v>
      </c>
    </row>
    <row r="51" spans="2:13" ht="27.75" customHeight="1">
      <c r="B51" s="1172"/>
      <c r="C51" s="1173"/>
      <c r="D51" s="85"/>
      <c r="E51" s="1174" t="s">
        <v>36</v>
      </c>
      <c r="F51" s="1174"/>
      <c r="G51" s="1174"/>
      <c r="H51" s="1175"/>
      <c r="I51" s="86">
        <v>16986</v>
      </c>
      <c r="J51" s="87">
        <v>17080</v>
      </c>
      <c r="K51" s="87">
        <v>17377</v>
      </c>
      <c r="L51" s="87">
        <v>18286</v>
      </c>
      <c r="M51" s="88">
        <v>18430</v>
      </c>
    </row>
    <row r="52" spans="2:13" ht="27.75" customHeight="1" thickBot="1">
      <c r="B52" s="1176" t="s">
        <v>37</v>
      </c>
      <c r="C52" s="1177"/>
      <c r="D52" s="90"/>
      <c r="E52" s="1178" t="s">
        <v>38</v>
      </c>
      <c r="F52" s="1178"/>
      <c r="G52" s="1178"/>
      <c r="H52" s="1179"/>
      <c r="I52" s="91">
        <v>5894</v>
      </c>
      <c r="J52" s="92">
        <v>3849</v>
      </c>
      <c r="K52" s="92">
        <v>3512</v>
      </c>
      <c r="L52" s="92">
        <v>2270</v>
      </c>
      <c r="M52" s="93">
        <v>2894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35504</v>
      </c>
      <c r="E3" s="116"/>
      <c r="F3" s="117">
        <v>61882</v>
      </c>
      <c r="G3" s="118"/>
      <c r="H3" s="119"/>
    </row>
    <row r="4" spans="1:8">
      <c r="A4" s="120"/>
      <c r="B4" s="121"/>
      <c r="C4" s="122"/>
      <c r="D4" s="123">
        <v>17671</v>
      </c>
      <c r="E4" s="124"/>
      <c r="F4" s="125">
        <v>32175</v>
      </c>
      <c r="G4" s="126"/>
      <c r="H4" s="127"/>
    </row>
    <row r="5" spans="1:8">
      <c r="A5" s="108" t="s">
        <v>508</v>
      </c>
      <c r="B5" s="113"/>
      <c r="C5" s="114"/>
      <c r="D5" s="115">
        <v>21699</v>
      </c>
      <c r="E5" s="116"/>
      <c r="F5" s="117">
        <v>47569</v>
      </c>
      <c r="G5" s="118"/>
      <c r="H5" s="119"/>
    </row>
    <row r="6" spans="1:8">
      <c r="A6" s="120"/>
      <c r="B6" s="121"/>
      <c r="C6" s="122"/>
      <c r="D6" s="123">
        <v>12902</v>
      </c>
      <c r="E6" s="124"/>
      <c r="F6" s="125">
        <v>26255</v>
      </c>
      <c r="G6" s="126"/>
      <c r="H6" s="127"/>
    </row>
    <row r="7" spans="1:8">
      <c r="A7" s="108" t="s">
        <v>509</v>
      </c>
      <c r="B7" s="113"/>
      <c r="C7" s="114"/>
      <c r="D7" s="115">
        <v>27713</v>
      </c>
      <c r="E7" s="116"/>
      <c r="F7" s="117">
        <v>50880</v>
      </c>
      <c r="G7" s="118"/>
      <c r="H7" s="119"/>
    </row>
    <row r="8" spans="1:8">
      <c r="A8" s="120"/>
      <c r="B8" s="121"/>
      <c r="C8" s="122"/>
      <c r="D8" s="123">
        <v>14000</v>
      </c>
      <c r="E8" s="124"/>
      <c r="F8" s="125">
        <v>26879</v>
      </c>
      <c r="G8" s="126"/>
      <c r="H8" s="127"/>
    </row>
    <row r="9" spans="1:8">
      <c r="A9" s="108" t="s">
        <v>510</v>
      </c>
      <c r="B9" s="113"/>
      <c r="C9" s="114"/>
      <c r="D9" s="115">
        <v>49132</v>
      </c>
      <c r="E9" s="116"/>
      <c r="F9" s="117">
        <v>63956</v>
      </c>
      <c r="G9" s="118"/>
      <c r="H9" s="119"/>
    </row>
    <row r="10" spans="1:8">
      <c r="A10" s="120"/>
      <c r="B10" s="121"/>
      <c r="C10" s="122"/>
      <c r="D10" s="123">
        <v>30915</v>
      </c>
      <c r="E10" s="124"/>
      <c r="F10" s="125">
        <v>29239</v>
      </c>
      <c r="G10" s="126"/>
      <c r="H10" s="127"/>
    </row>
    <row r="11" spans="1:8">
      <c r="A11" s="108" t="s">
        <v>511</v>
      </c>
      <c r="B11" s="113"/>
      <c r="C11" s="114"/>
      <c r="D11" s="115">
        <v>61893</v>
      </c>
      <c r="E11" s="116"/>
      <c r="F11" s="117">
        <v>66255</v>
      </c>
      <c r="G11" s="118"/>
      <c r="H11" s="119"/>
    </row>
    <row r="12" spans="1:8">
      <c r="A12" s="120"/>
      <c r="B12" s="121"/>
      <c r="C12" s="128"/>
      <c r="D12" s="123">
        <v>33226</v>
      </c>
      <c r="E12" s="124"/>
      <c r="F12" s="125">
        <v>31822</v>
      </c>
      <c r="G12" s="126"/>
      <c r="H12" s="127"/>
    </row>
    <row r="13" spans="1:8">
      <c r="A13" s="108"/>
      <c r="B13" s="113"/>
      <c r="C13" s="129"/>
      <c r="D13" s="130">
        <v>39188</v>
      </c>
      <c r="E13" s="131"/>
      <c r="F13" s="132">
        <v>58108</v>
      </c>
      <c r="G13" s="133"/>
      <c r="H13" s="119"/>
    </row>
    <row r="14" spans="1:8">
      <c r="A14" s="120"/>
      <c r="B14" s="121"/>
      <c r="C14" s="122"/>
      <c r="D14" s="123">
        <v>21743</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3.01</v>
      </c>
      <c r="C19" s="134">
        <f>ROUND(VALUE(SUBSTITUTE(実質収支比率等に係る経年分析!G$48,"▲","-")),2)</f>
        <v>2.65</v>
      </c>
      <c r="D19" s="134">
        <f>ROUND(VALUE(SUBSTITUTE(実質収支比率等に係る経年分析!H$48,"▲","-")),2)</f>
        <v>2.76</v>
      </c>
      <c r="E19" s="134">
        <f>ROUND(VALUE(SUBSTITUTE(実質収支比率等に係る経年分析!I$48,"▲","-")),2)</f>
        <v>3.1</v>
      </c>
      <c r="F19" s="134">
        <f>ROUND(VALUE(SUBSTITUTE(実質収支比率等に係る経年分析!J$48,"▲","-")),2)</f>
        <v>4.1500000000000004</v>
      </c>
    </row>
    <row r="20" spans="1:11">
      <c r="A20" s="134" t="s">
        <v>43</v>
      </c>
      <c r="B20" s="134">
        <f>ROUND(VALUE(SUBSTITUTE(実質収支比率等に係る経年分析!F$47,"▲","-")),2)</f>
        <v>10.61</v>
      </c>
      <c r="C20" s="134">
        <f>ROUND(VALUE(SUBSTITUTE(実質収支比率等に係る経年分析!G$47,"▲","-")),2)</f>
        <v>12.93</v>
      </c>
      <c r="D20" s="134">
        <f>ROUND(VALUE(SUBSTITUTE(実質収支比率等に係る経年分析!H$47,"▲","-")),2)</f>
        <v>14.38</v>
      </c>
      <c r="E20" s="134">
        <f>ROUND(VALUE(SUBSTITUTE(実質収支比率等に係る経年分析!I$47,"▲","-")),2)</f>
        <v>15.58</v>
      </c>
      <c r="F20" s="134">
        <f>ROUND(VALUE(SUBSTITUTE(実質収支比率等に係る経年分析!J$47,"▲","-")),2)</f>
        <v>14.36</v>
      </c>
    </row>
    <row r="21" spans="1:11">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0.35</v>
      </c>
      <c r="D21" s="134">
        <f>IF(ISNUMBER(VALUE(SUBSTITUTE(実質収支比率等に係る経年分析!H$49,"▲","-"))),ROUND(VALUE(SUBSTITUTE(実質収支比率等に係る経年分析!H$49,"▲","-")),2),NA())</f>
        <v>0.11</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-1.71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休日応急診療所特別会計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駐車場特別会計</v>
      </c>
      <c r="B30" s="135">
        <f>IF(ROUND(VALUE(SUBSTITUTE(連結実質赤字比率に係る赤字・黒字の構成分析!F$40,"▲", "-")), 2) &lt; 0, ABS(ROUND(VALUE(SUBSTITUTE(連結実質赤字比率に係る赤字・黒字の構成分析!F$40,"▲", "-")), 2)), NA())</f>
        <v>0.49</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4.1500000000000004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8.24</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3.41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2.08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2.33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2566</v>
      </c>
      <c r="E42" s="136"/>
      <c r="F42" s="136"/>
      <c r="G42" s="136">
        <f>'実質公債費比率（分子）の構造'!L$52</f>
        <v>2425</v>
      </c>
      <c r="H42" s="136"/>
      <c r="I42" s="136"/>
      <c r="J42" s="136">
        <f>'実質公債費比率（分子）の構造'!M$52</f>
        <v>2264</v>
      </c>
      <c r="K42" s="136"/>
      <c r="L42" s="136"/>
      <c r="M42" s="136">
        <f>'実質公債費比率（分子）の構造'!N$52</f>
        <v>2287</v>
      </c>
      <c r="N42" s="136"/>
      <c r="O42" s="136"/>
      <c r="P42" s="136">
        <f>'実質公債費比率（分子）の構造'!O$52</f>
        <v>2241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64</v>
      </c>
      <c r="C44" s="136"/>
      <c r="D44" s="136"/>
      <c r="E44" s="136">
        <f>'実質公債費比率（分子）の構造'!L$50</f>
        <v>57</v>
      </c>
      <c r="F44" s="136"/>
      <c r="G44" s="136"/>
      <c r="H44" s="136">
        <f>'実質公債費比率（分子）の構造'!M$50</f>
        <v>45</v>
      </c>
      <c r="I44" s="136"/>
      <c r="J44" s="136"/>
      <c r="K44" s="136">
        <f>'実質公債費比率（分子）の構造'!N$50</f>
        <v>28</v>
      </c>
      <c r="L44" s="136"/>
      <c r="M44" s="136"/>
      <c r="N44" s="136">
        <f>'実質公債費比率（分子）の構造'!O$50</f>
        <v>19</v>
      </c>
      <c r="O44" s="136"/>
      <c r="P44" s="136"/>
    </row>
    <row r="45" spans="1:16">
      <c r="A45" s="136" t="s">
        <v>54</v>
      </c>
      <c r="B45" s="136">
        <f>'実質公債費比率（分子）の構造'!K$49</f>
        <v>184</v>
      </c>
      <c r="C45" s="136"/>
      <c r="D45" s="136"/>
      <c r="E45" s="136">
        <f>'実質公債費比率（分子）の構造'!L$49</f>
        <v>141</v>
      </c>
      <c r="F45" s="136"/>
      <c r="G45" s="136"/>
      <c r="H45" s="136">
        <f>'実質公債費比率（分子）の構造'!M$49</f>
        <v>113</v>
      </c>
      <c r="I45" s="136"/>
      <c r="J45" s="136"/>
      <c r="K45" s="136">
        <f>'実質公債費比率（分子）の構造'!N$49</f>
        <v>116</v>
      </c>
      <c r="L45" s="136"/>
      <c r="M45" s="136"/>
      <c r="N45" s="136">
        <f>'実質公債費比率（分子）の構造'!O$49</f>
        <v>106</v>
      </c>
      <c r="O45" s="136"/>
      <c r="P45" s="136"/>
    </row>
    <row r="46" spans="1:16">
      <c r="A46" s="136" t="s">
        <v>55</v>
      </c>
      <c r="B46" s="136">
        <f>'実質公債費比率（分子）の構造'!K$48</f>
        <v>505</v>
      </c>
      <c r="C46" s="136"/>
      <c r="D46" s="136"/>
      <c r="E46" s="136">
        <f>'実質公債費比率（分子）の構造'!L$48</f>
        <v>337</v>
      </c>
      <c r="F46" s="136"/>
      <c r="G46" s="136"/>
      <c r="H46" s="136">
        <f>'実質公債費比率（分子）の構造'!M$48</f>
        <v>251</v>
      </c>
      <c r="I46" s="136"/>
      <c r="J46" s="136"/>
      <c r="K46" s="136">
        <f>'実質公債費比率（分子）の構造'!N$48</f>
        <v>274</v>
      </c>
      <c r="L46" s="136"/>
      <c r="M46" s="136"/>
      <c r="N46" s="136">
        <f>'実質公債費比率（分子）の構造'!O$48</f>
        <v>177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2204</v>
      </c>
      <c r="C49" s="136"/>
      <c r="D49" s="136"/>
      <c r="E49" s="136">
        <f>'実質公債費比率（分子）の構造'!L$45</f>
        <v>2053</v>
      </c>
      <c r="F49" s="136"/>
      <c r="G49" s="136"/>
      <c r="H49" s="136">
        <f>'実質公債費比率（分子）の構造'!M$45</f>
        <v>1887</v>
      </c>
      <c r="I49" s="136"/>
      <c r="J49" s="136"/>
      <c r="K49" s="136">
        <f>'実質公債費比率（分子）の構造'!N$45</f>
        <v>1881</v>
      </c>
      <c r="L49" s="136"/>
      <c r="M49" s="136"/>
      <c r="N49" s="136">
        <f>'実質公債費比率（分子）の構造'!O$45</f>
        <v>1857</v>
      </c>
      <c r="O49" s="136"/>
      <c r="P49" s="136"/>
    </row>
    <row r="50" spans="1:16">
      <c r="A50" s="136" t="s">
        <v>58</v>
      </c>
      <c r="B50" s="136" t="e">
        <f>NA()</f>
        <v>#N/A</v>
      </c>
      <c r="C50" s="136">
        <f>IF(ISNUMBER('実質公債費比率（分子）の構造'!K$53),'実質公債費比率（分子）の構造'!K$53,NA())</f>
        <v>391</v>
      </c>
      <c r="D50" s="136" t="e">
        <f>NA()</f>
        <v>#N/A</v>
      </c>
      <c r="E50" s="136" t="e">
        <f>NA()</f>
        <v>#N/A</v>
      </c>
      <c r="F50" s="136">
        <f>IF(ISNUMBER('実質公債費比率（分子）の構造'!L$53),'実質公債費比率（分子）の構造'!L$53,NA())</f>
        <v>163</v>
      </c>
      <c r="G50" s="136" t="e">
        <f>NA()</f>
        <v>#N/A</v>
      </c>
      <c r="H50" s="136" t="e">
        <f>NA()</f>
        <v>#N/A</v>
      </c>
      <c r="I50" s="136">
        <f>IF(ISNUMBER('実質公債費比率（分子）の構造'!M$53),'実質公債費比率（分子）の構造'!M$53,NA())</f>
        <v>32</v>
      </c>
      <c r="J50" s="136" t="e">
        <f>NA()</f>
        <v>#N/A</v>
      </c>
      <c r="K50" s="136" t="e">
        <f>NA()</f>
        <v>#N/A</v>
      </c>
      <c r="L50" s="136">
        <f>IF(ISNUMBER('実質公債費比率（分子）の構造'!N$53),'実質公債費比率（分子）の構造'!N$53,NA())</f>
        <v>12</v>
      </c>
      <c r="M50" s="136" t="e">
        <f>NA()</f>
        <v>#N/A</v>
      </c>
      <c r="N50" s="136" t="e">
        <f>NA()</f>
        <v>#N/A</v>
      </c>
      <c r="O50" s="136">
        <f>IF(ISNUMBER('実質公債費比率（分子）の構造'!O$53),'実質公債費比率（分子）の構造'!O$53,NA())</f>
        <v>-82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16986</v>
      </c>
      <c r="E56" s="135"/>
      <c r="F56" s="135"/>
      <c r="G56" s="135">
        <f>'将来負担比率（分子）の構造'!J$51</f>
        <v>17080</v>
      </c>
      <c r="H56" s="135"/>
      <c r="I56" s="135"/>
      <c r="J56" s="135">
        <f>'将来負担比率（分子）の構造'!K$51</f>
        <v>17377</v>
      </c>
      <c r="K56" s="135"/>
      <c r="L56" s="135"/>
      <c r="M56" s="135">
        <f>'将来負担比率（分子）の構造'!L$51</f>
        <v>18286</v>
      </c>
      <c r="N56" s="135"/>
      <c r="O56" s="135"/>
      <c r="P56" s="135">
        <f>'将来負担比率（分子）の構造'!M$51</f>
        <v>18430</v>
      </c>
    </row>
    <row r="57" spans="1:16">
      <c r="A57" s="135" t="s">
        <v>35</v>
      </c>
      <c r="B57" s="135"/>
      <c r="C57" s="135"/>
      <c r="D57" s="135">
        <f>'将来負担比率（分子）の構造'!I$50</f>
        <v>5159</v>
      </c>
      <c r="E57" s="135"/>
      <c r="F57" s="135"/>
      <c r="G57" s="135">
        <f>'将来負担比率（分子）の構造'!J$50</f>
        <v>5160</v>
      </c>
      <c r="H57" s="135"/>
      <c r="I57" s="135"/>
      <c r="J57" s="135">
        <f>'将来負担比率（分子）の構造'!K$50</f>
        <v>4668</v>
      </c>
      <c r="K57" s="135"/>
      <c r="L57" s="135"/>
      <c r="M57" s="135">
        <f>'将来負担比率（分子）の構造'!L$50</f>
        <v>4543</v>
      </c>
      <c r="N57" s="135"/>
      <c r="O57" s="135"/>
      <c r="P57" s="135">
        <f>'将来負担比率（分子）の構造'!M$50</f>
        <v>4084</v>
      </c>
    </row>
    <row r="58" spans="1:16">
      <c r="A58" s="135" t="s">
        <v>34</v>
      </c>
      <c r="B58" s="135"/>
      <c r="C58" s="135"/>
      <c r="D58" s="135">
        <f>'将来負担比率（分子）の構造'!I$49</f>
        <v>4772</v>
      </c>
      <c r="E58" s="135"/>
      <c r="F58" s="135"/>
      <c r="G58" s="135">
        <f>'将来負担比率（分子）の構造'!J$49</f>
        <v>5618</v>
      </c>
      <c r="H58" s="135"/>
      <c r="I58" s="135"/>
      <c r="J58" s="135">
        <f>'将来負担比率（分子）の構造'!K$49</f>
        <v>6283</v>
      </c>
      <c r="K58" s="135"/>
      <c r="L58" s="135"/>
      <c r="M58" s="135">
        <f>'将来負担比率（分子）の構造'!L$49</f>
        <v>6448</v>
      </c>
      <c r="N58" s="135"/>
      <c r="O58" s="135"/>
      <c r="P58" s="135">
        <f>'将来負担比率（分子）の構造'!M$49</f>
        <v>6530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6529</v>
      </c>
      <c r="C62" s="135"/>
      <c r="D62" s="135"/>
      <c r="E62" s="135">
        <f>'将来負担比率（分子）の構造'!J$45</f>
        <v>5680</v>
      </c>
      <c r="F62" s="135"/>
      <c r="G62" s="135"/>
      <c r="H62" s="135">
        <f>'将来負担比率（分子）の構造'!K$45</f>
        <v>5440</v>
      </c>
      <c r="I62" s="135"/>
      <c r="J62" s="135"/>
      <c r="K62" s="135">
        <f>'将来負担比率（分子）の構造'!L$45</f>
        <v>4599</v>
      </c>
      <c r="L62" s="135"/>
      <c r="M62" s="135"/>
      <c r="N62" s="135">
        <f>'将来負担比率（分子）の構造'!M$45</f>
        <v>4014</v>
      </c>
      <c r="O62" s="135"/>
      <c r="P62" s="135"/>
    </row>
    <row r="63" spans="1:16">
      <c r="A63" s="135" t="s">
        <v>28</v>
      </c>
      <c r="B63" s="135">
        <f>'将来負担比率（分子）の構造'!I$44</f>
        <v>1003</v>
      </c>
      <c r="C63" s="135"/>
      <c r="D63" s="135"/>
      <c r="E63" s="135">
        <f>'将来負担比率（分子）の構造'!J$44</f>
        <v>867</v>
      </c>
      <c r="F63" s="135"/>
      <c r="G63" s="135"/>
      <c r="H63" s="135">
        <f>'将来負担比率（分子）の構造'!K$44</f>
        <v>735</v>
      </c>
      <c r="I63" s="135"/>
      <c r="J63" s="135"/>
      <c r="K63" s="135">
        <f>'将来負担比率（分子）の構造'!L$44</f>
        <v>656</v>
      </c>
      <c r="L63" s="135"/>
      <c r="M63" s="135"/>
      <c r="N63" s="135">
        <f>'将来負担比率（分子）の構造'!M$44</f>
        <v>755</v>
      </c>
      <c r="O63" s="135"/>
      <c r="P63" s="135"/>
    </row>
    <row r="64" spans="1:16">
      <c r="A64" s="135" t="s">
        <v>27</v>
      </c>
      <c r="B64" s="135">
        <f>'将来負担比率（分子）の構造'!I$43</f>
        <v>4548</v>
      </c>
      <c r="C64" s="135"/>
      <c r="D64" s="135"/>
      <c r="E64" s="135">
        <f>'将来負担比率（分子）の構造'!J$43</f>
        <v>3875</v>
      </c>
      <c r="F64" s="135"/>
      <c r="G64" s="135"/>
      <c r="H64" s="135">
        <f>'将来負担比率（分子）の構造'!K$43</f>
        <v>3160</v>
      </c>
      <c r="I64" s="135"/>
      <c r="J64" s="135"/>
      <c r="K64" s="135">
        <f>'将来負担比率（分子）の構造'!L$43</f>
        <v>2274</v>
      </c>
      <c r="L64" s="135"/>
      <c r="M64" s="135"/>
      <c r="N64" s="135">
        <f>'将来負担比率（分子）の構造'!M$43</f>
        <v>1520</v>
      </c>
      <c r="O64" s="135"/>
      <c r="P64" s="135"/>
    </row>
    <row r="65" spans="1:16">
      <c r="A65" s="135" t="s">
        <v>26</v>
      </c>
      <c r="B65" s="135">
        <f>'将来負担比率（分子）の構造'!I$42</f>
        <v>148</v>
      </c>
      <c r="C65" s="135"/>
      <c r="D65" s="135"/>
      <c r="E65" s="135">
        <f>'将来負担比率（分子）の構造'!J$42</f>
        <v>104</v>
      </c>
      <c r="F65" s="135"/>
      <c r="G65" s="135"/>
      <c r="H65" s="135">
        <f>'将来負担比率（分子）の構造'!K$42</f>
        <v>84</v>
      </c>
      <c r="I65" s="135"/>
      <c r="J65" s="135"/>
      <c r="K65" s="135">
        <f>'将来負担比率（分子）の構造'!L$42</f>
        <v>24</v>
      </c>
      <c r="L65" s="135"/>
      <c r="M65" s="135"/>
      <c r="N65" s="135">
        <f>'将来負担比率（分子）の構造'!M$42</f>
        <v>6</v>
      </c>
      <c r="O65" s="135"/>
      <c r="P65" s="135"/>
    </row>
    <row r="66" spans="1:16">
      <c r="A66" s="135" t="s">
        <v>25</v>
      </c>
      <c r="B66" s="135">
        <f>'将来負担比率（分子）の構造'!I$41</f>
        <v>20582</v>
      </c>
      <c r="C66" s="135"/>
      <c r="D66" s="135"/>
      <c r="E66" s="135">
        <f>'将来負担比率（分子）の構造'!J$41</f>
        <v>21182</v>
      </c>
      <c r="F66" s="135"/>
      <c r="G66" s="135"/>
      <c r="H66" s="135">
        <f>'将来負担比率（分子）の構造'!K$41</f>
        <v>22421</v>
      </c>
      <c r="I66" s="135"/>
      <c r="J66" s="135"/>
      <c r="K66" s="135">
        <f>'将来負担比率（分子）の構造'!L$41</f>
        <v>23992</v>
      </c>
      <c r="L66" s="135"/>
      <c r="M66" s="135"/>
      <c r="N66" s="135">
        <f>'将来負担比率（分子）の構造'!M$41</f>
        <v>25645</v>
      </c>
      <c r="O66" s="135"/>
      <c r="P66" s="135"/>
    </row>
    <row r="67" spans="1:16">
      <c r="A67" s="135" t="s">
        <v>62</v>
      </c>
      <c r="B67" s="135" t="e">
        <f>NA()</f>
        <v>#N/A</v>
      </c>
      <c r="C67" s="135">
        <f>IF(ISNUMBER('将来負担比率（分子）の構造'!I$52), IF('将来負担比率（分子）の構造'!I$52 &lt; 0, 0, '将来負担比率（分子）の構造'!I$52), NA())</f>
        <v>5894</v>
      </c>
      <c r="D67" s="135" t="e">
        <f>NA()</f>
        <v>#N/A</v>
      </c>
      <c r="E67" s="135" t="e">
        <f>NA()</f>
        <v>#N/A</v>
      </c>
      <c r="F67" s="135">
        <f>IF(ISNUMBER('将来負担比率（分子）の構造'!J$52), IF('将来負担比率（分子）の構造'!J$52 &lt; 0, 0, '将来負担比率（分子）の構造'!J$52), NA())</f>
        <v>3849</v>
      </c>
      <c r="G67" s="135" t="e">
        <f>NA()</f>
        <v>#N/A</v>
      </c>
      <c r="H67" s="135" t="e">
        <f>NA()</f>
        <v>#N/A</v>
      </c>
      <c r="I67" s="135">
        <f>IF(ISNUMBER('将来負担比率（分子）の構造'!K$52), IF('将来負担比率（分子）の構造'!K$52 &lt; 0, 0, '将来負担比率（分子）の構造'!K$52), NA())</f>
        <v>3512</v>
      </c>
      <c r="J67" s="135" t="e">
        <f>NA()</f>
        <v>#N/A</v>
      </c>
      <c r="K67" s="135" t="e">
        <f>NA()</f>
        <v>#N/A</v>
      </c>
      <c r="L67" s="135">
        <f>IF(ISNUMBER('将来負担比率（分子）の構造'!L$52), IF('将来負担比率（分子）の構造'!L$52 &lt; 0, 0, '将来負担比率（分子）の構造'!L$52), NA())</f>
        <v>2270</v>
      </c>
      <c r="M67" s="135" t="e">
        <f>NA()</f>
        <v>#N/A</v>
      </c>
      <c r="N67" s="135" t="e">
        <f>NA()</f>
        <v>#N/A</v>
      </c>
      <c r="O67" s="135">
        <f>IF(ISNUMBER('将来負担比率（分子）の構造'!M$52), IF('将来負担比率（分子）の構造'!M$52 &lt; 0, 0, '将来負担比率（分子）の構造'!M$52), NA())</f>
        <v>2894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9543373</v>
      </c>
      <c r="S5" s="639"/>
      <c r="T5" s="639"/>
      <c r="U5" s="639"/>
      <c r="V5" s="639"/>
      <c r="W5" s="639"/>
      <c r="X5" s="639"/>
      <c r="Y5" s="686"/>
      <c r="Z5" s="699">
        <v>33.9</v>
      </c>
      <c r="AA5" s="699"/>
      <c r="AB5" s="699"/>
      <c r="AC5" s="699"/>
      <c r="AD5" s="700">
        <v>8730006</v>
      </c>
      <c r="AE5" s="700"/>
      <c r="AF5" s="700"/>
      <c r="AG5" s="700"/>
      <c r="AH5" s="700"/>
      <c r="AI5" s="700"/>
      <c r="AJ5" s="700"/>
      <c r="AK5" s="700"/>
      <c r="AL5" s="687">
        <v>65.2</v>
      </c>
      <c r="AM5" s="656"/>
      <c r="AN5" s="656"/>
      <c r="AO5" s="688"/>
      <c r="AP5" s="675" t="s">
        <v>207</v>
      </c>
      <c r="AQ5" s="676"/>
      <c r="AR5" s="676"/>
      <c r="AS5" s="676"/>
      <c r="AT5" s="676"/>
      <c r="AU5" s="676"/>
      <c r="AV5" s="676"/>
      <c r="AW5" s="676"/>
      <c r="AX5" s="676"/>
      <c r="AY5" s="676"/>
      <c r="AZ5" s="676"/>
      <c r="BA5" s="676"/>
      <c r="BB5" s="676"/>
      <c r="BC5" s="676"/>
      <c r="BD5" s="676"/>
      <c r="BE5" s="676"/>
      <c r="BF5" s="677"/>
      <c r="BG5" s="588">
        <v>8730006</v>
      </c>
      <c r="BH5" s="589"/>
      <c r="BI5" s="589"/>
      <c r="BJ5" s="589"/>
      <c r="BK5" s="589"/>
      <c r="BL5" s="589"/>
      <c r="BM5" s="589"/>
      <c r="BN5" s="590"/>
      <c r="BO5" s="641">
        <v>91.5</v>
      </c>
      <c r="BP5" s="641"/>
      <c r="BQ5" s="641"/>
      <c r="BR5" s="641"/>
      <c r="BS5" s="642">
        <v>83073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142417</v>
      </c>
      <c r="S6" s="589"/>
      <c r="T6" s="589"/>
      <c r="U6" s="589"/>
      <c r="V6" s="589"/>
      <c r="W6" s="589"/>
      <c r="X6" s="589"/>
      <c r="Y6" s="590"/>
      <c r="Z6" s="641">
        <v>0.5</v>
      </c>
      <c r="AA6" s="641"/>
      <c r="AB6" s="641"/>
      <c r="AC6" s="641"/>
      <c r="AD6" s="642">
        <v>142417</v>
      </c>
      <c r="AE6" s="642"/>
      <c r="AF6" s="642"/>
      <c r="AG6" s="642"/>
      <c r="AH6" s="642"/>
      <c r="AI6" s="642"/>
      <c r="AJ6" s="642"/>
      <c r="AK6" s="642"/>
      <c r="AL6" s="611">
        <v>1.1000000000000001</v>
      </c>
      <c r="AM6" s="643"/>
      <c r="AN6" s="643"/>
      <c r="AO6" s="644"/>
      <c r="AP6" s="585" t="s">
        <v>212</v>
      </c>
      <c r="AQ6" s="586"/>
      <c r="AR6" s="586"/>
      <c r="AS6" s="586"/>
      <c r="AT6" s="586"/>
      <c r="AU6" s="586"/>
      <c r="AV6" s="586"/>
      <c r="AW6" s="586"/>
      <c r="AX6" s="586"/>
      <c r="AY6" s="586"/>
      <c r="AZ6" s="586"/>
      <c r="BA6" s="586"/>
      <c r="BB6" s="586"/>
      <c r="BC6" s="586"/>
      <c r="BD6" s="586"/>
      <c r="BE6" s="586"/>
      <c r="BF6" s="587"/>
      <c r="BG6" s="588">
        <v>8730006</v>
      </c>
      <c r="BH6" s="589"/>
      <c r="BI6" s="589"/>
      <c r="BJ6" s="589"/>
      <c r="BK6" s="589"/>
      <c r="BL6" s="589"/>
      <c r="BM6" s="589"/>
      <c r="BN6" s="590"/>
      <c r="BO6" s="641">
        <v>91.5</v>
      </c>
      <c r="BP6" s="641"/>
      <c r="BQ6" s="641"/>
      <c r="BR6" s="641"/>
      <c r="BS6" s="642">
        <v>83073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277481</v>
      </c>
      <c r="CS6" s="589"/>
      <c r="CT6" s="589"/>
      <c r="CU6" s="589"/>
      <c r="CV6" s="589"/>
      <c r="CW6" s="589"/>
      <c r="CX6" s="589"/>
      <c r="CY6" s="590"/>
      <c r="CZ6" s="641">
        <v>1</v>
      </c>
      <c r="DA6" s="641"/>
      <c r="DB6" s="641"/>
      <c r="DC6" s="641"/>
      <c r="DD6" s="594">
        <v>4854</v>
      </c>
      <c r="DE6" s="589"/>
      <c r="DF6" s="589"/>
      <c r="DG6" s="589"/>
      <c r="DH6" s="589"/>
      <c r="DI6" s="589"/>
      <c r="DJ6" s="589"/>
      <c r="DK6" s="589"/>
      <c r="DL6" s="589"/>
      <c r="DM6" s="589"/>
      <c r="DN6" s="589"/>
      <c r="DO6" s="589"/>
      <c r="DP6" s="590"/>
      <c r="DQ6" s="594">
        <v>273281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27431</v>
      </c>
      <c r="S7" s="589"/>
      <c r="T7" s="589"/>
      <c r="U7" s="589"/>
      <c r="V7" s="589"/>
      <c r="W7" s="589"/>
      <c r="X7" s="589"/>
      <c r="Y7" s="590"/>
      <c r="Z7" s="641">
        <v>0.1</v>
      </c>
      <c r="AA7" s="641"/>
      <c r="AB7" s="641"/>
      <c r="AC7" s="641"/>
      <c r="AD7" s="642">
        <v>27431</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4214702</v>
      </c>
      <c r="BH7" s="589"/>
      <c r="BI7" s="589"/>
      <c r="BJ7" s="589"/>
      <c r="BK7" s="589"/>
      <c r="BL7" s="589"/>
      <c r="BM7" s="589"/>
      <c r="BN7" s="590"/>
      <c r="BO7" s="641">
        <v>44.2</v>
      </c>
      <c r="BP7" s="641"/>
      <c r="BQ7" s="641"/>
      <c r="BR7" s="641"/>
      <c r="BS7" s="642">
        <v>83073</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3426899</v>
      </c>
      <c r="CS7" s="589"/>
      <c r="CT7" s="589"/>
      <c r="CU7" s="589"/>
      <c r="CV7" s="589"/>
      <c r="CW7" s="589"/>
      <c r="CX7" s="589"/>
      <c r="CY7" s="590"/>
      <c r="CZ7" s="641">
        <v>12.5</v>
      </c>
      <c r="DA7" s="641"/>
      <c r="DB7" s="641"/>
      <c r="DC7" s="641"/>
      <c r="DD7" s="594">
        <v>127076</v>
      </c>
      <c r="DE7" s="589"/>
      <c r="DF7" s="589"/>
      <c r="DG7" s="589"/>
      <c r="DH7" s="589"/>
      <c r="DI7" s="589"/>
      <c r="DJ7" s="589"/>
      <c r="DK7" s="589"/>
      <c r="DL7" s="589"/>
      <c r="DM7" s="589"/>
      <c r="DN7" s="589"/>
      <c r="DO7" s="589"/>
      <c r="DP7" s="590"/>
      <c r="DQ7" s="594">
        <v>2688844</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92209</v>
      </c>
      <c r="S8" s="589"/>
      <c r="T8" s="589"/>
      <c r="U8" s="589"/>
      <c r="V8" s="589"/>
      <c r="W8" s="589"/>
      <c r="X8" s="589"/>
      <c r="Y8" s="590"/>
      <c r="Z8" s="641">
        <v>0.3</v>
      </c>
      <c r="AA8" s="641"/>
      <c r="AB8" s="641"/>
      <c r="AC8" s="641"/>
      <c r="AD8" s="642">
        <v>92209</v>
      </c>
      <c r="AE8" s="642"/>
      <c r="AF8" s="642"/>
      <c r="AG8" s="642"/>
      <c r="AH8" s="642"/>
      <c r="AI8" s="642"/>
      <c r="AJ8" s="642"/>
      <c r="AK8" s="642"/>
      <c r="AL8" s="611">
        <v>0.7</v>
      </c>
      <c r="AM8" s="643"/>
      <c r="AN8" s="643"/>
      <c r="AO8" s="644"/>
      <c r="AP8" s="585" t="s">
        <v>218</v>
      </c>
      <c r="AQ8" s="586"/>
      <c r="AR8" s="586"/>
      <c r="AS8" s="586"/>
      <c r="AT8" s="586"/>
      <c r="AU8" s="586"/>
      <c r="AV8" s="586"/>
      <c r="AW8" s="586"/>
      <c r="AX8" s="586"/>
      <c r="AY8" s="586"/>
      <c r="AZ8" s="586"/>
      <c r="BA8" s="586"/>
      <c r="BB8" s="586"/>
      <c r="BC8" s="586"/>
      <c r="BD8" s="586"/>
      <c r="BE8" s="586"/>
      <c r="BF8" s="587"/>
      <c r="BG8" s="588">
        <v>115212</v>
      </c>
      <c r="BH8" s="589"/>
      <c r="BI8" s="589"/>
      <c r="BJ8" s="589"/>
      <c r="BK8" s="589"/>
      <c r="BL8" s="589"/>
      <c r="BM8" s="589"/>
      <c r="BN8" s="590"/>
      <c r="BO8" s="641">
        <v>1.2</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12702941</v>
      </c>
      <c r="CS8" s="589"/>
      <c r="CT8" s="589"/>
      <c r="CU8" s="589"/>
      <c r="CV8" s="589"/>
      <c r="CW8" s="589"/>
      <c r="CX8" s="589"/>
      <c r="CY8" s="590"/>
      <c r="CZ8" s="641">
        <v>46.5</v>
      </c>
      <c r="DA8" s="641"/>
      <c r="DB8" s="641"/>
      <c r="DC8" s="641"/>
      <c r="DD8" s="594">
        <v>1208126</v>
      </c>
      <c r="DE8" s="589"/>
      <c r="DF8" s="589"/>
      <c r="DG8" s="589"/>
      <c r="DH8" s="589"/>
      <c r="DI8" s="589"/>
      <c r="DJ8" s="589"/>
      <c r="DK8" s="589"/>
      <c r="DL8" s="589"/>
      <c r="DM8" s="589"/>
      <c r="DN8" s="589"/>
      <c r="DO8" s="589"/>
      <c r="DP8" s="590"/>
      <c r="DQ8" s="594">
        <v>5969070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52065</v>
      </c>
      <c r="S9" s="589"/>
      <c r="T9" s="589"/>
      <c r="U9" s="589"/>
      <c r="V9" s="589"/>
      <c r="W9" s="589"/>
      <c r="X9" s="589"/>
      <c r="Y9" s="590"/>
      <c r="Z9" s="641">
        <v>0.2</v>
      </c>
      <c r="AA9" s="641"/>
      <c r="AB9" s="641"/>
      <c r="AC9" s="641"/>
      <c r="AD9" s="642">
        <v>52065</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3429225</v>
      </c>
      <c r="BH9" s="589"/>
      <c r="BI9" s="589"/>
      <c r="BJ9" s="589"/>
      <c r="BK9" s="589"/>
      <c r="BL9" s="589"/>
      <c r="BM9" s="589"/>
      <c r="BN9" s="590"/>
      <c r="BO9" s="641">
        <v>35.9</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1807924</v>
      </c>
      <c r="CS9" s="589"/>
      <c r="CT9" s="589"/>
      <c r="CU9" s="589"/>
      <c r="CV9" s="589"/>
      <c r="CW9" s="589"/>
      <c r="CX9" s="589"/>
      <c r="CY9" s="590"/>
      <c r="CZ9" s="641">
        <v>6.6</v>
      </c>
      <c r="DA9" s="641"/>
      <c r="DB9" s="641"/>
      <c r="DC9" s="641"/>
      <c r="DD9" s="594">
        <v>27210</v>
      </c>
      <c r="DE9" s="589"/>
      <c r="DF9" s="589"/>
      <c r="DG9" s="589"/>
      <c r="DH9" s="589"/>
      <c r="DI9" s="589"/>
      <c r="DJ9" s="589"/>
      <c r="DK9" s="589"/>
      <c r="DL9" s="589"/>
      <c r="DM9" s="589"/>
      <c r="DN9" s="589"/>
      <c r="DO9" s="589"/>
      <c r="DP9" s="590"/>
      <c r="DQ9" s="594">
        <v>1754968</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764634</v>
      </c>
      <c r="S10" s="589"/>
      <c r="T10" s="589"/>
      <c r="U10" s="589"/>
      <c r="V10" s="589"/>
      <c r="W10" s="589"/>
      <c r="X10" s="589"/>
      <c r="Y10" s="590"/>
      <c r="Z10" s="641">
        <v>2.7</v>
      </c>
      <c r="AA10" s="641"/>
      <c r="AB10" s="641"/>
      <c r="AC10" s="641"/>
      <c r="AD10" s="642">
        <v>764634</v>
      </c>
      <c r="AE10" s="642"/>
      <c r="AF10" s="642"/>
      <c r="AG10" s="642"/>
      <c r="AH10" s="642"/>
      <c r="AI10" s="642"/>
      <c r="AJ10" s="642"/>
      <c r="AK10" s="642"/>
      <c r="AL10" s="611">
        <v>5.7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198212</v>
      </c>
      <c r="BH10" s="589"/>
      <c r="BI10" s="589"/>
      <c r="BJ10" s="589"/>
      <c r="BK10" s="589"/>
      <c r="BL10" s="589"/>
      <c r="BM10" s="589"/>
      <c r="BN10" s="590"/>
      <c r="BO10" s="641">
        <v>2.1</v>
      </c>
      <c r="BP10" s="641"/>
      <c r="BQ10" s="641"/>
      <c r="BR10" s="641"/>
      <c r="BS10" s="594">
        <v>32863</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19804</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v>18801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3737</v>
      </c>
      <c r="S11" s="589"/>
      <c r="T11" s="589"/>
      <c r="U11" s="589"/>
      <c r="V11" s="589"/>
      <c r="W11" s="589"/>
      <c r="X11" s="589"/>
      <c r="Y11" s="590"/>
      <c r="Z11" s="641">
        <v>0</v>
      </c>
      <c r="AA11" s="641"/>
      <c r="AB11" s="641"/>
      <c r="AC11" s="641"/>
      <c r="AD11" s="642">
        <v>3737</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472053</v>
      </c>
      <c r="BH11" s="589"/>
      <c r="BI11" s="589"/>
      <c r="BJ11" s="589"/>
      <c r="BK11" s="589"/>
      <c r="BL11" s="589"/>
      <c r="BM11" s="589"/>
      <c r="BN11" s="590"/>
      <c r="BO11" s="641">
        <v>4.9000000000000004</v>
      </c>
      <c r="BP11" s="641"/>
      <c r="BQ11" s="641"/>
      <c r="BR11" s="641"/>
      <c r="BS11" s="594">
        <v>50210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196584</v>
      </c>
      <c r="CS11" s="589"/>
      <c r="CT11" s="589"/>
      <c r="CU11" s="589"/>
      <c r="CV11" s="589"/>
      <c r="CW11" s="589"/>
      <c r="CX11" s="589"/>
      <c r="CY11" s="590"/>
      <c r="CZ11" s="641">
        <v>0.7</v>
      </c>
      <c r="DA11" s="641"/>
      <c r="DB11" s="641"/>
      <c r="DC11" s="641"/>
      <c r="DD11" s="594">
        <v>74086</v>
      </c>
      <c r="DE11" s="589"/>
      <c r="DF11" s="589"/>
      <c r="DG11" s="589"/>
      <c r="DH11" s="589"/>
      <c r="DI11" s="589"/>
      <c r="DJ11" s="589"/>
      <c r="DK11" s="589"/>
      <c r="DL11" s="589"/>
      <c r="DM11" s="589"/>
      <c r="DN11" s="589"/>
      <c r="DO11" s="589"/>
      <c r="DP11" s="590"/>
      <c r="DQ11" s="594">
        <v>135610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3745183</v>
      </c>
      <c r="BH12" s="589"/>
      <c r="BI12" s="589"/>
      <c r="BJ12" s="589"/>
      <c r="BK12" s="589"/>
      <c r="BL12" s="589"/>
      <c r="BM12" s="589"/>
      <c r="BN12" s="590"/>
      <c r="BO12" s="641">
        <v>39.200000000000003</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102021</v>
      </c>
      <c r="CS12" s="589"/>
      <c r="CT12" s="589"/>
      <c r="CU12" s="589"/>
      <c r="CV12" s="589"/>
      <c r="CW12" s="589"/>
      <c r="CX12" s="589"/>
      <c r="CY12" s="590"/>
      <c r="CZ12" s="641">
        <v>0.4</v>
      </c>
      <c r="DA12" s="641"/>
      <c r="DB12" s="641"/>
      <c r="DC12" s="641"/>
      <c r="DD12" s="594">
        <v>97</v>
      </c>
      <c r="DE12" s="589"/>
      <c r="DF12" s="589"/>
      <c r="DG12" s="589"/>
      <c r="DH12" s="589"/>
      <c r="DI12" s="589"/>
      <c r="DJ12" s="589"/>
      <c r="DK12" s="589"/>
      <c r="DL12" s="589"/>
      <c r="DM12" s="589"/>
      <c r="DN12" s="589"/>
      <c r="DO12" s="589"/>
      <c r="DP12" s="590"/>
      <c r="DQ12" s="594">
        <v>99659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30018</v>
      </c>
      <c r="S13" s="589"/>
      <c r="T13" s="589"/>
      <c r="U13" s="589"/>
      <c r="V13" s="589"/>
      <c r="W13" s="589"/>
      <c r="X13" s="589"/>
      <c r="Y13" s="590"/>
      <c r="Z13" s="641">
        <v>0.1</v>
      </c>
      <c r="AA13" s="641"/>
      <c r="AB13" s="641"/>
      <c r="AC13" s="641"/>
      <c r="AD13" s="642">
        <v>30018</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3734453</v>
      </c>
      <c r="BH13" s="589"/>
      <c r="BI13" s="589"/>
      <c r="BJ13" s="589"/>
      <c r="BK13" s="589"/>
      <c r="BL13" s="589"/>
      <c r="BM13" s="589"/>
      <c r="BN13" s="590"/>
      <c r="BO13" s="641">
        <v>39.1</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2537633</v>
      </c>
      <c r="CS13" s="589"/>
      <c r="CT13" s="589"/>
      <c r="CU13" s="589"/>
      <c r="CV13" s="589"/>
      <c r="CW13" s="589"/>
      <c r="CX13" s="589"/>
      <c r="CY13" s="590"/>
      <c r="CZ13" s="641">
        <v>9.3000000000000007</v>
      </c>
      <c r="DA13" s="641"/>
      <c r="DB13" s="641"/>
      <c r="DC13" s="641"/>
      <c r="DD13" s="594">
        <v>1398402</v>
      </c>
      <c r="DE13" s="589"/>
      <c r="DF13" s="589"/>
      <c r="DG13" s="589"/>
      <c r="DH13" s="589"/>
      <c r="DI13" s="589"/>
      <c r="DJ13" s="589"/>
      <c r="DK13" s="589"/>
      <c r="DL13" s="589"/>
      <c r="DM13" s="589"/>
      <c r="DN13" s="589"/>
      <c r="DO13" s="589"/>
      <c r="DP13" s="590"/>
      <c r="DQ13" s="594">
        <v>1299952</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101049</v>
      </c>
      <c r="BH14" s="589"/>
      <c r="BI14" s="589"/>
      <c r="BJ14" s="589"/>
      <c r="BK14" s="589"/>
      <c r="BL14" s="589"/>
      <c r="BM14" s="589"/>
      <c r="BN14" s="590"/>
      <c r="BO14" s="641">
        <v>1.1000000000000001</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828405</v>
      </c>
      <c r="CS14" s="589"/>
      <c r="CT14" s="589"/>
      <c r="CU14" s="589"/>
      <c r="CV14" s="589"/>
      <c r="CW14" s="589"/>
      <c r="CX14" s="589"/>
      <c r="CY14" s="590"/>
      <c r="CZ14" s="641">
        <v>3</v>
      </c>
      <c r="DA14" s="641"/>
      <c r="DB14" s="641"/>
      <c r="DC14" s="641"/>
      <c r="DD14" s="594">
        <v>140896</v>
      </c>
      <c r="DE14" s="589"/>
      <c r="DF14" s="589"/>
      <c r="DG14" s="589"/>
      <c r="DH14" s="589"/>
      <c r="DI14" s="589"/>
      <c r="DJ14" s="589"/>
      <c r="DK14" s="589"/>
      <c r="DL14" s="589"/>
      <c r="DM14" s="589"/>
      <c r="DN14" s="589"/>
      <c r="DO14" s="589"/>
      <c r="DP14" s="590"/>
      <c r="DQ14" s="594">
        <v>696903</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47913</v>
      </c>
      <c r="S15" s="589"/>
      <c r="T15" s="589"/>
      <c r="U15" s="589"/>
      <c r="V15" s="589"/>
      <c r="W15" s="589"/>
      <c r="X15" s="589"/>
      <c r="Y15" s="590"/>
      <c r="Z15" s="641">
        <v>0.2</v>
      </c>
      <c r="AA15" s="641"/>
      <c r="AB15" s="641"/>
      <c r="AC15" s="641"/>
      <c r="AD15" s="642">
        <v>47913</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669070</v>
      </c>
      <c r="BH15" s="589"/>
      <c r="BI15" s="589"/>
      <c r="BJ15" s="589"/>
      <c r="BK15" s="589"/>
      <c r="BL15" s="589"/>
      <c r="BM15" s="589"/>
      <c r="BN15" s="590"/>
      <c r="BO15" s="641">
        <v>7</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3545261</v>
      </c>
      <c r="CS15" s="589"/>
      <c r="CT15" s="589"/>
      <c r="CU15" s="589"/>
      <c r="CV15" s="589"/>
      <c r="CW15" s="589"/>
      <c r="CX15" s="589"/>
      <c r="CY15" s="590"/>
      <c r="CZ15" s="641">
        <v>13</v>
      </c>
      <c r="DA15" s="641"/>
      <c r="DB15" s="641"/>
      <c r="DC15" s="641"/>
      <c r="DD15" s="594">
        <v>1539819</v>
      </c>
      <c r="DE15" s="589"/>
      <c r="DF15" s="589"/>
      <c r="DG15" s="589"/>
      <c r="DH15" s="589"/>
      <c r="DI15" s="589"/>
      <c r="DJ15" s="589"/>
      <c r="DK15" s="589"/>
      <c r="DL15" s="589"/>
      <c r="DM15" s="589"/>
      <c r="DN15" s="589"/>
      <c r="DO15" s="589"/>
      <c r="DP15" s="590"/>
      <c r="DQ15" s="594">
        <v>1899173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3863255</v>
      </c>
      <c r="S16" s="589"/>
      <c r="T16" s="589"/>
      <c r="U16" s="589"/>
      <c r="V16" s="589"/>
      <c r="W16" s="589"/>
      <c r="X16" s="589"/>
      <c r="Y16" s="590"/>
      <c r="Z16" s="641">
        <v>13.7</v>
      </c>
      <c r="AA16" s="641"/>
      <c r="AB16" s="641"/>
      <c r="AC16" s="641"/>
      <c r="AD16" s="642">
        <v>3318148</v>
      </c>
      <c r="AE16" s="642"/>
      <c r="AF16" s="642"/>
      <c r="AG16" s="642"/>
      <c r="AH16" s="642"/>
      <c r="AI16" s="642"/>
      <c r="AJ16" s="642"/>
      <c r="AK16" s="642"/>
      <c r="AL16" s="611">
        <v>24.8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2</v>
      </c>
      <c r="BH16" s="589"/>
      <c r="BI16" s="589"/>
      <c r="BJ16" s="589"/>
      <c r="BK16" s="589"/>
      <c r="BL16" s="589"/>
      <c r="BM16" s="589"/>
      <c r="BN16" s="590"/>
      <c r="BO16" s="641">
        <v>0</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22426</v>
      </c>
      <c r="CS16" s="589"/>
      <c r="CT16" s="589"/>
      <c r="CU16" s="589"/>
      <c r="CV16" s="589"/>
      <c r="CW16" s="589"/>
      <c r="CX16" s="589"/>
      <c r="CY16" s="590"/>
      <c r="CZ16" s="641">
        <v>0.1</v>
      </c>
      <c r="DA16" s="641"/>
      <c r="DB16" s="641"/>
      <c r="DC16" s="641"/>
      <c r="DD16" s="594" t="s">
        <v>219</v>
      </c>
      <c r="DE16" s="589"/>
      <c r="DF16" s="589"/>
      <c r="DG16" s="589"/>
      <c r="DH16" s="589"/>
      <c r="DI16" s="589"/>
      <c r="DJ16" s="589"/>
      <c r="DK16" s="589"/>
      <c r="DL16" s="589"/>
      <c r="DM16" s="589"/>
      <c r="DN16" s="589"/>
      <c r="DO16" s="589"/>
      <c r="DP16" s="590"/>
      <c r="DQ16" s="594">
        <v>4562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3318148</v>
      </c>
      <c r="S17" s="589"/>
      <c r="T17" s="589"/>
      <c r="U17" s="589"/>
      <c r="V17" s="589"/>
      <c r="W17" s="589"/>
      <c r="X17" s="589"/>
      <c r="Y17" s="590"/>
      <c r="Z17" s="641">
        <v>11.8</v>
      </c>
      <c r="AA17" s="641"/>
      <c r="AB17" s="641"/>
      <c r="AC17" s="641"/>
      <c r="AD17" s="642">
        <v>3318148</v>
      </c>
      <c r="AE17" s="642"/>
      <c r="AF17" s="642"/>
      <c r="AG17" s="642"/>
      <c r="AH17" s="642"/>
      <c r="AI17" s="642"/>
      <c r="AJ17" s="642"/>
      <c r="AK17" s="642"/>
      <c r="AL17" s="611">
        <v>24.8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1857279</v>
      </c>
      <c r="CS17" s="589"/>
      <c r="CT17" s="589"/>
      <c r="CU17" s="589"/>
      <c r="CV17" s="589"/>
      <c r="CW17" s="589"/>
      <c r="CX17" s="589"/>
      <c r="CY17" s="590"/>
      <c r="CZ17" s="641">
        <v>6.8</v>
      </c>
      <c r="DA17" s="641"/>
      <c r="DB17" s="641"/>
      <c r="DC17" s="641"/>
      <c r="DD17" s="594" t="s">
        <v>219</v>
      </c>
      <c r="DE17" s="589"/>
      <c r="DF17" s="589"/>
      <c r="DG17" s="589"/>
      <c r="DH17" s="589"/>
      <c r="DI17" s="589"/>
      <c r="DJ17" s="589"/>
      <c r="DK17" s="589"/>
      <c r="DL17" s="589"/>
      <c r="DM17" s="589"/>
      <c r="DN17" s="589"/>
      <c r="DO17" s="589"/>
      <c r="DP17" s="590"/>
      <c r="DQ17" s="594">
        <v>1839446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545106</v>
      </c>
      <c r="S18" s="589"/>
      <c r="T18" s="589"/>
      <c r="U18" s="589"/>
      <c r="V18" s="589"/>
      <c r="W18" s="589"/>
      <c r="X18" s="589"/>
      <c r="Y18" s="590"/>
      <c r="Z18" s="641">
        <v>1.9</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813367</v>
      </c>
      <c r="BH19" s="589"/>
      <c r="BI19" s="589"/>
      <c r="BJ19" s="589"/>
      <c r="BK19" s="589"/>
      <c r="BL19" s="589"/>
      <c r="BM19" s="589"/>
      <c r="BN19" s="590"/>
      <c r="BO19" s="641">
        <v>8.5</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14567052</v>
      </c>
      <c r="S20" s="589"/>
      <c r="T20" s="589"/>
      <c r="U20" s="589"/>
      <c r="V20" s="589"/>
      <c r="W20" s="589"/>
      <c r="X20" s="589"/>
      <c r="Y20" s="590"/>
      <c r="Z20" s="641">
        <v>51.8</v>
      </c>
      <c r="AA20" s="641"/>
      <c r="AB20" s="641"/>
      <c r="AC20" s="641"/>
      <c r="AD20" s="642">
        <v>13208578</v>
      </c>
      <c r="AE20" s="642"/>
      <c r="AF20" s="642"/>
      <c r="AG20" s="642"/>
      <c r="AH20" s="642"/>
      <c r="AI20" s="642"/>
      <c r="AJ20" s="642"/>
      <c r="AK20" s="642"/>
      <c r="AL20" s="611">
        <v>98.7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813367</v>
      </c>
      <c r="BH20" s="589"/>
      <c r="BI20" s="589"/>
      <c r="BJ20" s="589"/>
      <c r="BK20" s="589"/>
      <c r="BL20" s="589"/>
      <c r="BM20" s="589"/>
      <c r="BN20" s="590"/>
      <c r="BO20" s="641">
        <v>8.5</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27324658</v>
      </c>
      <c r="CS20" s="589"/>
      <c r="CT20" s="589"/>
      <c r="CU20" s="589"/>
      <c r="CV20" s="589"/>
      <c r="CW20" s="589"/>
      <c r="CX20" s="589"/>
      <c r="CY20" s="590"/>
      <c r="CZ20" s="641">
        <v>100</v>
      </c>
      <c r="DA20" s="641"/>
      <c r="DB20" s="641"/>
      <c r="DC20" s="641"/>
      <c r="DD20" s="594">
        <v>4520566</v>
      </c>
      <c r="DE20" s="589"/>
      <c r="DF20" s="589"/>
      <c r="DG20" s="589"/>
      <c r="DH20" s="589"/>
      <c r="DI20" s="589"/>
      <c r="DJ20" s="589"/>
      <c r="DK20" s="589"/>
      <c r="DL20" s="589"/>
      <c r="DM20" s="589"/>
      <c r="DN20" s="589"/>
      <c r="DO20" s="589"/>
      <c r="DP20" s="590"/>
      <c r="DQ20" s="594">
        <v>16680269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11403</v>
      </c>
      <c r="S21" s="589"/>
      <c r="T21" s="589"/>
      <c r="U21" s="589"/>
      <c r="V21" s="589"/>
      <c r="W21" s="589"/>
      <c r="X21" s="589"/>
      <c r="Y21" s="590"/>
      <c r="Z21" s="641">
        <v>0</v>
      </c>
      <c r="AA21" s="641"/>
      <c r="AB21" s="641"/>
      <c r="AC21" s="641"/>
      <c r="AD21" s="642">
        <v>11403</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268742</v>
      </c>
      <c r="S22" s="589"/>
      <c r="T22" s="589"/>
      <c r="U22" s="589"/>
      <c r="V22" s="589"/>
      <c r="W22" s="589"/>
      <c r="X22" s="589"/>
      <c r="Y22" s="590"/>
      <c r="Z22" s="641">
        <v>1</v>
      </c>
      <c r="AA22" s="641"/>
      <c r="AB22" s="641"/>
      <c r="AC22" s="641"/>
      <c r="AD22" s="642" t="s">
        <v>219</v>
      </c>
      <c r="AE22" s="642"/>
      <c r="AF22" s="642"/>
      <c r="AG22" s="642"/>
      <c r="AH22" s="642"/>
      <c r="AI22" s="642"/>
      <c r="AJ22" s="642"/>
      <c r="AK22" s="642"/>
      <c r="AL22" s="611" t="s">
        <v>219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453441</v>
      </c>
      <c r="S23" s="589"/>
      <c r="T23" s="589"/>
      <c r="U23" s="589"/>
      <c r="V23" s="589"/>
      <c r="W23" s="589"/>
      <c r="X23" s="589"/>
      <c r="Y23" s="590"/>
      <c r="Z23" s="641">
        <v>1.6</v>
      </c>
      <c r="AA23" s="641"/>
      <c r="AB23" s="641"/>
      <c r="AC23" s="641"/>
      <c r="AD23" s="642">
        <v>158882</v>
      </c>
      <c r="AE23" s="642"/>
      <c r="AF23" s="642"/>
      <c r="AG23" s="642"/>
      <c r="AH23" s="642"/>
      <c r="AI23" s="642"/>
      <c r="AJ23" s="642"/>
      <c r="AK23" s="642"/>
      <c r="AL23" s="611">
        <v>1.2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813367</v>
      </c>
      <c r="BH23" s="589"/>
      <c r="BI23" s="589"/>
      <c r="BJ23" s="589"/>
      <c r="BK23" s="589"/>
      <c r="BL23" s="589"/>
      <c r="BM23" s="589"/>
      <c r="BN23" s="590"/>
      <c r="BO23" s="641">
        <v>8.5</v>
      </c>
      <c r="BP23" s="641"/>
      <c r="BQ23" s="641"/>
      <c r="BR23" s="641"/>
      <c r="BS23" s="594" t="s">
        <v>219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37665</v>
      </c>
      <c r="S24" s="589"/>
      <c r="T24" s="589"/>
      <c r="U24" s="589"/>
      <c r="V24" s="589"/>
      <c r="W24" s="589"/>
      <c r="X24" s="589"/>
      <c r="Y24" s="590"/>
      <c r="Z24" s="641">
        <v>0.1</v>
      </c>
      <c r="AA24" s="641"/>
      <c r="AB24" s="641"/>
      <c r="AC24" s="641"/>
      <c r="AD24" s="642" t="s">
        <v>219</v>
      </c>
      <c r="AE24" s="642"/>
      <c r="AF24" s="642"/>
      <c r="AG24" s="642"/>
      <c r="AH24" s="642"/>
      <c r="AI24" s="642"/>
      <c r="AJ24" s="642"/>
      <c r="AK24" s="642"/>
      <c r="AL24" s="611" t="s">
        <v>219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14485491</v>
      </c>
      <c r="CS24" s="639"/>
      <c r="CT24" s="639"/>
      <c r="CU24" s="639"/>
      <c r="CV24" s="639"/>
      <c r="CW24" s="639"/>
      <c r="CX24" s="639"/>
      <c r="CY24" s="686"/>
      <c r="CZ24" s="690">
        <v>53</v>
      </c>
      <c r="DA24" s="691"/>
      <c r="DB24" s="691"/>
      <c r="DC24" s="692"/>
      <c r="DD24" s="685">
        <v>8808126</v>
      </c>
      <c r="DE24" s="639"/>
      <c r="DF24" s="639"/>
      <c r="DG24" s="639"/>
      <c r="DH24" s="639"/>
      <c r="DI24" s="639"/>
      <c r="DJ24" s="639"/>
      <c r="DK24" s="686"/>
      <c r="DL24" s="685">
        <v>8706384</v>
      </c>
      <c r="DM24" s="639"/>
      <c r="DN24" s="639"/>
      <c r="DO24" s="639"/>
      <c r="DP24" s="639"/>
      <c r="DQ24" s="639"/>
      <c r="DR24" s="639"/>
      <c r="DS24" s="639"/>
      <c r="DT24" s="639"/>
      <c r="DU24" s="639"/>
      <c r="DV24" s="686"/>
      <c r="DW24" s="687">
        <v>59.7</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4982078</v>
      </c>
      <c r="S25" s="589"/>
      <c r="T25" s="589"/>
      <c r="U25" s="589"/>
      <c r="V25" s="589"/>
      <c r="W25" s="589"/>
      <c r="X25" s="589"/>
      <c r="Y25" s="590"/>
      <c r="Z25" s="641">
        <v>17.7</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5329032</v>
      </c>
      <c r="CS25" s="607"/>
      <c r="CT25" s="607"/>
      <c r="CU25" s="607"/>
      <c r="CV25" s="607"/>
      <c r="CW25" s="607"/>
      <c r="CX25" s="607"/>
      <c r="CY25" s="608"/>
      <c r="CZ25" s="591">
        <v>19.5</v>
      </c>
      <c r="DA25" s="609"/>
      <c r="DB25" s="609"/>
      <c r="DC25" s="610"/>
      <c r="DD25" s="594">
        <v>4641624</v>
      </c>
      <c r="DE25" s="607"/>
      <c r="DF25" s="607"/>
      <c r="DG25" s="607"/>
      <c r="DH25" s="607"/>
      <c r="DI25" s="607"/>
      <c r="DJ25" s="607"/>
      <c r="DK25" s="608"/>
      <c r="DL25" s="594">
        <v>4540045</v>
      </c>
      <c r="DM25" s="607"/>
      <c r="DN25" s="607"/>
      <c r="DO25" s="607"/>
      <c r="DP25" s="607"/>
      <c r="DQ25" s="607"/>
      <c r="DR25" s="607"/>
      <c r="DS25" s="607"/>
      <c r="DT25" s="607"/>
      <c r="DU25" s="607"/>
      <c r="DV25" s="608"/>
      <c r="DW25" s="611">
        <v>31.1</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3115380</v>
      </c>
      <c r="CS26" s="589"/>
      <c r="CT26" s="589"/>
      <c r="CU26" s="589"/>
      <c r="CV26" s="589"/>
      <c r="CW26" s="589"/>
      <c r="CX26" s="589"/>
      <c r="CY26" s="590"/>
      <c r="CZ26" s="591">
        <v>11.4</v>
      </c>
      <c r="DA26" s="609"/>
      <c r="DB26" s="609"/>
      <c r="DC26" s="610"/>
      <c r="DD26" s="594">
        <v>2825356</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2167897</v>
      </c>
      <c r="S27" s="589"/>
      <c r="T27" s="589"/>
      <c r="U27" s="589"/>
      <c r="V27" s="589"/>
      <c r="W27" s="589"/>
      <c r="X27" s="589"/>
      <c r="Y27" s="590"/>
      <c r="Z27" s="641">
        <v>7.7</v>
      </c>
      <c r="AA27" s="641"/>
      <c r="AB27" s="641"/>
      <c r="AC27" s="641"/>
      <c r="AD27" s="642" t="s">
        <v>219</v>
      </c>
      <c r="AE27" s="642"/>
      <c r="AF27" s="642"/>
      <c r="AG27" s="642"/>
      <c r="AH27" s="642"/>
      <c r="AI27" s="642"/>
      <c r="AJ27" s="642"/>
      <c r="AK27" s="642"/>
      <c r="AL27" s="611" t="s">
        <v>219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9543373</v>
      </c>
      <c r="BH27" s="589"/>
      <c r="BI27" s="589"/>
      <c r="BJ27" s="589"/>
      <c r="BK27" s="589"/>
      <c r="BL27" s="589"/>
      <c r="BM27" s="589"/>
      <c r="BN27" s="590"/>
      <c r="BO27" s="641">
        <v>100</v>
      </c>
      <c r="BP27" s="641"/>
      <c r="BQ27" s="641"/>
      <c r="BR27" s="641"/>
      <c r="BS27" s="594">
        <v>83073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7299180</v>
      </c>
      <c r="CS27" s="607"/>
      <c r="CT27" s="607"/>
      <c r="CU27" s="607"/>
      <c r="CV27" s="607"/>
      <c r="CW27" s="607"/>
      <c r="CX27" s="607"/>
      <c r="CY27" s="608"/>
      <c r="CZ27" s="591">
        <v>26.7</v>
      </c>
      <c r="DA27" s="609"/>
      <c r="DB27" s="609"/>
      <c r="DC27" s="610"/>
      <c r="DD27" s="594">
        <v>2327056</v>
      </c>
      <c r="DE27" s="607"/>
      <c r="DF27" s="607"/>
      <c r="DG27" s="607"/>
      <c r="DH27" s="607"/>
      <c r="DI27" s="607"/>
      <c r="DJ27" s="607"/>
      <c r="DK27" s="608"/>
      <c r="DL27" s="594">
        <v>2326893</v>
      </c>
      <c r="DM27" s="607"/>
      <c r="DN27" s="607"/>
      <c r="DO27" s="607"/>
      <c r="DP27" s="607"/>
      <c r="DQ27" s="607"/>
      <c r="DR27" s="607"/>
      <c r="DS27" s="607"/>
      <c r="DT27" s="607"/>
      <c r="DU27" s="607"/>
      <c r="DV27" s="608"/>
      <c r="DW27" s="611">
        <v>16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32478</v>
      </c>
      <c r="S28" s="589"/>
      <c r="T28" s="589"/>
      <c r="U28" s="589"/>
      <c r="V28" s="589"/>
      <c r="W28" s="589"/>
      <c r="X28" s="589"/>
      <c r="Y28" s="590"/>
      <c r="Z28" s="641">
        <v>0.1</v>
      </c>
      <c r="AA28" s="641"/>
      <c r="AB28" s="641"/>
      <c r="AC28" s="641"/>
      <c r="AD28" s="642">
        <v>8941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1857279</v>
      </c>
      <c r="CS28" s="589"/>
      <c r="CT28" s="589"/>
      <c r="CU28" s="589"/>
      <c r="CV28" s="589"/>
      <c r="CW28" s="589"/>
      <c r="CX28" s="589"/>
      <c r="CY28" s="590"/>
      <c r="CZ28" s="591">
        <v>6.8</v>
      </c>
      <c r="DA28" s="609"/>
      <c r="DB28" s="609"/>
      <c r="DC28" s="610"/>
      <c r="DD28" s="594">
        <v>1839446</v>
      </c>
      <c r="DE28" s="589"/>
      <c r="DF28" s="589"/>
      <c r="DG28" s="589"/>
      <c r="DH28" s="589"/>
      <c r="DI28" s="589"/>
      <c r="DJ28" s="589"/>
      <c r="DK28" s="590"/>
      <c r="DL28" s="594">
        <v>1839446</v>
      </c>
      <c r="DM28" s="589"/>
      <c r="DN28" s="589"/>
      <c r="DO28" s="589"/>
      <c r="DP28" s="589"/>
      <c r="DQ28" s="589"/>
      <c r="DR28" s="589"/>
      <c r="DS28" s="589"/>
      <c r="DT28" s="589"/>
      <c r="DU28" s="589"/>
      <c r="DV28" s="590"/>
      <c r="DW28" s="611">
        <v>12.6</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26305</v>
      </c>
      <c r="S29" s="589"/>
      <c r="T29" s="589"/>
      <c r="U29" s="589"/>
      <c r="V29" s="589"/>
      <c r="W29" s="589"/>
      <c r="X29" s="589"/>
      <c r="Y29" s="590"/>
      <c r="Z29" s="641">
        <v>0.1</v>
      </c>
      <c r="AA29" s="641"/>
      <c r="AB29" s="641"/>
      <c r="AC29" s="641"/>
      <c r="AD29" s="642" t="s">
        <v>219</v>
      </c>
      <c r="AE29" s="642"/>
      <c r="AF29" s="642"/>
      <c r="AG29" s="642"/>
      <c r="AH29" s="642"/>
      <c r="AI29" s="642"/>
      <c r="AJ29" s="642"/>
      <c r="AK29" s="642"/>
      <c r="AL29" s="611" t="s">
        <v>219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1857279</v>
      </c>
      <c r="CS29" s="607"/>
      <c r="CT29" s="607"/>
      <c r="CU29" s="607"/>
      <c r="CV29" s="607"/>
      <c r="CW29" s="607"/>
      <c r="CX29" s="607"/>
      <c r="CY29" s="608"/>
      <c r="CZ29" s="591">
        <v>6.8</v>
      </c>
      <c r="DA29" s="609"/>
      <c r="DB29" s="609"/>
      <c r="DC29" s="610"/>
      <c r="DD29" s="594">
        <v>1839446</v>
      </c>
      <c r="DE29" s="607"/>
      <c r="DF29" s="607"/>
      <c r="DG29" s="607"/>
      <c r="DH29" s="607"/>
      <c r="DI29" s="607"/>
      <c r="DJ29" s="607"/>
      <c r="DK29" s="608"/>
      <c r="DL29" s="594">
        <v>1839446</v>
      </c>
      <c r="DM29" s="607"/>
      <c r="DN29" s="607"/>
      <c r="DO29" s="607"/>
      <c r="DP29" s="607"/>
      <c r="DQ29" s="607"/>
      <c r="DR29" s="607"/>
      <c r="DS29" s="607"/>
      <c r="DT29" s="607"/>
      <c r="DU29" s="607"/>
      <c r="DV29" s="608"/>
      <c r="DW29" s="611">
        <v>12.6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1131300</v>
      </c>
      <c r="S30" s="589"/>
      <c r="T30" s="589"/>
      <c r="U30" s="589"/>
      <c r="V30" s="589"/>
      <c r="W30" s="589"/>
      <c r="X30" s="589"/>
      <c r="Y30" s="590"/>
      <c r="Z30" s="641">
        <v>4</v>
      </c>
      <c r="AA30" s="641"/>
      <c r="AB30" s="641"/>
      <c r="AC30" s="641"/>
      <c r="AD30" s="642" t="s">
        <v>219</v>
      </c>
      <c r="AE30" s="642"/>
      <c r="AF30" s="642"/>
      <c r="AG30" s="642"/>
      <c r="AH30" s="642"/>
      <c r="AI30" s="642"/>
      <c r="AJ30" s="642"/>
      <c r="AK30" s="642"/>
      <c r="AL30" s="611" t="s">
        <v>219</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98.9</v>
      </c>
      <c r="BH30" s="655"/>
      <c r="BI30" s="655"/>
      <c r="BJ30" s="655"/>
      <c r="BK30" s="655"/>
      <c r="BL30" s="655"/>
      <c r="BM30" s="656">
        <v>94.7</v>
      </c>
      <c r="BN30" s="655"/>
      <c r="BO30" s="655"/>
      <c r="BP30" s="655"/>
      <c r="BQ30" s="657"/>
      <c r="BR30" s="654">
        <v>98.7</v>
      </c>
      <c r="BS30" s="655"/>
      <c r="BT30" s="655"/>
      <c r="BU30" s="655"/>
      <c r="BV30" s="655"/>
      <c r="BW30" s="655"/>
      <c r="BX30" s="656">
        <v>93.7</v>
      </c>
      <c r="BY30" s="655"/>
      <c r="BZ30" s="655"/>
      <c r="CA30" s="655"/>
      <c r="CB30" s="657"/>
      <c r="CD30" s="660"/>
      <c r="CE30" s="661"/>
      <c r="CF30" s="625" t="s">
        <v>292</v>
      </c>
      <c r="CG30" s="622"/>
      <c r="CH30" s="622"/>
      <c r="CI30" s="622"/>
      <c r="CJ30" s="622"/>
      <c r="CK30" s="622"/>
      <c r="CL30" s="622"/>
      <c r="CM30" s="622"/>
      <c r="CN30" s="622"/>
      <c r="CO30" s="622"/>
      <c r="CP30" s="622"/>
      <c r="CQ30" s="623"/>
      <c r="CR30" s="588">
        <v>1605673</v>
      </c>
      <c r="CS30" s="589"/>
      <c r="CT30" s="589"/>
      <c r="CU30" s="589"/>
      <c r="CV30" s="589"/>
      <c r="CW30" s="589"/>
      <c r="CX30" s="589"/>
      <c r="CY30" s="590"/>
      <c r="CZ30" s="591">
        <v>5.9</v>
      </c>
      <c r="DA30" s="609"/>
      <c r="DB30" s="609"/>
      <c r="DC30" s="610"/>
      <c r="DD30" s="594">
        <v>1587840</v>
      </c>
      <c r="DE30" s="589"/>
      <c r="DF30" s="589"/>
      <c r="DG30" s="589"/>
      <c r="DH30" s="589"/>
      <c r="DI30" s="589"/>
      <c r="DJ30" s="589"/>
      <c r="DK30" s="590"/>
      <c r="DL30" s="594">
        <v>1587840</v>
      </c>
      <c r="DM30" s="589"/>
      <c r="DN30" s="589"/>
      <c r="DO30" s="589"/>
      <c r="DP30" s="589"/>
      <c r="DQ30" s="589"/>
      <c r="DR30" s="589"/>
      <c r="DS30" s="589"/>
      <c r="DT30" s="589"/>
      <c r="DU30" s="589"/>
      <c r="DV30" s="590"/>
      <c r="DW30" s="611">
        <v>10.9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879261</v>
      </c>
      <c r="S31" s="589"/>
      <c r="T31" s="589"/>
      <c r="U31" s="589"/>
      <c r="V31" s="589"/>
      <c r="W31" s="589"/>
      <c r="X31" s="589"/>
      <c r="Y31" s="590"/>
      <c r="Z31" s="641">
        <v>3.1</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93.5</v>
      </c>
      <c r="BN31" s="653"/>
      <c r="BO31" s="653"/>
      <c r="BP31" s="653"/>
      <c r="BQ31" s="617"/>
      <c r="BR31" s="652">
        <v>98.5</v>
      </c>
      <c r="BS31" s="607"/>
      <c r="BT31" s="607"/>
      <c r="BU31" s="607"/>
      <c r="BV31" s="607"/>
      <c r="BW31" s="607"/>
      <c r="BX31" s="643">
        <v>92.3</v>
      </c>
      <c r="BY31" s="653"/>
      <c r="BZ31" s="653"/>
      <c r="CA31" s="653"/>
      <c r="CB31" s="617"/>
      <c r="CD31" s="660"/>
      <c r="CE31" s="661"/>
      <c r="CF31" s="625" t="s">
        <v>296</v>
      </c>
      <c r="CG31" s="622"/>
      <c r="CH31" s="622"/>
      <c r="CI31" s="622"/>
      <c r="CJ31" s="622"/>
      <c r="CK31" s="622"/>
      <c r="CL31" s="622"/>
      <c r="CM31" s="622"/>
      <c r="CN31" s="622"/>
      <c r="CO31" s="622"/>
      <c r="CP31" s="622"/>
      <c r="CQ31" s="623"/>
      <c r="CR31" s="588">
        <v>251606</v>
      </c>
      <c r="CS31" s="607"/>
      <c r="CT31" s="607"/>
      <c r="CU31" s="607"/>
      <c r="CV31" s="607"/>
      <c r="CW31" s="607"/>
      <c r="CX31" s="607"/>
      <c r="CY31" s="608"/>
      <c r="CZ31" s="591">
        <v>0.9</v>
      </c>
      <c r="DA31" s="609"/>
      <c r="DB31" s="609"/>
      <c r="DC31" s="610"/>
      <c r="DD31" s="594">
        <v>251606</v>
      </c>
      <c r="DE31" s="607"/>
      <c r="DF31" s="607"/>
      <c r="DG31" s="607"/>
      <c r="DH31" s="607"/>
      <c r="DI31" s="607"/>
      <c r="DJ31" s="607"/>
      <c r="DK31" s="608"/>
      <c r="DL31" s="594">
        <v>251606</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307304</v>
      </c>
      <c r="S32" s="589"/>
      <c r="T32" s="589"/>
      <c r="U32" s="589"/>
      <c r="V32" s="589"/>
      <c r="W32" s="589"/>
      <c r="X32" s="589"/>
      <c r="Y32" s="590"/>
      <c r="Z32" s="641">
        <v>1.1000000000000001</v>
      </c>
      <c r="AA32" s="641"/>
      <c r="AB32" s="641"/>
      <c r="AC32" s="641"/>
      <c r="AD32" s="642">
        <v>464</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98.9</v>
      </c>
      <c r="BH32" s="573"/>
      <c r="BI32" s="573"/>
      <c r="BJ32" s="573"/>
      <c r="BK32" s="573"/>
      <c r="BL32" s="573"/>
      <c r="BM32" s="636">
        <v>95.5</v>
      </c>
      <c r="BN32" s="573"/>
      <c r="BO32" s="573"/>
      <c r="BP32" s="573"/>
      <c r="BQ32" s="630"/>
      <c r="BR32" s="651">
        <v>98.8</v>
      </c>
      <c r="BS32" s="573"/>
      <c r="BT32" s="573"/>
      <c r="BU32" s="573"/>
      <c r="BV32" s="573"/>
      <c r="BW32" s="573"/>
      <c r="BX32" s="636">
        <v>94.5</v>
      </c>
      <c r="BY32" s="573"/>
      <c r="BZ32" s="573"/>
      <c r="CA32" s="573"/>
      <c r="CB32" s="630"/>
      <c r="CD32" s="662"/>
      <c r="CE32" s="663"/>
      <c r="CF32" s="625" t="s">
        <v>299</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3258000</v>
      </c>
      <c r="S33" s="589"/>
      <c r="T33" s="589"/>
      <c r="U33" s="589"/>
      <c r="V33" s="589"/>
      <c r="W33" s="589"/>
      <c r="X33" s="589"/>
      <c r="Y33" s="590"/>
      <c r="Z33" s="641">
        <v>11.6</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8296175</v>
      </c>
      <c r="CS33" s="607"/>
      <c r="CT33" s="607"/>
      <c r="CU33" s="607"/>
      <c r="CV33" s="607"/>
      <c r="CW33" s="607"/>
      <c r="CX33" s="607"/>
      <c r="CY33" s="608"/>
      <c r="CZ33" s="591">
        <v>30.4</v>
      </c>
      <c r="DA33" s="609"/>
      <c r="DB33" s="609"/>
      <c r="DC33" s="610"/>
      <c r="DD33" s="594">
        <v>7133177</v>
      </c>
      <c r="DE33" s="607"/>
      <c r="DF33" s="607"/>
      <c r="DG33" s="607"/>
      <c r="DH33" s="607"/>
      <c r="DI33" s="607"/>
      <c r="DJ33" s="607"/>
      <c r="DK33" s="608"/>
      <c r="DL33" s="594">
        <v>5260387</v>
      </c>
      <c r="DM33" s="607"/>
      <c r="DN33" s="607"/>
      <c r="DO33" s="607"/>
      <c r="DP33" s="607"/>
      <c r="DQ33" s="607"/>
      <c r="DR33" s="607"/>
      <c r="DS33" s="607"/>
      <c r="DT33" s="607"/>
      <c r="DU33" s="607"/>
      <c r="DV33" s="608"/>
      <c r="DW33" s="611">
        <v>36.1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2469696</v>
      </c>
      <c r="CS34" s="589"/>
      <c r="CT34" s="589"/>
      <c r="CU34" s="589"/>
      <c r="CV34" s="589"/>
      <c r="CW34" s="589"/>
      <c r="CX34" s="589"/>
      <c r="CY34" s="590"/>
      <c r="CZ34" s="591">
        <v>9</v>
      </c>
      <c r="DA34" s="609"/>
      <c r="DB34" s="609"/>
      <c r="DC34" s="610"/>
      <c r="DD34" s="594">
        <v>2111318</v>
      </c>
      <c r="DE34" s="589"/>
      <c r="DF34" s="589"/>
      <c r="DG34" s="589"/>
      <c r="DH34" s="589"/>
      <c r="DI34" s="589"/>
      <c r="DJ34" s="589"/>
      <c r="DK34" s="590"/>
      <c r="DL34" s="594">
        <v>1849872</v>
      </c>
      <c r="DM34" s="589"/>
      <c r="DN34" s="589"/>
      <c r="DO34" s="589"/>
      <c r="DP34" s="589"/>
      <c r="DQ34" s="589"/>
      <c r="DR34" s="589"/>
      <c r="DS34" s="589"/>
      <c r="DT34" s="589"/>
      <c r="DU34" s="589"/>
      <c r="DV34" s="590"/>
      <c r="DW34" s="611">
        <v>12.7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1199600</v>
      </c>
      <c r="S35" s="589"/>
      <c r="T35" s="589"/>
      <c r="U35" s="589"/>
      <c r="V35" s="589"/>
      <c r="W35" s="589"/>
      <c r="X35" s="589"/>
      <c r="Y35" s="590"/>
      <c r="Z35" s="641">
        <v>4.3</v>
      </c>
      <c r="AA35" s="641"/>
      <c r="AB35" s="641"/>
      <c r="AC35" s="641"/>
      <c r="AD35" s="642" t="s">
        <v>219</v>
      </c>
      <c r="AE35" s="642"/>
      <c r="AF35" s="642"/>
      <c r="AG35" s="642"/>
      <c r="AH35" s="642"/>
      <c r="AI35" s="642"/>
      <c r="AJ35" s="642"/>
      <c r="AK35" s="642"/>
      <c r="AL35" s="611" t="s">
        <v>219</v>
      </c>
      <c r="AM35" s="643"/>
      <c r="AN35" s="643"/>
      <c r="AO35" s="644"/>
      <c r="AP35" s="186"/>
      <c r="AQ35" s="645" t="s">
        <v>307</v>
      </c>
      <c r="AR35" s="646"/>
      <c r="AS35" s="646"/>
      <c r="AT35" s="646"/>
      <c r="AU35" s="646"/>
      <c r="AV35" s="646"/>
      <c r="AW35" s="646"/>
      <c r="AX35" s="646"/>
      <c r="AY35" s="647"/>
      <c r="AZ35" s="638">
        <v>2769582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-230538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195637</v>
      </c>
      <c r="CS35" s="607"/>
      <c r="CT35" s="607"/>
      <c r="CU35" s="607"/>
      <c r="CV35" s="607"/>
      <c r="CW35" s="607"/>
      <c r="CX35" s="607"/>
      <c r="CY35" s="608"/>
      <c r="CZ35" s="591">
        <v>0.7</v>
      </c>
      <c r="DA35" s="609"/>
      <c r="DB35" s="609"/>
      <c r="DC35" s="610"/>
      <c r="DD35" s="594">
        <v>172167</v>
      </c>
      <c r="DE35" s="607"/>
      <c r="DF35" s="607"/>
      <c r="DG35" s="607"/>
      <c r="DH35" s="607"/>
      <c r="DI35" s="607"/>
      <c r="DJ35" s="607"/>
      <c r="DK35" s="608"/>
      <c r="DL35" s="594">
        <v>172167</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28122926</v>
      </c>
      <c r="S36" s="629"/>
      <c r="T36" s="629"/>
      <c r="U36" s="629"/>
      <c r="V36" s="629"/>
      <c r="W36" s="629"/>
      <c r="X36" s="629"/>
      <c r="Y36" s="632"/>
      <c r="Z36" s="633">
        <v>100</v>
      </c>
      <c r="AA36" s="633"/>
      <c r="AB36" s="633"/>
      <c r="AC36" s="633"/>
      <c r="AD36" s="634">
        <v>13388268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438838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-366882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2352481</v>
      </c>
      <c r="CS36" s="589"/>
      <c r="CT36" s="589"/>
      <c r="CU36" s="589"/>
      <c r="CV36" s="589"/>
      <c r="CW36" s="589"/>
      <c r="CX36" s="589"/>
      <c r="CY36" s="590"/>
      <c r="CZ36" s="591">
        <v>8.6</v>
      </c>
      <c r="DA36" s="609"/>
      <c r="DB36" s="609"/>
      <c r="DC36" s="610"/>
      <c r="DD36" s="594">
        <v>2141537</v>
      </c>
      <c r="DE36" s="589"/>
      <c r="DF36" s="589"/>
      <c r="DG36" s="589"/>
      <c r="DH36" s="589"/>
      <c r="DI36" s="589"/>
      <c r="DJ36" s="589"/>
      <c r="DK36" s="590"/>
      <c r="DL36" s="594">
        <v>1618439</v>
      </c>
      <c r="DM36" s="589"/>
      <c r="DN36" s="589"/>
      <c r="DO36" s="589"/>
      <c r="DP36" s="589"/>
      <c r="DQ36" s="589"/>
      <c r="DR36" s="589"/>
      <c r="DS36" s="589"/>
      <c r="DT36" s="589"/>
      <c r="DU36" s="589"/>
      <c r="DV36" s="590"/>
      <c r="DW36" s="611">
        <v>11.1</v>
      </c>
      <c r="DX36" s="612"/>
      <c r="DY36" s="612"/>
      <c r="DZ36" s="612"/>
      <c r="EA36" s="612"/>
      <c r="EB36" s="612"/>
      <c r="EC36" s="613"/>
    </row>
    <row r="37" spans="2:133" ht="11.25" customHeight="1">
      <c r="AQ37" s="614" t="s">
        <v>314</v>
      </c>
      <c r="AR37" s="615"/>
      <c r="AS37" s="615"/>
      <c r="AT37" s="615"/>
      <c r="AU37" s="615"/>
      <c r="AV37" s="615"/>
      <c r="AW37" s="615"/>
      <c r="AX37" s="615"/>
      <c r="AY37" s="616"/>
      <c r="AZ37" s="588">
        <v>30979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12126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705996</v>
      </c>
      <c r="CS37" s="607"/>
      <c r="CT37" s="607"/>
      <c r="CU37" s="607"/>
      <c r="CV37" s="607"/>
      <c r="CW37" s="607"/>
      <c r="CX37" s="607"/>
      <c r="CY37" s="608"/>
      <c r="CZ37" s="591">
        <v>2.6</v>
      </c>
      <c r="DA37" s="609"/>
      <c r="DB37" s="609"/>
      <c r="DC37" s="610"/>
      <c r="DD37" s="594">
        <v>705866</v>
      </c>
      <c r="DE37" s="607"/>
      <c r="DF37" s="607"/>
      <c r="DG37" s="607"/>
      <c r="DH37" s="607"/>
      <c r="DI37" s="607"/>
      <c r="DJ37" s="607"/>
      <c r="DK37" s="608"/>
      <c r="DL37" s="594">
        <v>516589</v>
      </c>
      <c r="DM37" s="607"/>
      <c r="DN37" s="607"/>
      <c r="DO37" s="607"/>
      <c r="DP37" s="607"/>
      <c r="DQ37" s="607"/>
      <c r="DR37" s="607"/>
      <c r="DS37" s="607"/>
      <c r="DT37" s="607"/>
      <c r="DU37" s="607"/>
      <c r="DV37" s="608"/>
      <c r="DW37" s="611">
        <v>3.5</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20559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2299765</v>
      </c>
      <c r="CS38" s="589"/>
      <c r="CT38" s="589"/>
      <c r="CU38" s="589"/>
      <c r="CV38" s="589"/>
      <c r="CW38" s="589"/>
      <c r="CX38" s="589"/>
      <c r="CY38" s="590"/>
      <c r="CZ38" s="591">
        <v>8.4</v>
      </c>
      <c r="DA38" s="609"/>
      <c r="DB38" s="609"/>
      <c r="DC38" s="610"/>
      <c r="DD38" s="594">
        <v>1910591</v>
      </c>
      <c r="DE38" s="589"/>
      <c r="DF38" s="589"/>
      <c r="DG38" s="589"/>
      <c r="DH38" s="589"/>
      <c r="DI38" s="589"/>
      <c r="DJ38" s="589"/>
      <c r="DK38" s="590"/>
      <c r="DL38" s="594">
        <v>1619266</v>
      </c>
      <c r="DM38" s="589"/>
      <c r="DN38" s="589"/>
      <c r="DO38" s="589"/>
      <c r="DP38" s="589"/>
      <c r="DQ38" s="589"/>
      <c r="DR38" s="589"/>
      <c r="DS38" s="589"/>
      <c r="DT38" s="589"/>
      <c r="DU38" s="589"/>
      <c r="DV38" s="590"/>
      <c r="DW38" s="611">
        <v>11.1</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973504</v>
      </c>
      <c r="CS39" s="607"/>
      <c r="CT39" s="607"/>
      <c r="CU39" s="607"/>
      <c r="CV39" s="607"/>
      <c r="CW39" s="607"/>
      <c r="CX39" s="607"/>
      <c r="CY39" s="608"/>
      <c r="CZ39" s="591">
        <v>3.6</v>
      </c>
      <c r="DA39" s="609"/>
      <c r="DB39" s="609"/>
      <c r="DC39" s="610"/>
      <c r="DD39" s="594">
        <v>796921</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868889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5092</v>
      </c>
      <c r="CS40" s="589"/>
      <c r="CT40" s="589"/>
      <c r="CU40" s="589"/>
      <c r="CV40" s="589"/>
      <c r="CW40" s="589"/>
      <c r="CX40" s="589"/>
      <c r="CY40" s="590"/>
      <c r="CZ40" s="591">
        <v>0</v>
      </c>
      <c r="DA40" s="609"/>
      <c r="DB40" s="609"/>
      <c r="DC40" s="610"/>
      <c r="DD40" s="594">
        <v>643</v>
      </c>
      <c r="DE40" s="589"/>
      <c r="DF40" s="589"/>
      <c r="DG40" s="589"/>
      <c r="DH40" s="589"/>
      <c r="DI40" s="589"/>
      <c r="DJ40" s="589"/>
      <c r="DK40" s="590"/>
      <c r="DL40" s="594">
        <v>643</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1430876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4542992</v>
      </c>
      <c r="CS42" s="589"/>
      <c r="CT42" s="589"/>
      <c r="CU42" s="589"/>
      <c r="CV42" s="589"/>
      <c r="CW42" s="589"/>
      <c r="CX42" s="589"/>
      <c r="CY42" s="590"/>
      <c r="CZ42" s="591">
        <v>16.600000000000001</v>
      </c>
      <c r="DA42" s="592"/>
      <c r="DB42" s="592"/>
      <c r="DC42" s="593"/>
      <c r="DD42" s="594">
        <v>738966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108395</v>
      </c>
      <c r="CS43" s="607"/>
      <c r="CT43" s="607"/>
      <c r="CU43" s="607"/>
      <c r="CV43" s="607"/>
      <c r="CW43" s="607"/>
      <c r="CX43" s="607"/>
      <c r="CY43" s="608"/>
      <c r="CZ43" s="591">
        <v>0.4</v>
      </c>
      <c r="DA43" s="609"/>
      <c r="DB43" s="609"/>
      <c r="DC43" s="610"/>
      <c r="DD43" s="594">
        <v>105109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4520566</v>
      </c>
      <c r="CS44" s="589"/>
      <c r="CT44" s="589"/>
      <c r="CU44" s="589"/>
      <c r="CV44" s="589"/>
      <c r="CW44" s="589"/>
      <c r="CX44" s="589"/>
      <c r="CY44" s="590"/>
      <c r="CZ44" s="591">
        <v>16.5</v>
      </c>
      <c r="DA44" s="592"/>
      <c r="DB44" s="592"/>
      <c r="DC44" s="593"/>
      <c r="DD44" s="594">
        <v>734404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2073390</v>
      </c>
      <c r="CS45" s="607"/>
      <c r="CT45" s="607"/>
      <c r="CU45" s="607"/>
      <c r="CV45" s="607"/>
      <c r="CW45" s="607"/>
      <c r="CX45" s="607"/>
      <c r="CY45" s="608"/>
      <c r="CZ45" s="591">
        <v>7.6</v>
      </c>
      <c r="DA45" s="609"/>
      <c r="DB45" s="609"/>
      <c r="DC45" s="610"/>
      <c r="DD45" s="594">
        <v>79439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2426746</v>
      </c>
      <c r="CS46" s="589"/>
      <c r="CT46" s="589"/>
      <c r="CU46" s="589"/>
      <c r="CV46" s="589"/>
      <c r="CW46" s="589"/>
      <c r="CX46" s="589"/>
      <c r="CY46" s="590"/>
      <c r="CZ46" s="591">
        <v>8.9</v>
      </c>
      <c r="DA46" s="592"/>
      <c r="DB46" s="592"/>
      <c r="DC46" s="593"/>
      <c r="DD46" s="594">
        <v>651935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22426</v>
      </c>
      <c r="CS47" s="607"/>
      <c r="CT47" s="607"/>
      <c r="CU47" s="607"/>
      <c r="CV47" s="607"/>
      <c r="CW47" s="607"/>
      <c r="CX47" s="607"/>
      <c r="CY47" s="608"/>
      <c r="CZ47" s="591">
        <v>0.1</v>
      </c>
      <c r="DA47" s="609"/>
      <c r="DB47" s="609"/>
      <c r="DC47" s="610"/>
      <c r="DD47" s="594">
        <v>4562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27324658</v>
      </c>
      <c r="CS49" s="573"/>
      <c r="CT49" s="573"/>
      <c r="CU49" s="573"/>
      <c r="CV49" s="573"/>
      <c r="CW49" s="573"/>
      <c r="CX49" s="573"/>
      <c r="CY49" s="574"/>
      <c r="CZ49" s="575">
        <v>100</v>
      </c>
      <c r="DA49" s="576"/>
      <c r="DB49" s="576"/>
      <c r="DC49" s="577"/>
      <c r="DD49" s="578">
        <v>16680269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K31" sqref="AK31:AO3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8"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3" t="s">
        <v>362</v>
      </c>
      <c r="DH5" s="1094"/>
      <c r="DI5" s="1094"/>
      <c r="DJ5" s="1094"/>
      <c r="DK5" s="1095"/>
      <c r="DL5" s="1093" t="s">
        <v>363</v>
      </c>
      <c r="DM5" s="1094"/>
      <c r="DN5" s="1094"/>
      <c r="DO5" s="1094"/>
      <c r="DP5" s="1095"/>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9">
        <v>29021</v>
      </c>
      <c r="R7" s="1100"/>
      <c r="S7" s="1100"/>
      <c r="T7" s="1100"/>
      <c r="U7" s="1100"/>
      <c r="V7" s="1100">
        <v>28222</v>
      </c>
      <c r="W7" s="1100"/>
      <c r="X7" s="1100"/>
      <c r="Y7" s="1100"/>
      <c r="Z7" s="1100"/>
      <c r="AA7" s="1100">
        <v>798</v>
      </c>
      <c r="AB7" s="1100"/>
      <c r="AC7" s="1100"/>
      <c r="AD7" s="1100"/>
      <c r="AE7" s="1101"/>
      <c r="AF7" s="1102">
        <v>596</v>
      </c>
      <c r="AG7" s="1103"/>
      <c r="AH7" s="1103"/>
      <c r="AI7" s="1103"/>
      <c r="AJ7" s="1104"/>
      <c r="AK7" s="1086">
        <v>1131</v>
      </c>
      <c r="AL7" s="1087"/>
      <c r="AM7" s="1087"/>
      <c r="AN7" s="1087"/>
      <c r="AO7" s="1087"/>
      <c r="AP7" s="1087">
        <v>25645</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548</v>
      </c>
      <c r="BT7" s="1091"/>
      <c r="BU7" s="1091"/>
      <c r="BV7" s="1091"/>
      <c r="BW7" s="1091"/>
      <c r="BX7" s="1091"/>
      <c r="BY7" s="1091"/>
      <c r="BZ7" s="1091"/>
      <c r="CA7" s="1091"/>
      <c r="CB7" s="1091"/>
      <c r="CC7" s="1091"/>
      <c r="CD7" s="1091"/>
      <c r="CE7" s="1091"/>
      <c r="CF7" s="1091"/>
      <c r="CG7" s="1092"/>
      <c r="CH7" s="1083">
        <v>-8</v>
      </c>
      <c r="CI7" s="1084"/>
      <c r="CJ7" s="1084"/>
      <c r="CK7" s="1084"/>
      <c r="CL7" s="1085"/>
      <c r="CM7" s="1083">
        <v>27</v>
      </c>
      <c r="CN7" s="1084"/>
      <c r="CO7" s="1084"/>
      <c r="CP7" s="1084"/>
      <c r="CQ7" s="1085"/>
      <c r="CR7" s="1083">
        <v>10</v>
      </c>
      <c r="CS7" s="1084"/>
      <c r="CT7" s="1084"/>
      <c r="CU7" s="1084"/>
      <c r="CV7" s="1085"/>
      <c r="CW7" s="1083">
        <v>143</v>
      </c>
      <c r="CX7" s="1084"/>
      <c r="CY7" s="1084"/>
      <c r="CZ7" s="1084"/>
      <c r="DA7" s="1085"/>
      <c r="DB7" s="1083" t="s">
        <v>537</v>
      </c>
      <c r="DC7" s="1084"/>
      <c r="DD7" s="1084"/>
      <c r="DE7" s="1084"/>
      <c r="DF7" s="1085"/>
      <c r="DG7" s="1083" t="s">
        <v>537</v>
      </c>
      <c r="DH7" s="1084"/>
      <c r="DI7" s="1084"/>
      <c r="DJ7" s="1084"/>
      <c r="DK7" s="1085"/>
      <c r="DL7" s="1083" t="s">
        <v>537</v>
      </c>
      <c r="DM7" s="1084"/>
      <c r="DN7" s="1084"/>
      <c r="DO7" s="1084"/>
      <c r="DP7" s="1085"/>
      <c r="DQ7" s="1083" t="s">
        <v>537</v>
      </c>
      <c r="DR7" s="1084"/>
      <c r="DS7" s="1084"/>
      <c r="DT7" s="1084"/>
      <c r="DU7" s="1085"/>
      <c r="DV7" s="1110"/>
      <c r="DW7" s="1111"/>
      <c r="DX7" s="1111"/>
      <c r="DY7" s="1111"/>
      <c r="DZ7" s="1112"/>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41</v>
      </c>
      <c r="R8" s="1040"/>
      <c r="S8" s="1040"/>
      <c r="T8" s="1040"/>
      <c r="U8" s="1040"/>
      <c r="V8" s="1040">
        <v>41</v>
      </c>
      <c r="W8" s="1040"/>
      <c r="X8" s="1040"/>
      <c r="Y8" s="1040"/>
      <c r="Z8" s="1040"/>
      <c r="AA8" s="1040">
        <v>0</v>
      </c>
      <c r="AB8" s="1040"/>
      <c r="AC8" s="1040"/>
      <c r="AD8" s="1040"/>
      <c r="AE8" s="1041"/>
      <c r="AF8" s="1033">
        <v>0</v>
      </c>
      <c r="AG8" s="1034"/>
      <c r="AH8" s="1034"/>
      <c r="AI8" s="1034"/>
      <c r="AJ8" s="1035"/>
      <c r="AK8" s="1081">
        <v>27</v>
      </c>
      <c r="AL8" s="1082"/>
      <c r="AM8" s="1082"/>
      <c r="AN8" s="1082"/>
      <c r="AO8" s="1082"/>
      <c r="AP8" s="1082" t="s">
        <v>537</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5</v>
      </c>
      <c r="CI8" s="986"/>
      <c r="CJ8" s="986"/>
      <c r="CK8" s="986"/>
      <c r="CL8" s="987"/>
      <c r="CM8" s="985">
        <v>19</v>
      </c>
      <c r="CN8" s="986"/>
      <c r="CO8" s="986"/>
      <c r="CP8" s="986"/>
      <c r="CQ8" s="987"/>
      <c r="CR8" s="985">
        <v>10</v>
      </c>
      <c r="CS8" s="986"/>
      <c r="CT8" s="986"/>
      <c r="CU8" s="986"/>
      <c r="CV8" s="987"/>
      <c r="CW8" s="985">
        <v>74</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3"/>
      <c r="AG22" s="1034"/>
      <c r="AH22" s="1034"/>
      <c r="AI22" s="1034"/>
      <c r="AJ22" s="1035"/>
      <c r="AK22" s="1072"/>
      <c r="AL22" s="1073"/>
      <c r="AM22" s="1073"/>
      <c r="AN22" s="1073"/>
      <c r="AO22" s="1073"/>
      <c r="AP22" s="1073"/>
      <c r="AQ22" s="1073"/>
      <c r="AR22" s="1073"/>
      <c r="AS22" s="1073"/>
      <c r="AT22" s="1073"/>
      <c r="AU22" s="1074"/>
      <c r="AV22" s="1074"/>
      <c r="AW22" s="1074"/>
      <c r="AX22" s="1074"/>
      <c r="AY22" s="1075"/>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3">
        <v>28128</v>
      </c>
      <c r="R23" s="1064"/>
      <c r="S23" s="1064"/>
      <c r="T23" s="1064"/>
      <c r="U23" s="1064"/>
      <c r="V23" s="1064">
        <v>27330</v>
      </c>
      <c r="W23" s="1064"/>
      <c r="X23" s="1064"/>
      <c r="Y23" s="1064"/>
      <c r="Z23" s="1064"/>
      <c r="AA23" s="1064">
        <v>798</v>
      </c>
      <c r="AB23" s="1064"/>
      <c r="AC23" s="1064"/>
      <c r="AD23" s="1064"/>
      <c r="AE23" s="1065"/>
      <c r="AF23" s="1066">
        <v>597</v>
      </c>
      <c r="AG23" s="1064"/>
      <c r="AH23" s="1064"/>
      <c r="AI23" s="1064"/>
      <c r="AJ23" s="1067"/>
      <c r="AK23" s="1068"/>
      <c r="AL23" s="1069"/>
      <c r="AM23" s="1069"/>
      <c r="AN23" s="1069"/>
      <c r="AO23" s="1069"/>
      <c r="AP23" s="1064">
        <v>25645</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4" t="s">
        <v>375</v>
      </c>
      <c r="AG26" s="1004"/>
      <c r="AH26" s="1004"/>
      <c r="AI26" s="1004"/>
      <c r="AJ26" s="1055"/>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8750</v>
      </c>
      <c r="R28" s="1048"/>
      <c r="S28" s="1048"/>
      <c r="T28" s="1048"/>
      <c r="U28" s="1048"/>
      <c r="V28" s="1048">
        <v>8981</v>
      </c>
      <c r="W28" s="1048"/>
      <c r="X28" s="1048"/>
      <c r="Y28" s="1048"/>
      <c r="Z28" s="1048"/>
      <c r="AA28" s="1048" t="s">
        <v>550</v>
      </c>
      <c r="AB28" s="1048"/>
      <c r="AC28" s="1048"/>
      <c r="AD28" s="1048"/>
      <c r="AE28" s="1049"/>
      <c r="AF28" s="1050">
        <v>-231</v>
      </c>
      <c r="AG28" s="1048"/>
      <c r="AH28" s="1048"/>
      <c r="AI28" s="1048"/>
      <c r="AJ28" s="1051"/>
      <c r="AK28" s="1052">
        <v>869</v>
      </c>
      <c r="AL28" s="1053"/>
      <c r="AM28" s="1053"/>
      <c r="AN28" s="1053"/>
      <c r="AO28" s="1053"/>
      <c r="AP28" s="1038" t="s">
        <v>537</v>
      </c>
      <c r="AQ28" s="1038"/>
      <c r="AR28" s="1038"/>
      <c r="AS28" s="1038"/>
      <c r="AT28" s="1038"/>
      <c r="AU28" s="1038" t="s">
        <v>537</v>
      </c>
      <c r="AV28" s="1038"/>
      <c r="AW28" s="1038"/>
      <c r="AX28" s="1038"/>
      <c r="AY28" s="1038"/>
      <c r="AZ28" s="1038" t="s">
        <v>537</v>
      </c>
      <c r="BA28" s="1038"/>
      <c r="BB28" s="1038"/>
      <c r="BC28" s="1038"/>
      <c r="BD28" s="1038"/>
      <c r="BE28" s="1042"/>
      <c r="BF28" s="1042"/>
      <c r="BG28" s="1042"/>
      <c r="BH28" s="1042"/>
      <c r="BI28" s="104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4545</v>
      </c>
      <c r="R29" s="1040"/>
      <c r="S29" s="1040"/>
      <c r="T29" s="1040"/>
      <c r="U29" s="1040"/>
      <c r="V29" s="1040">
        <v>4491</v>
      </c>
      <c r="W29" s="1040"/>
      <c r="X29" s="1040"/>
      <c r="Y29" s="1040"/>
      <c r="Z29" s="1040"/>
      <c r="AA29" s="1040">
        <v>54</v>
      </c>
      <c r="AB29" s="1040"/>
      <c r="AC29" s="1040"/>
      <c r="AD29" s="1040"/>
      <c r="AE29" s="1041"/>
      <c r="AF29" s="1033">
        <v>54</v>
      </c>
      <c r="AG29" s="1034"/>
      <c r="AH29" s="1034"/>
      <c r="AI29" s="1034"/>
      <c r="AJ29" s="1035"/>
      <c r="AK29" s="976">
        <v>729</v>
      </c>
      <c r="AL29" s="967"/>
      <c r="AM29" s="967"/>
      <c r="AN29" s="967"/>
      <c r="AO29" s="967"/>
      <c r="AP29" s="1038" t="s">
        <v>537</v>
      </c>
      <c r="AQ29" s="1038"/>
      <c r="AR29" s="1038"/>
      <c r="AS29" s="1038"/>
      <c r="AT29" s="1038"/>
      <c r="AU29" s="1038" t="s">
        <v>537</v>
      </c>
      <c r="AV29" s="1038"/>
      <c r="AW29" s="1038"/>
      <c r="AX29" s="1038"/>
      <c r="AY29" s="1038"/>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1336</v>
      </c>
      <c r="R30" s="1040"/>
      <c r="S30" s="1040"/>
      <c r="T30" s="1040"/>
      <c r="U30" s="1040"/>
      <c r="V30" s="1040">
        <v>1315</v>
      </c>
      <c r="W30" s="1040"/>
      <c r="X30" s="1040"/>
      <c r="Y30" s="1040"/>
      <c r="Z30" s="1040"/>
      <c r="AA30" s="1040">
        <v>21</v>
      </c>
      <c r="AB30" s="1040"/>
      <c r="AC30" s="1040"/>
      <c r="AD30" s="1040"/>
      <c r="AE30" s="1041"/>
      <c r="AF30" s="1033">
        <v>21</v>
      </c>
      <c r="AG30" s="1034"/>
      <c r="AH30" s="1034"/>
      <c r="AI30" s="1034"/>
      <c r="AJ30" s="1035"/>
      <c r="AK30" s="976">
        <v>741</v>
      </c>
      <c r="AL30" s="967"/>
      <c r="AM30" s="967"/>
      <c r="AN30" s="967"/>
      <c r="AO30" s="967"/>
      <c r="AP30" s="1038" t="s">
        <v>537</v>
      </c>
      <c r="AQ30" s="1038"/>
      <c r="AR30" s="1038"/>
      <c r="AS30" s="1038"/>
      <c r="AT30" s="1038"/>
      <c r="AU30" s="1038" t="s">
        <v>537</v>
      </c>
      <c r="AV30" s="1038"/>
      <c r="AW30" s="1038"/>
      <c r="AX30" s="1038"/>
      <c r="AY30" s="1038"/>
      <c r="AZ30" s="1038" t="s">
        <v>537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16</v>
      </c>
      <c r="R31" s="1040"/>
      <c r="S31" s="1040"/>
      <c r="T31" s="1040"/>
      <c r="U31" s="1040"/>
      <c r="V31" s="1040">
        <v>15</v>
      </c>
      <c r="W31" s="1040"/>
      <c r="X31" s="1040"/>
      <c r="Y31" s="1040"/>
      <c r="Z31" s="1040"/>
      <c r="AA31" s="1040">
        <v>1</v>
      </c>
      <c r="AB31" s="1040"/>
      <c r="AC31" s="1040"/>
      <c r="AD31" s="1040"/>
      <c r="AE31" s="1041"/>
      <c r="AF31" s="1033">
        <v>1</v>
      </c>
      <c r="AG31" s="1034"/>
      <c r="AH31" s="1034"/>
      <c r="AI31" s="1034"/>
      <c r="AJ31" s="1035"/>
      <c r="AK31" s="976" t="s">
        <v>476</v>
      </c>
      <c r="AL31" s="967"/>
      <c r="AM31" s="967"/>
      <c r="AN31" s="967"/>
      <c r="AO31" s="967"/>
      <c r="AP31" s="1038" t="s">
        <v>537</v>
      </c>
      <c r="AQ31" s="1038"/>
      <c r="AR31" s="1038"/>
      <c r="AS31" s="1038"/>
      <c r="AT31" s="1038"/>
      <c r="AU31" s="1038" t="s">
        <v>537</v>
      </c>
      <c r="AV31" s="1038"/>
      <c r="AW31" s="1038"/>
      <c r="AX31" s="1038"/>
      <c r="AY31" s="1038"/>
      <c r="AZ31" s="1038" t="s">
        <v>537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1288</v>
      </c>
      <c r="R32" s="1040"/>
      <c r="S32" s="1040"/>
      <c r="T32" s="1040"/>
      <c r="U32" s="1040"/>
      <c r="V32" s="1040">
        <v>1358</v>
      </c>
      <c r="W32" s="1040"/>
      <c r="X32" s="1040"/>
      <c r="Y32" s="1040"/>
      <c r="Z32" s="1040"/>
      <c r="AA32" s="1040">
        <v>-70</v>
      </c>
      <c r="AB32" s="1040"/>
      <c r="AC32" s="1040"/>
      <c r="AD32" s="1040"/>
      <c r="AE32" s="1041"/>
      <c r="AF32" s="1033">
        <v>1184</v>
      </c>
      <c r="AG32" s="1034"/>
      <c r="AH32" s="1034"/>
      <c r="AI32" s="1034"/>
      <c r="AJ32" s="1035"/>
      <c r="AK32" s="976">
        <v>31</v>
      </c>
      <c r="AL32" s="967"/>
      <c r="AM32" s="967"/>
      <c r="AN32" s="967"/>
      <c r="AO32" s="967"/>
      <c r="AP32" s="967">
        <v>4150</v>
      </c>
      <c r="AQ32" s="967"/>
      <c r="AR32" s="967"/>
      <c r="AS32" s="967"/>
      <c r="AT32" s="967"/>
      <c r="AU32" s="967">
        <v>37</v>
      </c>
      <c r="AV32" s="967"/>
      <c r="AW32" s="967"/>
      <c r="AX32" s="967"/>
      <c r="AY32" s="967"/>
      <c r="AZ32" s="1038" t="s">
        <v>537</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1852</v>
      </c>
      <c r="R33" s="1040"/>
      <c r="S33" s="1040"/>
      <c r="T33" s="1040"/>
      <c r="U33" s="1040"/>
      <c r="V33" s="1040">
        <v>1866</v>
      </c>
      <c r="W33" s="1040"/>
      <c r="X33" s="1040"/>
      <c r="Y33" s="1040"/>
      <c r="Z33" s="1040"/>
      <c r="AA33" s="1040">
        <v>-14</v>
      </c>
      <c r="AB33" s="1040"/>
      <c r="AC33" s="1040"/>
      <c r="AD33" s="1040"/>
      <c r="AE33" s="1041"/>
      <c r="AF33" s="1033">
        <v>658</v>
      </c>
      <c r="AG33" s="1034"/>
      <c r="AH33" s="1034"/>
      <c r="AI33" s="1034"/>
      <c r="AJ33" s="1035"/>
      <c r="AK33" s="976">
        <v>439</v>
      </c>
      <c r="AL33" s="967"/>
      <c r="AM33" s="967"/>
      <c r="AN33" s="967"/>
      <c r="AO33" s="967"/>
      <c r="AP33" s="967">
        <v>6177</v>
      </c>
      <c r="AQ33" s="967"/>
      <c r="AR33" s="967"/>
      <c r="AS33" s="967"/>
      <c r="AT33" s="967"/>
      <c r="AU33" s="967">
        <v>1483</v>
      </c>
      <c r="AV33" s="967"/>
      <c r="AW33" s="967"/>
      <c r="AX33" s="967"/>
      <c r="AY33" s="967"/>
      <c r="AZ33" s="1038" t="s">
        <v>537</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1687</v>
      </c>
      <c r="AG63" s="955"/>
      <c r="AH63" s="955"/>
      <c r="AI63" s="955"/>
      <c r="AJ63" s="1020"/>
      <c r="AK63" s="1021"/>
      <c r="AL63" s="959"/>
      <c r="AM63" s="959"/>
      <c r="AN63" s="959"/>
      <c r="AO63" s="959"/>
      <c r="AP63" s="955">
        <v>10327</v>
      </c>
      <c r="AQ63" s="955"/>
      <c r="AR63" s="955"/>
      <c r="AS63" s="955"/>
      <c r="AT63" s="955"/>
      <c r="AU63" s="955">
        <v>1520</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6130</v>
      </c>
      <c r="R68" s="978"/>
      <c r="S68" s="978"/>
      <c r="T68" s="978"/>
      <c r="U68" s="978"/>
      <c r="V68" s="978">
        <v>6048</v>
      </c>
      <c r="W68" s="978"/>
      <c r="X68" s="978"/>
      <c r="Y68" s="978"/>
      <c r="Z68" s="978"/>
      <c r="AA68" s="978">
        <v>81</v>
      </c>
      <c r="AB68" s="978"/>
      <c r="AC68" s="978"/>
      <c r="AD68" s="978"/>
      <c r="AE68" s="978"/>
      <c r="AF68" s="978">
        <v>60</v>
      </c>
      <c r="AG68" s="978"/>
      <c r="AH68" s="978"/>
      <c r="AI68" s="978"/>
      <c r="AJ68" s="978"/>
      <c r="AK68" s="978">
        <v>36</v>
      </c>
      <c r="AL68" s="978"/>
      <c r="AM68" s="978"/>
      <c r="AN68" s="978"/>
      <c r="AO68" s="978"/>
      <c r="AP68" s="978">
        <v>3650</v>
      </c>
      <c r="AQ68" s="978"/>
      <c r="AR68" s="978"/>
      <c r="AS68" s="978"/>
      <c r="AT68" s="978"/>
      <c r="AU68" s="978">
        <v>719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t="s">
        <v>539</v>
      </c>
      <c r="D69" s="971" t="s">
        <v>539</v>
      </c>
      <c r="E69" s="971" t="s">
        <v>539</v>
      </c>
      <c r="F69" s="971" t="s">
        <v>539</v>
      </c>
      <c r="G69" s="971" t="s">
        <v>539</v>
      </c>
      <c r="H69" s="971" t="s">
        <v>539</v>
      </c>
      <c r="I69" s="971" t="s">
        <v>539</v>
      </c>
      <c r="J69" s="971" t="s">
        <v>539</v>
      </c>
      <c r="K69" s="971" t="s">
        <v>539</v>
      </c>
      <c r="L69" s="971" t="s">
        <v>539</v>
      </c>
      <c r="M69" s="971" t="s">
        <v>539</v>
      </c>
      <c r="N69" s="971" t="s">
        <v>539</v>
      </c>
      <c r="O69" s="971" t="s">
        <v>539</v>
      </c>
      <c r="P69" s="972" t="s">
        <v>539</v>
      </c>
      <c r="Q69" s="973">
        <v>25</v>
      </c>
      <c r="R69" s="967"/>
      <c r="S69" s="967"/>
      <c r="T69" s="967"/>
      <c r="U69" s="967"/>
      <c r="V69" s="967">
        <v>23</v>
      </c>
      <c r="W69" s="967"/>
      <c r="X69" s="967"/>
      <c r="Y69" s="967"/>
      <c r="Z69" s="967"/>
      <c r="AA69" s="967">
        <v>2</v>
      </c>
      <c r="AB69" s="967"/>
      <c r="AC69" s="967"/>
      <c r="AD69" s="967"/>
      <c r="AE69" s="967"/>
      <c r="AF69" s="967">
        <v>2</v>
      </c>
      <c r="AG69" s="967"/>
      <c r="AH69" s="967"/>
      <c r="AI69" s="967"/>
      <c r="AJ69" s="967"/>
      <c r="AK69" s="967" t="s">
        <v>537</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t="s">
        <v>540</v>
      </c>
      <c r="D70" s="971" t="s">
        <v>540</v>
      </c>
      <c r="E70" s="971" t="s">
        <v>540</v>
      </c>
      <c r="F70" s="971" t="s">
        <v>540</v>
      </c>
      <c r="G70" s="971" t="s">
        <v>540</v>
      </c>
      <c r="H70" s="971" t="s">
        <v>540</v>
      </c>
      <c r="I70" s="971" t="s">
        <v>540</v>
      </c>
      <c r="J70" s="971" t="s">
        <v>540</v>
      </c>
      <c r="K70" s="971" t="s">
        <v>540</v>
      </c>
      <c r="L70" s="971" t="s">
        <v>540</v>
      </c>
      <c r="M70" s="971" t="s">
        <v>540</v>
      </c>
      <c r="N70" s="971" t="s">
        <v>540</v>
      </c>
      <c r="O70" s="971" t="s">
        <v>540</v>
      </c>
      <c r="P70" s="972" t="s">
        <v>540</v>
      </c>
      <c r="Q70" s="973">
        <v>12</v>
      </c>
      <c r="R70" s="967"/>
      <c r="S70" s="967"/>
      <c r="T70" s="967"/>
      <c r="U70" s="967"/>
      <c r="V70" s="967">
        <v>10</v>
      </c>
      <c r="W70" s="967"/>
      <c r="X70" s="967"/>
      <c r="Y70" s="967"/>
      <c r="Z70" s="967"/>
      <c r="AA70" s="967">
        <v>2</v>
      </c>
      <c r="AB70" s="967"/>
      <c r="AC70" s="967"/>
      <c r="AD70" s="967"/>
      <c r="AE70" s="967"/>
      <c r="AF70" s="967">
        <v>2</v>
      </c>
      <c r="AG70" s="967"/>
      <c r="AH70" s="967"/>
      <c r="AI70" s="967"/>
      <c r="AJ70" s="967"/>
      <c r="AK70" s="967" t="s">
        <v>537</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t="s">
        <v>541</v>
      </c>
      <c r="D71" s="971" t="s">
        <v>541</v>
      </c>
      <c r="E71" s="971" t="s">
        <v>541</v>
      </c>
      <c r="F71" s="971" t="s">
        <v>541</v>
      </c>
      <c r="G71" s="971" t="s">
        <v>541</v>
      </c>
      <c r="H71" s="971" t="s">
        <v>541</v>
      </c>
      <c r="I71" s="971" t="s">
        <v>541</v>
      </c>
      <c r="J71" s="971" t="s">
        <v>541</v>
      </c>
      <c r="K71" s="971" t="s">
        <v>541</v>
      </c>
      <c r="L71" s="971" t="s">
        <v>541</v>
      </c>
      <c r="M71" s="971" t="s">
        <v>541</v>
      </c>
      <c r="N71" s="971" t="s">
        <v>541</v>
      </c>
      <c r="O71" s="971" t="s">
        <v>541</v>
      </c>
      <c r="P71" s="972" t="s">
        <v>541</v>
      </c>
      <c r="Q71" s="973">
        <v>105</v>
      </c>
      <c r="R71" s="967"/>
      <c r="S71" s="967"/>
      <c r="T71" s="967"/>
      <c r="U71" s="967"/>
      <c r="V71" s="967">
        <v>93</v>
      </c>
      <c r="W71" s="967"/>
      <c r="X71" s="967"/>
      <c r="Y71" s="967"/>
      <c r="Z71" s="967"/>
      <c r="AA71" s="967">
        <v>12</v>
      </c>
      <c r="AB71" s="967"/>
      <c r="AC71" s="967"/>
      <c r="AD71" s="967"/>
      <c r="AE71" s="967"/>
      <c r="AF71" s="967">
        <v>12</v>
      </c>
      <c r="AG71" s="967"/>
      <c r="AH71" s="967"/>
      <c r="AI71" s="967"/>
      <c r="AJ71" s="967"/>
      <c r="AK71" s="967" t="s">
        <v>537</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t="s">
        <v>542</v>
      </c>
      <c r="D72" s="971" t="s">
        <v>542</v>
      </c>
      <c r="E72" s="971" t="s">
        <v>542</v>
      </c>
      <c r="F72" s="971" t="s">
        <v>542</v>
      </c>
      <c r="G72" s="971" t="s">
        <v>542</v>
      </c>
      <c r="H72" s="971" t="s">
        <v>542</v>
      </c>
      <c r="I72" s="971" t="s">
        <v>542</v>
      </c>
      <c r="J72" s="971" t="s">
        <v>542</v>
      </c>
      <c r="K72" s="971" t="s">
        <v>542</v>
      </c>
      <c r="L72" s="971" t="s">
        <v>542</v>
      </c>
      <c r="M72" s="971" t="s">
        <v>542</v>
      </c>
      <c r="N72" s="971" t="s">
        <v>542</v>
      </c>
      <c r="O72" s="971" t="s">
        <v>542</v>
      </c>
      <c r="P72" s="972" t="s">
        <v>542</v>
      </c>
      <c r="Q72" s="973">
        <v>37</v>
      </c>
      <c r="R72" s="967"/>
      <c r="S72" s="967"/>
      <c r="T72" s="967"/>
      <c r="U72" s="967"/>
      <c r="V72" s="967">
        <v>57</v>
      </c>
      <c r="W72" s="967"/>
      <c r="X72" s="967"/>
      <c r="Y72" s="967"/>
      <c r="Z72" s="967"/>
      <c r="AA72" s="967">
        <v>-20</v>
      </c>
      <c r="AB72" s="967"/>
      <c r="AC72" s="967"/>
      <c r="AD72" s="967"/>
      <c r="AE72" s="967"/>
      <c r="AF72" s="967">
        <v>4</v>
      </c>
      <c r="AG72" s="967"/>
      <c r="AH72" s="967"/>
      <c r="AI72" s="967"/>
      <c r="AJ72" s="967"/>
      <c r="AK72" s="967" t="s">
        <v>537</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t="s">
        <v>543</v>
      </c>
      <c r="D73" s="971" t="s">
        <v>543</v>
      </c>
      <c r="E73" s="971" t="s">
        <v>543</v>
      </c>
      <c r="F73" s="971" t="s">
        <v>543</v>
      </c>
      <c r="G73" s="971" t="s">
        <v>543</v>
      </c>
      <c r="H73" s="971" t="s">
        <v>543</v>
      </c>
      <c r="I73" s="971" t="s">
        <v>543</v>
      </c>
      <c r="J73" s="971" t="s">
        <v>543</v>
      </c>
      <c r="K73" s="971" t="s">
        <v>543</v>
      </c>
      <c r="L73" s="971" t="s">
        <v>543</v>
      </c>
      <c r="M73" s="971" t="s">
        <v>543</v>
      </c>
      <c r="N73" s="971" t="s">
        <v>543</v>
      </c>
      <c r="O73" s="971" t="s">
        <v>543</v>
      </c>
      <c r="P73" s="972" t="s">
        <v>543</v>
      </c>
      <c r="Q73" s="973">
        <v>862</v>
      </c>
      <c r="R73" s="967"/>
      <c r="S73" s="967"/>
      <c r="T73" s="967"/>
      <c r="U73" s="967"/>
      <c r="V73" s="967">
        <v>108</v>
      </c>
      <c r="W73" s="967"/>
      <c r="X73" s="967"/>
      <c r="Y73" s="967"/>
      <c r="Z73" s="967"/>
      <c r="AA73" s="967">
        <v>755</v>
      </c>
      <c r="AB73" s="967"/>
      <c r="AC73" s="967"/>
      <c r="AD73" s="967"/>
      <c r="AE73" s="967"/>
      <c r="AF73" s="967">
        <v>731</v>
      </c>
      <c r="AG73" s="967"/>
      <c r="AH73" s="967"/>
      <c r="AI73" s="967"/>
      <c r="AJ73" s="967"/>
      <c r="AK73" s="967">
        <v>5</v>
      </c>
      <c r="AL73" s="967"/>
      <c r="AM73" s="967"/>
      <c r="AN73" s="967"/>
      <c r="AO73" s="967"/>
      <c r="AP73" s="967">
        <v>222</v>
      </c>
      <c r="AQ73" s="967"/>
      <c r="AR73" s="967"/>
      <c r="AS73" s="967"/>
      <c r="AT73" s="967"/>
      <c r="AU73" s="967">
        <v>36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t="s">
        <v>544</v>
      </c>
      <c r="D74" s="971" t="s">
        <v>544</v>
      </c>
      <c r="E74" s="971" t="s">
        <v>544</v>
      </c>
      <c r="F74" s="971" t="s">
        <v>544</v>
      </c>
      <c r="G74" s="971" t="s">
        <v>544</v>
      </c>
      <c r="H74" s="971" t="s">
        <v>544</v>
      </c>
      <c r="I74" s="971" t="s">
        <v>544</v>
      </c>
      <c r="J74" s="971" t="s">
        <v>544</v>
      </c>
      <c r="K74" s="971" t="s">
        <v>544</v>
      </c>
      <c r="L74" s="971" t="s">
        <v>544</v>
      </c>
      <c r="M74" s="971" t="s">
        <v>544</v>
      </c>
      <c r="N74" s="971" t="s">
        <v>544</v>
      </c>
      <c r="O74" s="971" t="s">
        <v>544</v>
      </c>
      <c r="P74" s="972" t="s">
        <v>544</v>
      </c>
      <c r="Q74" s="973">
        <v>2614</v>
      </c>
      <c r="R74" s="967"/>
      <c r="S74" s="967"/>
      <c r="T74" s="967"/>
      <c r="U74" s="967"/>
      <c r="V74" s="967">
        <v>2558</v>
      </c>
      <c r="W74" s="967"/>
      <c r="X74" s="967"/>
      <c r="Y74" s="967"/>
      <c r="Z74" s="967"/>
      <c r="AA74" s="967">
        <v>55</v>
      </c>
      <c r="AB74" s="967"/>
      <c r="AC74" s="967"/>
      <c r="AD74" s="967"/>
      <c r="AE74" s="967"/>
      <c r="AF74" s="967">
        <v>55</v>
      </c>
      <c r="AG74" s="967"/>
      <c r="AH74" s="967"/>
      <c r="AI74" s="967"/>
      <c r="AJ74" s="967"/>
      <c r="AK74" s="967">
        <v>18</v>
      </c>
      <c r="AL74" s="967"/>
      <c r="AM74" s="967"/>
      <c r="AN74" s="967"/>
      <c r="AO74" s="967"/>
      <c r="AP74" s="967" t="s">
        <v>537</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t="s">
        <v>546</v>
      </c>
      <c r="D75" s="971" t="s">
        <v>546</v>
      </c>
      <c r="E75" s="971" t="s">
        <v>546</v>
      </c>
      <c r="F75" s="971" t="s">
        <v>546</v>
      </c>
      <c r="G75" s="971" t="s">
        <v>546</v>
      </c>
      <c r="H75" s="971" t="s">
        <v>546</v>
      </c>
      <c r="I75" s="971" t="s">
        <v>546</v>
      </c>
      <c r="J75" s="971" t="s">
        <v>546</v>
      </c>
      <c r="K75" s="971" t="s">
        <v>546</v>
      </c>
      <c r="L75" s="971" t="s">
        <v>546</v>
      </c>
      <c r="M75" s="971" t="s">
        <v>546</v>
      </c>
      <c r="N75" s="971" t="s">
        <v>546</v>
      </c>
      <c r="O75" s="971" t="s">
        <v>546</v>
      </c>
      <c r="P75" s="972" t="s">
        <v>546</v>
      </c>
      <c r="Q75" s="974">
        <v>325977</v>
      </c>
      <c r="R75" s="975"/>
      <c r="S75" s="975"/>
      <c r="T75" s="975"/>
      <c r="U75" s="976"/>
      <c r="V75" s="977">
        <v>309321</v>
      </c>
      <c r="W75" s="975"/>
      <c r="X75" s="975"/>
      <c r="Y75" s="975"/>
      <c r="Z75" s="976"/>
      <c r="AA75" s="977">
        <v>16656</v>
      </c>
      <c r="AB75" s="975"/>
      <c r="AC75" s="975"/>
      <c r="AD75" s="975"/>
      <c r="AE75" s="976"/>
      <c r="AF75" s="977">
        <v>16656</v>
      </c>
      <c r="AG75" s="975"/>
      <c r="AH75" s="975"/>
      <c r="AI75" s="975"/>
      <c r="AJ75" s="976"/>
      <c r="AK75" s="977">
        <v>1899</v>
      </c>
      <c r="AL75" s="975"/>
      <c r="AM75" s="975"/>
      <c r="AN75" s="975"/>
      <c r="AO75" s="976"/>
      <c r="AP75" s="967" t="s">
        <v>537</v>
      </c>
      <c r="AQ75" s="967"/>
      <c r="AR75" s="967"/>
      <c r="AS75" s="967"/>
      <c r="AT75" s="967"/>
      <c r="AU75" s="967" t="s">
        <v>537</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547</v>
      </c>
      <c r="C76" s="971"/>
      <c r="D76" s="971"/>
      <c r="E76" s="971"/>
      <c r="F76" s="971"/>
      <c r="G76" s="971"/>
      <c r="H76" s="971"/>
      <c r="I76" s="971"/>
      <c r="J76" s="971"/>
      <c r="K76" s="971"/>
      <c r="L76" s="971"/>
      <c r="M76" s="971"/>
      <c r="N76" s="971"/>
      <c r="O76" s="971"/>
      <c r="P76" s="972"/>
      <c r="Q76" s="974">
        <v>2466</v>
      </c>
      <c r="R76" s="975"/>
      <c r="S76" s="975"/>
      <c r="T76" s="975"/>
      <c r="U76" s="976"/>
      <c r="V76" s="977">
        <v>2465</v>
      </c>
      <c r="W76" s="975"/>
      <c r="X76" s="975"/>
      <c r="Y76" s="975"/>
      <c r="Z76" s="976"/>
      <c r="AA76" s="977">
        <v>1</v>
      </c>
      <c r="AB76" s="975"/>
      <c r="AC76" s="975"/>
      <c r="AD76" s="975"/>
      <c r="AE76" s="976"/>
      <c r="AF76" s="977">
        <v>1</v>
      </c>
      <c r="AG76" s="975"/>
      <c r="AH76" s="975"/>
      <c r="AI76" s="975"/>
      <c r="AJ76" s="976"/>
      <c r="AK76" s="967" t="s">
        <v>537</v>
      </c>
      <c r="AL76" s="967"/>
      <c r="AM76" s="967"/>
      <c r="AN76" s="967"/>
      <c r="AO76" s="967"/>
      <c r="AP76" s="967" t="s">
        <v>537</v>
      </c>
      <c r="AQ76" s="967"/>
      <c r="AR76" s="967"/>
      <c r="AS76" s="967"/>
      <c r="AT76" s="967"/>
      <c r="AU76" s="967" t="s">
        <v>537</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17525</v>
      </c>
      <c r="AG88" s="955"/>
      <c r="AH88" s="955"/>
      <c r="AI88" s="955"/>
      <c r="AJ88" s="955"/>
      <c r="AK88" s="959"/>
      <c r="AL88" s="959"/>
      <c r="AM88" s="959"/>
      <c r="AN88" s="959"/>
      <c r="AO88" s="959"/>
      <c r="AP88" s="955">
        <v>3872</v>
      </c>
      <c r="AQ88" s="955"/>
      <c r="AR88" s="955"/>
      <c r="AS88" s="955"/>
      <c r="AT88" s="955"/>
      <c r="AU88" s="955">
        <v>755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20</v>
      </c>
      <c r="CS102" s="947"/>
      <c r="CT102" s="947"/>
      <c r="CU102" s="947"/>
      <c r="CV102" s="948"/>
      <c r="CW102" s="946">
        <v>217</v>
      </c>
      <c r="CX102" s="947"/>
      <c r="CY102" s="947"/>
      <c r="CZ102" s="947"/>
      <c r="DA102" s="948"/>
      <c r="DB102" s="946" t="s">
        <v>537</v>
      </c>
      <c r="DC102" s="947"/>
      <c r="DD102" s="947"/>
      <c r="DE102" s="947"/>
      <c r="DF102" s="948"/>
      <c r="DG102" s="946" t="s">
        <v>537</v>
      </c>
      <c r="DH102" s="947"/>
      <c r="DI102" s="947"/>
      <c r="DJ102" s="947"/>
      <c r="DK102" s="948"/>
      <c r="DL102" s="946" t="s">
        <v>537</v>
      </c>
      <c r="DM102" s="947"/>
      <c r="DN102" s="947"/>
      <c r="DO102" s="947"/>
      <c r="DP102" s="948"/>
      <c r="DQ102" s="946" t="s">
        <v>537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1886991</v>
      </c>
      <c r="AB110" s="873"/>
      <c r="AC110" s="873"/>
      <c r="AD110" s="873"/>
      <c r="AE110" s="874"/>
      <c r="AF110" s="875">
        <v>1880670</v>
      </c>
      <c r="AG110" s="873"/>
      <c r="AH110" s="873"/>
      <c r="AI110" s="873"/>
      <c r="AJ110" s="874"/>
      <c r="AK110" s="875">
        <v>1857279</v>
      </c>
      <c r="AL110" s="873"/>
      <c r="AM110" s="873"/>
      <c r="AN110" s="873"/>
      <c r="AO110" s="874"/>
      <c r="AP110" s="876">
        <v>14.7</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22421403</v>
      </c>
      <c r="BR110" s="800"/>
      <c r="BS110" s="800"/>
      <c r="BT110" s="800"/>
      <c r="BU110" s="800"/>
      <c r="BV110" s="800">
        <v>23992270</v>
      </c>
      <c r="BW110" s="800"/>
      <c r="BX110" s="800"/>
      <c r="BY110" s="800"/>
      <c r="BZ110" s="800"/>
      <c r="CA110" s="800">
        <v>25644597</v>
      </c>
      <c r="CB110" s="800"/>
      <c r="CC110" s="800"/>
      <c r="CD110" s="800"/>
      <c r="CE110" s="800"/>
      <c r="CF110" s="861">
        <v>203.4</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83792</v>
      </c>
      <c r="BR111" s="771"/>
      <c r="BS111" s="771"/>
      <c r="BT111" s="771"/>
      <c r="BU111" s="771"/>
      <c r="BV111" s="771">
        <v>24397</v>
      </c>
      <c r="BW111" s="771"/>
      <c r="BX111" s="771"/>
      <c r="BY111" s="771"/>
      <c r="BZ111" s="771"/>
      <c r="CA111" s="771">
        <v>5750</v>
      </c>
      <c r="CB111" s="771"/>
      <c r="CC111" s="771"/>
      <c r="CD111" s="771"/>
      <c r="CE111" s="771"/>
      <c r="CF111" s="848">
        <v>0</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13861</v>
      </c>
      <c r="DH111" s="771"/>
      <c r="DI111" s="771"/>
      <c r="DJ111" s="771"/>
      <c r="DK111" s="771"/>
      <c r="DL111" s="771">
        <v>2452</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3160134</v>
      </c>
      <c r="BR112" s="771"/>
      <c r="BS112" s="771"/>
      <c r="BT112" s="771"/>
      <c r="BU112" s="771"/>
      <c r="BV112" s="771">
        <v>2274460</v>
      </c>
      <c r="BW112" s="771"/>
      <c r="BX112" s="771"/>
      <c r="BY112" s="771"/>
      <c r="BZ112" s="771"/>
      <c r="CA112" s="771">
        <v>1519766</v>
      </c>
      <c r="CB112" s="771"/>
      <c r="CC112" s="771"/>
      <c r="CD112" s="771"/>
      <c r="CE112" s="771"/>
      <c r="CF112" s="848">
        <v>12.1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250653</v>
      </c>
      <c r="AB113" s="909"/>
      <c r="AC113" s="909"/>
      <c r="AD113" s="909"/>
      <c r="AE113" s="910"/>
      <c r="AF113" s="911">
        <v>273661</v>
      </c>
      <c r="AG113" s="909"/>
      <c r="AH113" s="909"/>
      <c r="AI113" s="909"/>
      <c r="AJ113" s="910"/>
      <c r="AK113" s="911">
        <v>177070</v>
      </c>
      <c r="AL113" s="909"/>
      <c r="AM113" s="909"/>
      <c r="AN113" s="909"/>
      <c r="AO113" s="910"/>
      <c r="AP113" s="912">
        <v>1.4</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734704</v>
      </c>
      <c r="BR113" s="771"/>
      <c r="BS113" s="771"/>
      <c r="BT113" s="771"/>
      <c r="BU113" s="771"/>
      <c r="BV113" s="771">
        <v>656462</v>
      </c>
      <c r="BW113" s="771"/>
      <c r="BX113" s="771"/>
      <c r="BY113" s="771"/>
      <c r="BZ113" s="771"/>
      <c r="CA113" s="771">
        <v>755083</v>
      </c>
      <c r="CB113" s="771"/>
      <c r="CC113" s="771"/>
      <c r="CD113" s="771"/>
      <c r="CE113" s="771"/>
      <c r="CF113" s="848">
        <v>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113363</v>
      </c>
      <c r="AB114" s="784"/>
      <c r="AC114" s="784"/>
      <c r="AD114" s="784"/>
      <c r="AE114" s="785"/>
      <c r="AF114" s="786">
        <v>116067</v>
      </c>
      <c r="AG114" s="784"/>
      <c r="AH114" s="784"/>
      <c r="AI114" s="784"/>
      <c r="AJ114" s="785"/>
      <c r="AK114" s="786">
        <v>106437</v>
      </c>
      <c r="AL114" s="784"/>
      <c r="AM114" s="784"/>
      <c r="AN114" s="784"/>
      <c r="AO114" s="785"/>
      <c r="AP114" s="754">
        <v>0.8</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5440387</v>
      </c>
      <c r="BR114" s="771"/>
      <c r="BS114" s="771"/>
      <c r="BT114" s="771"/>
      <c r="BU114" s="771"/>
      <c r="BV114" s="771">
        <v>4599079</v>
      </c>
      <c r="BW114" s="771"/>
      <c r="BX114" s="771"/>
      <c r="BY114" s="771"/>
      <c r="BZ114" s="771"/>
      <c r="CA114" s="771">
        <v>4014135</v>
      </c>
      <c r="CB114" s="771"/>
      <c r="CC114" s="771"/>
      <c r="CD114" s="771"/>
      <c r="CE114" s="771"/>
      <c r="CF114" s="848">
        <v>31.8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45466</v>
      </c>
      <c r="AB115" s="909"/>
      <c r="AC115" s="909"/>
      <c r="AD115" s="909"/>
      <c r="AE115" s="910"/>
      <c r="AF115" s="911">
        <v>28320</v>
      </c>
      <c r="AG115" s="909"/>
      <c r="AH115" s="909"/>
      <c r="AI115" s="909"/>
      <c r="AJ115" s="910"/>
      <c r="AK115" s="911">
        <v>18766</v>
      </c>
      <c r="AL115" s="909"/>
      <c r="AM115" s="909"/>
      <c r="AN115" s="909"/>
      <c r="AO115" s="910"/>
      <c r="AP115" s="912">
        <v>0.1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17250</v>
      </c>
      <c r="DH116" s="784"/>
      <c r="DI116" s="784"/>
      <c r="DJ116" s="784"/>
      <c r="DK116" s="785"/>
      <c r="DL116" s="786">
        <v>11500</v>
      </c>
      <c r="DM116" s="784"/>
      <c r="DN116" s="784"/>
      <c r="DO116" s="784"/>
      <c r="DP116" s="785"/>
      <c r="DQ116" s="786">
        <v>5750</v>
      </c>
      <c r="DR116" s="784"/>
      <c r="DS116" s="784"/>
      <c r="DT116" s="784"/>
      <c r="DU116" s="785"/>
      <c r="DV116" s="754">
        <v>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2296473</v>
      </c>
      <c r="AB117" s="895"/>
      <c r="AC117" s="895"/>
      <c r="AD117" s="895"/>
      <c r="AE117" s="896"/>
      <c r="AF117" s="898">
        <v>2298718</v>
      </c>
      <c r="AG117" s="895"/>
      <c r="AH117" s="895"/>
      <c r="AI117" s="895"/>
      <c r="AJ117" s="896"/>
      <c r="AK117" s="898">
        <v>2159552</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219</v>
      </c>
      <c r="BR117" s="858"/>
      <c r="BS117" s="858"/>
      <c r="BT117" s="858"/>
      <c r="BU117" s="858"/>
      <c r="BV117" s="858" t="s">
        <v>219</v>
      </c>
      <c r="BW117" s="858"/>
      <c r="BX117" s="858"/>
      <c r="BY117" s="858"/>
      <c r="BZ117" s="858"/>
      <c r="CA117" s="858" t="s">
        <v>219</v>
      </c>
      <c r="CB117" s="858"/>
      <c r="CC117" s="858"/>
      <c r="CD117" s="858"/>
      <c r="CE117" s="858"/>
      <c r="CF117" s="848" t="s">
        <v>219</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219</v>
      </c>
      <c r="DH117" s="784"/>
      <c r="DI117" s="784"/>
      <c r="DJ117" s="784"/>
      <c r="DK117" s="785"/>
      <c r="DL117" s="786" t="s">
        <v>219</v>
      </c>
      <c r="DM117" s="784"/>
      <c r="DN117" s="784"/>
      <c r="DO117" s="784"/>
      <c r="DP117" s="785"/>
      <c r="DQ117" s="786" t="s">
        <v>219</v>
      </c>
      <c r="DR117" s="784"/>
      <c r="DS117" s="784"/>
      <c r="DT117" s="784"/>
      <c r="DU117" s="785"/>
      <c r="DV117" s="754" t="s">
        <v>219</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31840420</v>
      </c>
      <c r="BR118" s="858"/>
      <c r="BS118" s="858"/>
      <c r="BT118" s="858"/>
      <c r="BU118" s="858"/>
      <c r="BV118" s="858">
        <v>31546668</v>
      </c>
      <c r="BW118" s="858"/>
      <c r="BX118" s="858"/>
      <c r="BY118" s="858"/>
      <c r="BZ118" s="858"/>
      <c r="CA118" s="858">
        <v>31939331</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6283142</v>
      </c>
      <c r="BR119" s="800"/>
      <c r="BS119" s="800"/>
      <c r="BT119" s="800"/>
      <c r="BU119" s="800"/>
      <c r="BV119" s="800">
        <v>6447967</v>
      </c>
      <c r="BW119" s="800"/>
      <c r="BX119" s="800"/>
      <c r="BY119" s="800"/>
      <c r="BZ119" s="800"/>
      <c r="CA119" s="800">
        <v>6530472</v>
      </c>
      <c r="CB119" s="800"/>
      <c r="CC119" s="800"/>
      <c r="CD119" s="800"/>
      <c r="CE119" s="800"/>
      <c r="CF119" s="861">
        <v>51.8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52681</v>
      </c>
      <c r="DH119" s="717"/>
      <c r="DI119" s="717"/>
      <c r="DJ119" s="717"/>
      <c r="DK119" s="718"/>
      <c r="DL119" s="719">
        <v>10445</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23763</v>
      </c>
      <c r="AB120" s="784"/>
      <c r="AC120" s="784"/>
      <c r="AD120" s="784"/>
      <c r="AE120" s="785"/>
      <c r="AF120" s="786">
        <v>12125</v>
      </c>
      <c r="AG120" s="784"/>
      <c r="AH120" s="784"/>
      <c r="AI120" s="784"/>
      <c r="AJ120" s="785"/>
      <c r="AK120" s="786">
        <v>2571</v>
      </c>
      <c r="AL120" s="784"/>
      <c r="AM120" s="784"/>
      <c r="AN120" s="784"/>
      <c r="AO120" s="785"/>
      <c r="AP120" s="754">
        <v>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4667767</v>
      </c>
      <c r="BR120" s="771"/>
      <c r="BS120" s="771"/>
      <c r="BT120" s="771"/>
      <c r="BU120" s="771"/>
      <c r="BV120" s="771">
        <v>4543398</v>
      </c>
      <c r="BW120" s="771"/>
      <c r="BX120" s="771"/>
      <c r="BY120" s="771"/>
      <c r="BZ120" s="771"/>
      <c r="CA120" s="771">
        <v>4084314</v>
      </c>
      <c r="CB120" s="771"/>
      <c r="CC120" s="771"/>
      <c r="CD120" s="771"/>
      <c r="CE120" s="771"/>
      <c r="CF120" s="848">
        <v>32.4</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3031271</v>
      </c>
      <c r="DH120" s="800"/>
      <c r="DI120" s="800"/>
      <c r="DJ120" s="800"/>
      <c r="DK120" s="800"/>
      <c r="DL120" s="800">
        <v>2205303</v>
      </c>
      <c r="DM120" s="800"/>
      <c r="DN120" s="800"/>
      <c r="DO120" s="800"/>
      <c r="DP120" s="800"/>
      <c r="DQ120" s="800">
        <v>1482412</v>
      </c>
      <c r="DR120" s="800"/>
      <c r="DS120" s="800"/>
      <c r="DT120" s="800"/>
      <c r="DU120" s="800"/>
      <c r="DV120" s="801">
        <v>11.8</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17377299</v>
      </c>
      <c r="BR121" s="858"/>
      <c r="BS121" s="858"/>
      <c r="BT121" s="858"/>
      <c r="BU121" s="858"/>
      <c r="BV121" s="858">
        <v>18285774</v>
      </c>
      <c r="BW121" s="858"/>
      <c r="BX121" s="858"/>
      <c r="BY121" s="858"/>
      <c r="BZ121" s="858"/>
      <c r="CA121" s="858">
        <v>18430181</v>
      </c>
      <c r="CB121" s="858"/>
      <c r="CC121" s="858"/>
      <c r="CD121" s="858"/>
      <c r="CE121" s="858"/>
      <c r="CF121" s="859">
        <v>146.19999999999999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128863</v>
      </c>
      <c r="DH121" s="771"/>
      <c r="DI121" s="771"/>
      <c r="DJ121" s="771"/>
      <c r="DK121" s="771"/>
      <c r="DL121" s="771">
        <v>69157</v>
      </c>
      <c r="DM121" s="771"/>
      <c r="DN121" s="771"/>
      <c r="DO121" s="771"/>
      <c r="DP121" s="771"/>
      <c r="DQ121" s="771">
        <v>37354</v>
      </c>
      <c r="DR121" s="771"/>
      <c r="DS121" s="771"/>
      <c r="DT121" s="771"/>
      <c r="DU121" s="771"/>
      <c r="DV121" s="823">
        <v>0.3</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28328208</v>
      </c>
      <c r="BR122" s="840"/>
      <c r="BS122" s="840"/>
      <c r="BT122" s="840"/>
      <c r="BU122" s="840"/>
      <c r="BV122" s="840">
        <v>29277139</v>
      </c>
      <c r="BW122" s="840"/>
      <c r="BX122" s="840"/>
      <c r="BY122" s="840"/>
      <c r="BZ122" s="840"/>
      <c r="CA122" s="840">
        <v>29044967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11250</v>
      </c>
      <c r="AB123" s="784"/>
      <c r="AC123" s="784"/>
      <c r="AD123" s="784"/>
      <c r="AE123" s="785"/>
      <c r="AF123" s="786">
        <v>5750</v>
      </c>
      <c r="AG123" s="784"/>
      <c r="AH123" s="784"/>
      <c r="AI123" s="784"/>
      <c r="AJ123" s="785"/>
      <c r="AK123" s="786">
        <v>5750</v>
      </c>
      <c r="AL123" s="784"/>
      <c r="AM123" s="784"/>
      <c r="AN123" s="784"/>
      <c r="AO123" s="785"/>
      <c r="AP123" s="754">
        <v>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28.3</v>
      </c>
      <c r="BR123" s="832"/>
      <c r="BS123" s="832"/>
      <c r="BT123" s="832"/>
      <c r="BU123" s="832"/>
      <c r="BV123" s="832">
        <v>17.899999999999999</v>
      </c>
      <c r="BW123" s="832"/>
      <c r="BX123" s="832"/>
      <c r="BY123" s="832"/>
      <c r="BZ123" s="832"/>
      <c r="CA123" s="832">
        <v>22.9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10453</v>
      </c>
      <c r="AB127" s="784"/>
      <c r="AC127" s="784"/>
      <c r="AD127" s="784"/>
      <c r="AE127" s="785"/>
      <c r="AF127" s="786">
        <v>10445</v>
      </c>
      <c r="AG127" s="784"/>
      <c r="AH127" s="784"/>
      <c r="AI127" s="784"/>
      <c r="AJ127" s="785"/>
      <c r="AK127" s="786">
        <v>10445</v>
      </c>
      <c r="AL127" s="784"/>
      <c r="AM127" s="784"/>
      <c r="AN127" s="784"/>
      <c r="AO127" s="785"/>
      <c r="AP127" s="754">
        <v>0.1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12.83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546064</v>
      </c>
      <c r="AB128" s="724"/>
      <c r="AC128" s="724"/>
      <c r="AD128" s="724"/>
      <c r="AE128" s="725"/>
      <c r="AF128" s="726">
        <v>582434</v>
      </c>
      <c r="AG128" s="724"/>
      <c r="AH128" s="724"/>
      <c r="AI128" s="724"/>
      <c r="AJ128" s="725"/>
      <c r="AK128" s="726">
        <v>482298</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17.829999999999998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14112675</v>
      </c>
      <c r="AB129" s="784"/>
      <c r="AC129" s="784"/>
      <c r="AD129" s="784"/>
      <c r="AE129" s="785"/>
      <c r="AF129" s="786">
        <v>14314959</v>
      </c>
      <c r="AG129" s="784"/>
      <c r="AH129" s="784"/>
      <c r="AI129" s="784"/>
      <c r="AJ129" s="785"/>
      <c r="AK129" s="786">
        <v>14364813</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1717878</v>
      </c>
      <c r="AB130" s="784"/>
      <c r="AC130" s="784"/>
      <c r="AD130" s="784"/>
      <c r="AE130" s="785"/>
      <c r="AF130" s="786">
        <v>1705283</v>
      </c>
      <c r="AG130" s="784"/>
      <c r="AH130" s="784"/>
      <c r="AI130" s="784"/>
      <c r="AJ130" s="785"/>
      <c r="AK130" s="786">
        <v>1759554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22.9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12394797</v>
      </c>
      <c r="AB131" s="717"/>
      <c r="AC131" s="717"/>
      <c r="AD131" s="717"/>
      <c r="AE131" s="718"/>
      <c r="AF131" s="719">
        <v>12609676</v>
      </c>
      <c r="AG131" s="717"/>
      <c r="AH131" s="717"/>
      <c r="AI131" s="717"/>
      <c r="AJ131" s="718"/>
      <c r="AK131" s="719">
        <v>12605259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0.26245689999999999</v>
      </c>
      <c r="AB132" s="740"/>
      <c r="AC132" s="740"/>
      <c r="AD132" s="740"/>
      <c r="AE132" s="741"/>
      <c r="AF132" s="742">
        <v>8.7242527E-2</v>
      </c>
      <c r="AG132" s="740"/>
      <c r="AH132" s="740"/>
      <c r="AI132" s="740"/>
      <c r="AJ132" s="741"/>
      <c r="AK132" s="742">
        <v>-0.65290209399999999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1.7</v>
      </c>
      <c r="AB133" s="749"/>
      <c r="AC133" s="749"/>
      <c r="AD133" s="749"/>
      <c r="AE133" s="750"/>
      <c r="AF133" s="748">
        <v>0.5</v>
      </c>
      <c r="AG133" s="749"/>
      <c r="AH133" s="749"/>
      <c r="AI133" s="749"/>
      <c r="AJ133" s="750"/>
      <c r="AK133" s="748">
        <v>-0.1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I28" sqref="AI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32" t="s">
        <v>471</v>
      </c>
      <c r="H9" s="1133"/>
      <c r="I9" s="1133"/>
      <c r="J9" s="1134"/>
      <c r="K9" s="263">
        <v>5329032</v>
      </c>
      <c r="L9" s="264">
        <v>72962</v>
      </c>
      <c r="M9" s="265">
        <v>65114</v>
      </c>
      <c r="N9" s="266">
        <v>12.1</v>
      </c>
    </row>
    <row r="10" spans="1:16">
      <c r="A10" s="248"/>
      <c r="B10" s="244"/>
      <c r="C10" s="244"/>
      <c r="D10" s="244"/>
      <c r="E10" s="244"/>
      <c r="F10" s="244"/>
      <c r="G10" s="1132" t="s">
        <v>472</v>
      </c>
      <c r="H10" s="1133"/>
      <c r="I10" s="1133"/>
      <c r="J10" s="1134"/>
      <c r="K10" s="267">
        <v>371543</v>
      </c>
      <c r="L10" s="268">
        <v>5087</v>
      </c>
      <c r="M10" s="269">
        <v>4538</v>
      </c>
      <c r="N10" s="270">
        <v>12.1</v>
      </c>
    </row>
    <row r="11" spans="1:16" ht="13.5" customHeight="1">
      <c r="A11" s="248"/>
      <c r="B11" s="244"/>
      <c r="C11" s="244"/>
      <c r="D11" s="244"/>
      <c r="E11" s="244"/>
      <c r="F11" s="244"/>
      <c r="G11" s="1132" t="s">
        <v>473</v>
      </c>
      <c r="H11" s="1133"/>
      <c r="I11" s="1133"/>
      <c r="J11" s="1134"/>
      <c r="K11" s="267">
        <v>148006</v>
      </c>
      <c r="L11" s="268">
        <v>2026</v>
      </c>
      <c r="M11" s="269">
        <v>5513</v>
      </c>
      <c r="N11" s="270">
        <v>-63.3</v>
      </c>
    </row>
    <row r="12" spans="1:16" ht="13.5" customHeight="1">
      <c r="A12" s="248"/>
      <c r="B12" s="244"/>
      <c r="C12" s="244"/>
      <c r="D12" s="244"/>
      <c r="E12" s="244"/>
      <c r="F12" s="244"/>
      <c r="G12" s="1132" t="s">
        <v>474</v>
      </c>
      <c r="H12" s="1133"/>
      <c r="I12" s="1133"/>
      <c r="J12" s="1134"/>
      <c r="K12" s="267">
        <v>21862</v>
      </c>
      <c r="L12" s="268">
        <v>299</v>
      </c>
      <c r="M12" s="269">
        <v>953</v>
      </c>
      <c r="N12" s="270">
        <v>-68.599999999999994</v>
      </c>
    </row>
    <row r="13" spans="1:16" ht="13.5" customHeight="1">
      <c r="A13" s="248"/>
      <c r="B13" s="244"/>
      <c r="C13" s="244"/>
      <c r="D13" s="244"/>
      <c r="E13" s="244"/>
      <c r="F13" s="244"/>
      <c r="G13" s="1132" t="s">
        <v>475</v>
      </c>
      <c r="H13" s="1133"/>
      <c r="I13" s="1133"/>
      <c r="J13" s="1134"/>
      <c r="K13" s="267" t="s">
        <v>476</v>
      </c>
      <c r="L13" s="268" t="s">
        <v>476</v>
      </c>
      <c r="M13" s="269">
        <v>2</v>
      </c>
      <c r="N13" s="270" t="s">
        <v>476</v>
      </c>
    </row>
    <row r="14" spans="1:16" ht="13.5" customHeight="1">
      <c r="A14" s="248"/>
      <c r="B14" s="244"/>
      <c r="C14" s="244"/>
      <c r="D14" s="244"/>
      <c r="E14" s="244"/>
      <c r="F14" s="244"/>
      <c r="G14" s="1132" t="s">
        <v>477</v>
      </c>
      <c r="H14" s="1133"/>
      <c r="I14" s="1133"/>
      <c r="J14" s="1134"/>
      <c r="K14" s="267">
        <v>225283</v>
      </c>
      <c r="L14" s="268">
        <v>3084</v>
      </c>
      <c r="M14" s="269">
        <v>2887</v>
      </c>
      <c r="N14" s="270">
        <v>6.8</v>
      </c>
    </row>
    <row r="15" spans="1:16" ht="13.5" customHeight="1">
      <c r="A15" s="248"/>
      <c r="B15" s="244"/>
      <c r="C15" s="244"/>
      <c r="D15" s="244"/>
      <c r="E15" s="244"/>
      <c r="F15" s="244"/>
      <c r="G15" s="1132" t="s">
        <v>478</v>
      </c>
      <c r="H15" s="1133"/>
      <c r="I15" s="1133"/>
      <c r="J15" s="1134"/>
      <c r="K15" s="267">
        <v>108395</v>
      </c>
      <c r="L15" s="268">
        <v>1484</v>
      </c>
      <c r="M15" s="269">
        <v>1642</v>
      </c>
      <c r="N15" s="270">
        <v>-9.6</v>
      </c>
    </row>
    <row r="16" spans="1:16">
      <c r="A16" s="248"/>
      <c r="B16" s="244"/>
      <c r="C16" s="244"/>
      <c r="D16" s="244"/>
      <c r="E16" s="244"/>
      <c r="F16" s="244"/>
      <c r="G16" s="1135" t="s">
        <v>479</v>
      </c>
      <c r="H16" s="1136"/>
      <c r="I16" s="1136"/>
      <c r="J16" s="1137"/>
      <c r="K16" s="268">
        <v>-594456</v>
      </c>
      <c r="L16" s="268">
        <v>-8139</v>
      </c>
      <c r="M16" s="269">
        <v>-6965</v>
      </c>
      <c r="N16" s="270">
        <v>16.899999999999999</v>
      </c>
    </row>
    <row r="17" spans="1:16">
      <c r="A17" s="248"/>
      <c r="B17" s="244"/>
      <c r="C17" s="244"/>
      <c r="D17" s="244"/>
      <c r="E17" s="244"/>
      <c r="F17" s="244"/>
      <c r="G17" s="1135" t="s">
        <v>169</v>
      </c>
      <c r="H17" s="1136"/>
      <c r="I17" s="1136"/>
      <c r="J17" s="1137"/>
      <c r="K17" s="268">
        <v>5609665</v>
      </c>
      <c r="L17" s="268">
        <v>76805</v>
      </c>
      <c r="M17" s="269">
        <v>73685</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9" t="s">
        <v>484</v>
      </c>
      <c r="H21" s="1130"/>
      <c r="I21" s="1130"/>
      <c r="J21" s="1131"/>
      <c r="K21" s="280">
        <v>7.38</v>
      </c>
      <c r="L21" s="281">
        <v>7.13</v>
      </c>
      <c r="M21" s="282">
        <v>0.25</v>
      </c>
      <c r="N21" s="249"/>
      <c r="O21" s="283"/>
      <c r="P21" s="279"/>
    </row>
    <row r="22" spans="1:16" s="284" customFormat="1">
      <c r="A22" s="279"/>
      <c r="B22" s="249"/>
      <c r="C22" s="249"/>
      <c r="D22" s="249"/>
      <c r="E22" s="249"/>
      <c r="F22" s="249"/>
      <c r="G22" s="1129" t="s">
        <v>485</v>
      </c>
      <c r="H22" s="1130"/>
      <c r="I22" s="1130"/>
      <c r="J22" s="1131"/>
      <c r="K22" s="285">
        <v>98</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20" t="s">
        <v>488</v>
      </c>
      <c r="H32" s="1121"/>
      <c r="I32" s="1121"/>
      <c r="J32" s="1122"/>
      <c r="K32" s="294">
        <v>1857279</v>
      </c>
      <c r="L32" s="294">
        <v>25429</v>
      </c>
      <c r="M32" s="295">
        <v>43359</v>
      </c>
      <c r="N32" s="296">
        <v>-41.4</v>
      </c>
    </row>
    <row r="33" spans="1:16" ht="13.5" customHeight="1">
      <c r="A33" s="248"/>
      <c r="B33" s="244"/>
      <c r="C33" s="244"/>
      <c r="D33" s="244"/>
      <c r="E33" s="244"/>
      <c r="F33" s="244"/>
      <c r="G33" s="1120" t="s">
        <v>489</v>
      </c>
      <c r="H33" s="1121"/>
      <c r="I33" s="1121"/>
      <c r="J33" s="1122"/>
      <c r="K33" s="294" t="s">
        <v>476</v>
      </c>
      <c r="L33" s="294" t="s">
        <v>476</v>
      </c>
      <c r="M33" s="295">
        <v>0</v>
      </c>
      <c r="N33" s="296" t="s">
        <v>476</v>
      </c>
    </row>
    <row r="34" spans="1:16" ht="27" customHeight="1">
      <c r="A34" s="248"/>
      <c r="B34" s="244"/>
      <c r="C34" s="244"/>
      <c r="D34" s="244"/>
      <c r="E34" s="244"/>
      <c r="F34" s="244"/>
      <c r="G34" s="1120" t="s">
        <v>490</v>
      </c>
      <c r="H34" s="1121"/>
      <c r="I34" s="1121"/>
      <c r="J34" s="1122"/>
      <c r="K34" s="294" t="s">
        <v>476</v>
      </c>
      <c r="L34" s="294" t="s">
        <v>476</v>
      </c>
      <c r="M34" s="295">
        <v>39</v>
      </c>
      <c r="N34" s="296" t="s">
        <v>476</v>
      </c>
    </row>
    <row r="35" spans="1:16" ht="27" customHeight="1">
      <c r="A35" s="248"/>
      <c r="B35" s="244"/>
      <c r="C35" s="244"/>
      <c r="D35" s="244"/>
      <c r="E35" s="244"/>
      <c r="F35" s="244"/>
      <c r="G35" s="1120" t="s">
        <v>491</v>
      </c>
      <c r="H35" s="1121"/>
      <c r="I35" s="1121"/>
      <c r="J35" s="1122"/>
      <c r="K35" s="294">
        <v>177070</v>
      </c>
      <c r="L35" s="294">
        <v>2424</v>
      </c>
      <c r="M35" s="295">
        <v>11806</v>
      </c>
      <c r="N35" s="296">
        <v>-79.5</v>
      </c>
    </row>
    <row r="36" spans="1:16" ht="27" customHeight="1">
      <c r="A36" s="248"/>
      <c r="B36" s="244"/>
      <c r="C36" s="244"/>
      <c r="D36" s="244"/>
      <c r="E36" s="244"/>
      <c r="F36" s="244"/>
      <c r="G36" s="1120" t="s">
        <v>492</v>
      </c>
      <c r="H36" s="1121"/>
      <c r="I36" s="1121"/>
      <c r="J36" s="1122"/>
      <c r="K36" s="294">
        <v>106437</v>
      </c>
      <c r="L36" s="294">
        <v>1457</v>
      </c>
      <c r="M36" s="295">
        <v>1910</v>
      </c>
      <c r="N36" s="296">
        <v>-23.7</v>
      </c>
    </row>
    <row r="37" spans="1:16" ht="13.5" customHeight="1">
      <c r="A37" s="248"/>
      <c r="B37" s="244"/>
      <c r="C37" s="244"/>
      <c r="D37" s="244"/>
      <c r="E37" s="244"/>
      <c r="F37" s="244"/>
      <c r="G37" s="1120" t="s">
        <v>493</v>
      </c>
      <c r="H37" s="1121"/>
      <c r="I37" s="1121"/>
      <c r="J37" s="1122"/>
      <c r="K37" s="294">
        <v>18766</v>
      </c>
      <c r="L37" s="294">
        <v>257</v>
      </c>
      <c r="M37" s="295">
        <v>1129</v>
      </c>
      <c r="N37" s="296">
        <v>-77.2</v>
      </c>
    </row>
    <row r="38" spans="1:16" ht="27" customHeight="1">
      <c r="A38" s="248"/>
      <c r="B38" s="244"/>
      <c r="C38" s="244"/>
      <c r="D38" s="244"/>
      <c r="E38" s="244"/>
      <c r="F38" s="244"/>
      <c r="G38" s="1123" t="s">
        <v>494</v>
      </c>
      <c r="H38" s="1124"/>
      <c r="I38" s="1124"/>
      <c r="J38" s="1125"/>
      <c r="K38" s="297" t="s">
        <v>476</v>
      </c>
      <c r="L38" s="297" t="s">
        <v>476</v>
      </c>
      <c r="M38" s="298">
        <v>5</v>
      </c>
      <c r="N38" s="299" t="s">
        <v>476</v>
      </c>
      <c r="O38" s="293"/>
    </row>
    <row r="39" spans="1:16">
      <c r="A39" s="248"/>
      <c r="B39" s="244"/>
      <c r="C39" s="244"/>
      <c r="D39" s="244"/>
      <c r="E39" s="244"/>
      <c r="F39" s="244"/>
      <c r="G39" s="1123" t="s">
        <v>495</v>
      </c>
      <c r="H39" s="1124"/>
      <c r="I39" s="1124"/>
      <c r="J39" s="1125"/>
      <c r="K39" s="300">
        <v>-482298</v>
      </c>
      <c r="L39" s="300">
        <v>-6603</v>
      </c>
      <c r="M39" s="301">
        <v>-5126</v>
      </c>
      <c r="N39" s="302">
        <v>28.8</v>
      </c>
      <c r="O39" s="293"/>
    </row>
    <row r="40" spans="1:16" ht="27" customHeight="1">
      <c r="A40" s="248"/>
      <c r="B40" s="244"/>
      <c r="C40" s="244"/>
      <c r="D40" s="244"/>
      <c r="E40" s="244"/>
      <c r="F40" s="244"/>
      <c r="G40" s="1120" t="s">
        <v>496</v>
      </c>
      <c r="H40" s="1121"/>
      <c r="I40" s="1121"/>
      <c r="J40" s="1122"/>
      <c r="K40" s="300">
        <v>-1759554</v>
      </c>
      <c r="L40" s="300">
        <v>-24091</v>
      </c>
      <c r="M40" s="301">
        <v>-37205</v>
      </c>
      <c r="N40" s="302">
        <v>-35.200000000000003</v>
      </c>
      <c r="O40" s="293"/>
    </row>
    <row r="41" spans="1:16">
      <c r="A41" s="248"/>
      <c r="B41" s="244"/>
      <c r="C41" s="244"/>
      <c r="D41" s="244"/>
      <c r="E41" s="244"/>
      <c r="F41" s="244"/>
      <c r="G41" s="1126" t="s">
        <v>280</v>
      </c>
      <c r="H41" s="1127"/>
      <c r="I41" s="1127"/>
      <c r="J41" s="1128"/>
      <c r="K41" s="294">
        <v>-82300</v>
      </c>
      <c r="L41" s="300">
        <v>-1127</v>
      </c>
      <c r="M41" s="301">
        <v>15917</v>
      </c>
      <c r="N41" s="302">
        <v>-107.1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3" t="s">
        <v>466</v>
      </c>
      <c r="J49" s="1115" t="s">
        <v>500</v>
      </c>
      <c r="K49" s="1116"/>
      <c r="L49" s="1116"/>
      <c r="M49" s="1116"/>
      <c r="N49" s="1117"/>
    </row>
    <row r="50" spans="1:14">
      <c r="A50" s="248"/>
      <c r="B50" s="244"/>
      <c r="C50" s="244"/>
      <c r="D50" s="244"/>
      <c r="E50" s="244"/>
      <c r="F50" s="244"/>
      <c r="G50" s="312"/>
      <c r="H50" s="313"/>
      <c r="I50" s="1114"/>
      <c r="J50" s="314" t="s">
        <v>501</v>
      </c>
      <c r="K50" s="315" t="s">
        <v>502</v>
      </c>
      <c r="L50" s="316" t="s">
        <v>503</v>
      </c>
      <c r="M50" s="317" t="s">
        <v>504</v>
      </c>
      <c r="N50" s="318" t="s">
        <v>505</v>
      </c>
    </row>
    <row r="51" spans="1:14">
      <c r="A51" s="248"/>
      <c r="B51" s="244"/>
      <c r="C51" s="244"/>
      <c r="D51" s="244"/>
      <c r="E51" s="244"/>
      <c r="F51" s="244"/>
      <c r="G51" s="310" t="s">
        <v>506</v>
      </c>
      <c r="H51" s="311"/>
      <c r="I51" s="319">
        <v>2606504</v>
      </c>
      <c r="J51" s="320">
        <v>35504</v>
      </c>
      <c r="K51" s="321">
        <v>48.6</v>
      </c>
      <c r="L51" s="322">
        <v>61882</v>
      </c>
      <c r="M51" s="323">
        <v>6.7</v>
      </c>
      <c r="N51" s="324">
        <v>41.9</v>
      </c>
    </row>
    <row r="52" spans="1:14">
      <c r="A52" s="248"/>
      <c r="B52" s="244"/>
      <c r="C52" s="244"/>
      <c r="D52" s="244"/>
      <c r="E52" s="244"/>
      <c r="F52" s="244"/>
      <c r="G52" s="325"/>
      <c r="H52" s="326" t="s">
        <v>507</v>
      </c>
      <c r="I52" s="327">
        <v>1297274</v>
      </c>
      <c r="J52" s="328">
        <v>17671</v>
      </c>
      <c r="K52" s="329">
        <v>64</v>
      </c>
      <c r="L52" s="330">
        <v>32175</v>
      </c>
      <c r="M52" s="331">
        <v>0</v>
      </c>
      <c r="N52" s="332">
        <v>64</v>
      </c>
    </row>
    <row r="53" spans="1:14">
      <c r="A53" s="248"/>
      <c r="B53" s="244"/>
      <c r="C53" s="244"/>
      <c r="D53" s="244"/>
      <c r="E53" s="244"/>
      <c r="F53" s="244"/>
      <c r="G53" s="310" t="s">
        <v>508</v>
      </c>
      <c r="H53" s="311"/>
      <c r="I53" s="319">
        <v>1587308</v>
      </c>
      <c r="J53" s="320">
        <v>21699</v>
      </c>
      <c r="K53" s="321">
        <v>-38.9</v>
      </c>
      <c r="L53" s="322">
        <v>47569</v>
      </c>
      <c r="M53" s="323">
        <v>-23.1</v>
      </c>
      <c r="N53" s="324">
        <v>-15.8</v>
      </c>
    </row>
    <row r="54" spans="1:14">
      <c r="A54" s="248"/>
      <c r="B54" s="244"/>
      <c r="C54" s="244"/>
      <c r="D54" s="244"/>
      <c r="E54" s="244"/>
      <c r="F54" s="244"/>
      <c r="G54" s="325"/>
      <c r="H54" s="326" t="s">
        <v>507</v>
      </c>
      <c r="I54" s="327">
        <v>943815</v>
      </c>
      <c r="J54" s="328">
        <v>12902</v>
      </c>
      <c r="K54" s="329">
        <v>-27</v>
      </c>
      <c r="L54" s="330">
        <v>26255</v>
      </c>
      <c r="M54" s="331">
        <v>-18.399999999999999</v>
      </c>
      <c r="N54" s="332">
        <v>-8.6</v>
      </c>
    </row>
    <row r="55" spans="1:14">
      <c r="A55" s="248"/>
      <c r="B55" s="244"/>
      <c r="C55" s="244"/>
      <c r="D55" s="244"/>
      <c r="E55" s="244"/>
      <c r="F55" s="244"/>
      <c r="G55" s="310" t="s">
        <v>509</v>
      </c>
      <c r="H55" s="311"/>
      <c r="I55" s="319">
        <v>2038380</v>
      </c>
      <c r="J55" s="320">
        <v>27713</v>
      </c>
      <c r="K55" s="321">
        <v>27.7</v>
      </c>
      <c r="L55" s="322">
        <v>50880</v>
      </c>
      <c r="M55" s="323">
        <v>7</v>
      </c>
      <c r="N55" s="324">
        <v>20.7</v>
      </c>
    </row>
    <row r="56" spans="1:14">
      <c r="A56" s="248"/>
      <c r="B56" s="244"/>
      <c r="C56" s="244"/>
      <c r="D56" s="244"/>
      <c r="E56" s="244"/>
      <c r="F56" s="244"/>
      <c r="G56" s="325"/>
      <c r="H56" s="326" t="s">
        <v>507</v>
      </c>
      <c r="I56" s="327">
        <v>1029768</v>
      </c>
      <c r="J56" s="328">
        <v>14000</v>
      </c>
      <c r="K56" s="329">
        <v>8.5</v>
      </c>
      <c r="L56" s="330">
        <v>26879</v>
      </c>
      <c r="M56" s="331">
        <v>2.4</v>
      </c>
      <c r="N56" s="332">
        <v>6.1</v>
      </c>
    </row>
    <row r="57" spans="1:14">
      <c r="A57" s="248"/>
      <c r="B57" s="244"/>
      <c r="C57" s="244"/>
      <c r="D57" s="244"/>
      <c r="E57" s="244"/>
      <c r="F57" s="244"/>
      <c r="G57" s="310" t="s">
        <v>510</v>
      </c>
      <c r="H57" s="311"/>
      <c r="I57" s="319">
        <v>3606259</v>
      </c>
      <c r="J57" s="320">
        <v>49132</v>
      </c>
      <c r="K57" s="321">
        <v>77.3</v>
      </c>
      <c r="L57" s="322">
        <v>63956</v>
      </c>
      <c r="M57" s="323">
        <v>25.7</v>
      </c>
      <c r="N57" s="324">
        <v>51.6</v>
      </c>
    </row>
    <row r="58" spans="1:14">
      <c r="A58" s="248"/>
      <c r="B58" s="244"/>
      <c r="C58" s="244"/>
      <c r="D58" s="244"/>
      <c r="E58" s="244"/>
      <c r="F58" s="244"/>
      <c r="G58" s="325"/>
      <c r="H58" s="326" t="s">
        <v>507</v>
      </c>
      <c r="I58" s="327">
        <v>2269167</v>
      </c>
      <c r="J58" s="328">
        <v>30915</v>
      </c>
      <c r="K58" s="329">
        <v>120.8</v>
      </c>
      <c r="L58" s="330">
        <v>29239</v>
      </c>
      <c r="M58" s="331">
        <v>8.8000000000000007</v>
      </c>
      <c r="N58" s="332">
        <v>112</v>
      </c>
    </row>
    <row r="59" spans="1:14">
      <c r="A59" s="248"/>
      <c r="B59" s="244"/>
      <c r="C59" s="244"/>
      <c r="D59" s="244"/>
      <c r="E59" s="244"/>
      <c r="F59" s="244"/>
      <c r="G59" s="310" t="s">
        <v>511</v>
      </c>
      <c r="H59" s="311"/>
      <c r="I59" s="319">
        <v>4520566</v>
      </c>
      <c r="J59" s="320">
        <v>61893</v>
      </c>
      <c r="K59" s="321">
        <v>26</v>
      </c>
      <c r="L59" s="322">
        <v>66255</v>
      </c>
      <c r="M59" s="323">
        <v>3.6</v>
      </c>
      <c r="N59" s="324">
        <v>22.4</v>
      </c>
    </row>
    <row r="60" spans="1:14">
      <c r="A60" s="248"/>
      <c r="B60" s="244"/>
      <c r="C60" s="244"/>
      <c r="D60" s="244"/>
      <c r="E60" s="244"/>
      <c r="F60" s="244"/>
      <c r="G60" s="325"/>
      <c r="H60" s="326" t="s">
        <v>507</v>
      </c>
      <c r="I60" s="333">
        <v>2426746</v>
      </c>
      <c r="J60" s="328">
        <v>33226</v>
      </c>
      <c r="K60" s="329">
        <v>7.5</v>
      </c>
      <c r="L60" s="330">
        <v>31822</v>
      </c>
      <c r="M60" s="331">
        <v>8.8000000000000007</v>
      </c>
      <c r="N60" s="332">
        <v>-1.3</v>
      </c>
    </row>
    <row r="61" spans="1:14">
      <c r="A61" s="248"/>
      <c r="B61" s="244"/>
      <c r="C61" s="244"/>
      <c r="D61" s="244"/>
      <c r="E61" s="244"/>
      <c r="F61" s="244"/>
      <c r="G61" s="310" t="s">
        <v>512</v>
      </c>
      <c r="H61" s="334"/>
      <c r="I61" s="335">
        <v>2871803</v>
      </c>
      <c r="J61" s="336">
        <v>39188</v>
      </c>
      <c r="K61" s="337">
        <v>28.1</v>
      </c>
      <c r="L61" s="338">
        <v>58108</v>
      </c>
      <c r="M61" s="339">
        <v>4</v>
      </c>
      <c r="N61" s="324">
        <v>24.1</v>
      </c>
    </row>
    <row r="62" spans="1:14">
      <c r="A62" s="248"/>
      <c r="B62" s="244"/>
      <c r="C62" s="244"/>
      <c r="D62" s="244"/>
      <c r="E62" s="244"/>
      <c r="F62" s="244"/>
      <c r="G62" s="325"/>
      <c r="H62" s="326" t="s">
        <v>507</v>
      </c>
      <c r="I62" s="327">
        <v>1593354</v>
      </c>
      <c r="J62" s="328">
        <v>21743</v>
      </c>
      <c r="K62" s="329">
        <v>34.799999999999997</v>
      </c>
      <c r="L62" s="330">
        <v>29274</v>
      </c>
      <c r="M62" s="331">
        <v>0.3</v>
      </c>
      <c r="N62" s="332">
        <v>34.5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8" t="s">
        <v>3</v>
      </c>
      <c r="D47" s="1138"/>
      <c r="E47" s="1139"/>
      <c r="F47" s="11">
        <v>10.61</v>
      </c>
      <c r="G47" s="12">
        <v>12.93</v>
      </c>
      <c r="H47" s="12">
        <v>14.38</v>
      </c>
      <c r="I47" s="12">
        <v>15.58</v>
      </c>
      <c r="J47" s="13">
        <v>14.36</v>
      </c>
    </row>
    <row r="48" spans="2:10" ht="57.75" customHeight="1">
      <c r="B48" s="14"/>
      <c r="C48" s="1140" t="s">
        <v>4</v>
      </c>
      <c r="D48" s="1140"/>
      <c r="E48" s="1141"/>
      <c r="F48" s="15">
        <v>3.01</v>
      </c>
      <c r="G48" s="16">
        <v>2.65</v>
      </c>
      <c r="H48" s="16">
        <v>2.76</v>
      </c>
      <c r="I48" s="16">
        <v>3.1</v>
      </c>
      <c r="J48" s="17">
        <v>4.1500000000000004</v>
      </c>
    </row>
    <row r="49" spans="2:10" ht="57.75" customHeight="1" thickBot="1">
      <c r="B49" s="18"/>
      <c r="C49" s="1142" t="s">
        <v>5</v>
      </c>
      <c r="D49" s="1142"/>
      <c r="E49" s="1143"/>
      <c r="F49" s="19" t="s">
        <v>519</v>
      </c>
      <c r="G49" s="20">
        <v>0.35</v>
      </c>
      <c r="H49" s="20">
        <v>0.11</v>
      </c>
      <c r="I49" s="20">
        <v>0.39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5" zoomScale="85" zoomScaleNormal="85"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0" t="s">
        <v>521</v>
      </c>
      <c r="D34" s="1150"/>
      <c r="E34" s="1151"/>
      <c r="F34" s="32" t="s">
        <v>522</v>
      </c>
      <c r="G34" s="33" t="s">
        <v>523</v>
      </c>
      <c r="H34" s="33" t="s">
        <v>524</v>
      </c>
      <c r="I34" s="33" t="s">
        <v>525</v>
      </c>
      <c r="J34" s="34" t="s">
        <v>526</v>
      </c>
      <c r="K34" s="22"/>
      <c r="L34" s="22"/>
      <c r="M34" s="22"/>
      <c r="N34" s="22"/>
      <c r="O34" s="22"/>
      <c r="P34" s="22"/>
    </row>
    <row r="35" spans="1:16" ht="39" customHeight="1">
      <c r="A35" s="22"/>
      <c r="B35" s="35"/>
      <c r="C35" s="1144" t="s">
        <v>527</v>
      </c>
      <c r="D35" s="1145"/>
      <c r="E35" s="1146"/>
      <c r="F35" s="36">
        <v>8.23</v>
      </c>
      <c r="G35" s="37">
        <v>8.99</v>
      </c>
      <c r="H35" s="37">
        <v>9.16</v>
      </c>
      <c r="I35" s="37">
        <v>8.35</v>
      </c>
      <c r="J35" s="38">
        <v>8.24</v>
      </c>
      <c r="K35" s="22"/>
      <c r="L35" s="22"/>
      <c r="M35" s="22"/>
      <c r="N35" s="22"/>
      <c r="O35" s="22"/>
      <c r="P35" s="22"/>
    </row>
    <row r="36" spans="1:16" ht="39" customHeight="1">
      <c r="A36" s="22"/>
      <c r="B36" s="35"/>
      <c r="C36" s="1144" t="s">
        <v>528</v>
      </c>
      <c r="D36" s="1145"/>
      <c r="E36" s="1146"/>
      <c r="F36" s="36">
        <v>3.7</v>
      </c>
      <c r="G36" s="37">
        <v>4.88</v>
      </c>
      <c r="H36" s="37">
        <v>4.9400000000000004</v>
      </c>
      <c r="I36" s="37">
        <v>4.83</v>
      </c>
      <c r="J36" s="38">
        <v>4.58</v>
      </c>
      <c r="K36" s="22"/>
      <c r="L36" s="22"/>
      <c r="M36" s="22"/>
      <c r="N36" s="22"/>
      <c r="O36" s="22"/>
      <c r="P36" s="22"/>
    </row>
    <row r="37" spans="1:16" ht="39" customHeight="1">
      <c r="A37" s="22"/>
      <c r="B37" s="35"/>
      <c r="C37" s="1144" t="s">
        <v>529</v>
      </c>
      <c r="D37" s="1145"/>
      <c r="E37" s="1146"/>
      <c r="F37" s="36">
        <v>3</v>
      </c>
      <c r="G37" s="37">
        <v>2.64</v>
      </c>
      <c r="H37" s="37">
        <v>2.75</v>
      </c>
      <c r="I37" s="37">
        <v>3.09</v>
      </c>
      <c r="J37" s="38">
        <v>4.1500000000000004</v>
      </c>
      <c r="K37" s="22"/>
      <c r="L37" s="22"/>
      <c r="M37" s="22"/>
      <c r="N37" s="22"/>
      <c r="O37" s="22"/>
      <c r="P37" s="22"/>
    </row>
    <row r="38" spans="1:16" ht="39" customHeight="1">
      <c r="A38" s="22"/>
      <c r="B38" s="35"/>
      <c r="C38" s="1144" t="s">
        <v>530</v>
      </c>
      <c r="D38" s="1145"/>
      <c r="E38" s="1146"/>
      <c r="F38" s="36">
        <v>0.16</v>
      </c>
      <c r="G38" s="37">
        <v>0.28000000000000003</v>
      </c>
      <c r="H38" s="37">
        <v>0.41</v>
      </c>
      <c r="I38" s="37">
        <v>0.11</v>
      </c>
      <c r="J38" s="38">
        <v>0.37</v>
      </c>
      <c r="K38" s="22"/>
      <c r="L38" s="22"/>
      <c r="M38" s="22"/>
      <c r="N38" s="22"/>
      <c r="O38" s="22"/>
      <c r="P38" s="22"/>
    </row>
    <row r="39" spans="1:16" ht="39" customHeight="1">
      <c r="A39" s="22"/>
      <c r="B39" s="35"/>
      <c r="C39" s="1144" t="s">
        <v>531</v>
      </c>
      <c r="D39" s="1145"/>
      <c r="E39" s="1146"/>
      <c r="F39" s="36">
        <v>0.12</v>
      </c>
      <c r="G39" s="37">
        <v>0.13</v>
      </c>
      <c r="H39" s="37">
        <v>0.02</v>
      </c>
      <c r="I39" s="37">
        <v>0.14000000000000001</v>
      </c>
      <c r="J39" s="38">
        <v>0.14000000000000001</v>
      </c>
      <c r="K39" s="22"/>
      <c r="L39" s="22"/>
      <c r="M39" s="22"/>
      <c r="N39" s="22"/>
      <c r="O39" s="22"/>
      <c r="P39" s="22"/>
    </row>
    <row r="40" spans="1:16" ht="39" customHeight="1">
      <c r="A40" s="22"/>
      <c r="B40" s="35"/>
      <c r="C40" s="1144" t="s">
        <v>532</v>
      </c>
      <c r="D40" s="1145"/>
      <c r="E40" s="1146"/>
      <c r="F40" s="36" t="s">
        <v>533</v>
      </c>
      <c r="G40" s="37">
        <v>0</v>
      </c>
      <c r="H40" s="37">
        <v>0</v>
      </c>
      <c r="I40" s="37">
        <v>0</v>
      </c>
      <c r="J40" s="38">
        <v>0</v>
      </c>
      <c r="K40" s="22"/>
      <c r="L40" s="22"/>
      <c r="M40" s="22"/>
      <c r="N40" s="22"/>
      <c r="O40" s="22"/>
      <c r="P40" s="22"/>
    </row>
    <row r="41" spans="1:16" ht="39" customHeight="1">
      <c r="A41" s="22"/>
      <c r="B41" s="35"/>
      <c r="C41" s="1144" t="s">
        <v>534</v>
      </c>
      <c r="D41" s="1145"/>
      <c r="E41" s="1146"/>
      <c r="F41" s="36">
        <v>0</v>
      </c>
      <c r="G41" s="37">
        <v>0</v>
      </c>
      <c r="H41" s="37">
        <v>0</v>
      </c>
      <c r="I41" s="37">
        <v>0</v>
      </c>
      <c r="J41" s="38">
        <v>0</v>
      </c>
      <c r="K41" s="22"/>
      <c r="L41" s="22"/>
      <c r="M41" s="22"/>
      <c r="N41" s="22"/>
      <c r="O41" s="22"/>
      <c r="P41" s="22"/>
    </row>
    <row r="42" spans="1:16" ht="39" customHeight="1">
      <c r="A42" s="22"/>
      <c r="B42" s="39"/>
      <c r="C42" s="1144" t="s">
        <v>535</v>
      </c>
      <c r="D42" s="1145"/>
      <c r="E42" s="1146"/>
      <c r="F42" s="36" t="s">
        <v>476</v>
      </c>
      <c r="G42" s="37" t="s">
        <v>476</v>
      </c>
      <c r="H42" s="37" t="s">
        <v>476</v>
      </c>
      <c r="I42" s="37" t="s">
        <v>476</v>
      </c>
      <c r="J42" s="38" t="s">
        <v>476</v>
      </c>
      <c r="K42" s="22"/>
      <c r="L42" s="22"/>
      <c r="M42" s="22"/>
      <c r="N42" s="22"/>
      <c r="O42" s="22"/>
      <c r="P42" s="22"/>
    </row>
    <row r="43" spans="1:16" ht="39" customHeight="1" thickBot="1">
      <c r="A43" s="22"/>
      <c r="B43" s="40"/>
      <c r="C43" s="1147" t="s">
        <v>536</v>
      </c>
      <c r="D43" s="1148"/>
      <c r="E43" s="1149"/>
      <c r="F43" s="41">
        <v>0</v>
      </c>
      <c r="G43" s="42">
        <v>0</v>
      </c>
      <c r="H43" s="42">
        <v>0</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9" zoomScale="85" zoomScaleNormal="85"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0" t="s">
        <v>11</v>
      </c>
      <c r="C45" s="1161"/>
      <c r="D45" s="58"/>
      <c r="E45" s="1166" t="s">
        <v>12</v>
      </c>
      <c r="F45" s="1166"/>
      <c r="G45" s="1166"/>
      <c r="H45" s="1166"/>
      <c r="I45" s="1166"/>
      <c r="J45" s="1167"/>
      <c r="K45" s="59">
        <v>2204</v>
      </c>
      <c r="L45" s="60">
        <v>2053</v>
      </c>
      <c r="M45" s="60">
        <v>1887</v>
      </c>
      <c r="N45" s="60">
        <v>1881</v>
      </c>
      <c r="O45" s="61">
        <v>1857</v>
      </c>
      <c r="P45" s="48"/>
      <c r="Q45" s="48"/>
      <c r="R45" s="48"/>
      <c r="S45" s="48"/>
      <c r="T45" s="48"/>
      <c r="U45" s="48"/>
    </row>
    <row r="46" spans="1:21" ht="30.75" customHeight="1">
      <c r="A46" s="48"/>
      <c r="B46" s="1162"/>
      <c r="C46" s="1163"/>
      <c r="D46" s="62"/>
      <c r="E46" s="1154" t="s">
        <v>13</v>
      </c>
      <c r="F46" s="1154"/>
      <c r="G46" s="1154"/>
      <c r="H46" s="1154"/>
      <c r="I46" s="1154"/>
      <c r="J46" s="1155"/>
      <c r="K46" s="63" t="s">
        <v>476</v>
      </c>
      <c r="L46" s="64" t="s">
        <v>476</v>
      </c>
      <c r="M46" s="64" t="s">
        <v>476</v>
      </c>
      <c r="N46" s="64" t="s">
        <v>476</v>
      </c>
      <c r="O46" s="65" t="s">
        <v>476</v>
      </c>
      <c r="P46" s="48"/>
      <c r="Q46" s="48"/>
      <c r="R46" s="48"/>
      <c r="S46" s="48"/>
      <c r="T46" s="48"/>
      <c r="U46" s="48"/>
    </row>
    <row r="47" spans="1:21" ht="30.75" customHeight="1">
      <c r="A47" s="48"/>
      <c r="B47" s="1162"/>
      <c r="C47" s="1163"/>
      <c r="D47" s="62"/>
      <c r="E47" s="1154" t="s">
        <v>14</v>
      </c>
      <c r="F47" s="1154"/>
      <c r="G47" s="1154"/>
      <c r="H47" s="1154"/>
      <c r="I47" s="1154"/>
      <c r="J47" s="1155"/>
      <c r="K47" s="63" t="s">
        <v>476</v>
      </c>
      <c r="L47" s="64" t="s">
        <v>476</v>
      </c>
      <c r="M47" s="64" t="s">
        <v>476</v>
      </c>
      <c r="N47" s="64" t="s">
        <v>476</v>
      </c>
      <c r="O47" s="65" t="s">
        <v>476</v>
      </c>
      <c r="P47" s="48"/>
      <c r="Q47" s="48"/>
      <c r="R47" s="48"/>
      <c r="S47" s="48"/>
      <c r="T47" s="48"/>
      <c r="U47" s="48"/>
    </row>
    <row r="48" spans="1:21" ht="30.75" customHeight="1">
      <c r="A48" s="48"/>
      <c r="B48" s="1162"/>
      <c r="C48" s="1163"/>
      <c r="D48" s="62"/>
      <c r="E48" s="1154" t="s">
        <v>15</v>
      </c>
      <c r="F48" s="1154"/>
      <c r="G48" s="1154"/>
      <c r="H48" s="1154"/>
      <c r="I48" s="1154"/>
      <c r="J48" s="1155"/>
      <c r="K48" s="63">
        <v>505</v>
      </c>
      <c r="L48" s="64">
        <v>337</v>
      </c>
      <c r="M48" s="64">
        <v>251</v>
      </c>
      <c r="N48" s="64">
        <v>274</v>
      </c>
      <c r="O48" s="65">
        <v>177</v>
      </c>
      <c r="P48" s="48"/>
      <c r="Q48" s="48"/>
      <c r="R48" s="48"/>
      <c r="S48" s="48"/>
      <c r="T48" s="48"/>
      <c r="U48" s="48"/>
    </row>
    <row r="49" spans="1:21" ht="30.75" customHeight="1">
      <c r="A49" s="48"/>
      <c r="B49" s="1162"/>
      <c r="C49" s="1163"/>
      <c r="D49" s="62"/>
      <c r="E49" s="1154" t="s">
        <v>16</v>
      </c>
      <c r="F49" s="1154"/>
      <c r="G49" s="1154"/>
      <c r="H49" s="1154"/>
      <c r="I49" s="1154"/>
      <c r="J49" s="1155"/>
      <c r="K49" s="63">
        <v>184</v>
      </c>
      <c r="L49" s="64">
        <v>141</v>
      </c>
      <c r="M49" s="64">
        <v>113</v>
      </c>
      <c r="N49" s="64">
        <v>116</v>
      </c>
      <c r="O49" s="65">
        <v>106</v>
      </c>
      <c r="P49" s="48"/>
      <c r="Q49" s="48"/>
      <c r="R49" s="48"/>
      <c r="S49" s="48"/>
      <c r="T49" s="48"/>
      <c r="U49" s="48"/>
    </row>
    <row r="50" spans="1:21" ht="30.75" customHeight="1">
      <c r="A50" s="48"/>
      <c r="B50" s="1162"/>
      <c r="C50" s="1163"/>
      <c r="D50" s="62"/>
      <c r="E50" s="1154" t="s">
        <v>17</v>
      </c>
      <c r="F50" s="1154"/>
      <c r="G50" s="1154"/>
      <c r="H50" s="1154"/>
      <c r="I50" s="1154"/>
      <c r="J50" s="1155"/>
      <c r="K50" s="63">
        <v>64</v>
      </c>
      <c r="L50" s="64">
        <v>57</v>
      </c>
      <c r="M50" s="64">
        <v>45</v>
      </c>
      <c r="N50" s="64">
        <v>28</v>
      </c>
      <c r="O50" s="65">
        <v>19</v>
      </c>
      <c r="P50" s="48"/>
      <c r="Q50" s="48"/>
      <c r="R50" s="48"/>
      <c r="S50" s="48"/>
      <c r="T50" s="48"/>
      <c r="U50" s="48"/>
    </row>
    <row r="51" spans="1:21" ht="30.75" customHeight="1">
      <c r="A51" s="48"/>
      <c r="B51" s="1164"/>
      <c r="C51" s="1165"/>
      <c r="D51" s="66"/>
      <c r="E51" s="1154" t="s">
        <v>18</v>
      </c>
      <c r="F51" s="1154"/>
      <c r="G51" s="1154"/>
      <c r="H51" s="1154"/>
      <c r="I51" s="1154"/>
      <c r="J51" s="1155"/>
      <c r="K51" s="63" t="s">
        <v>476</v>
      </c>
      <c r="L51" s="64" t="s">
        <v>476</v>
      </c>
      <c r="M51" s="64" t="s">
        <v>476</v>
      </c>
      <c r="N51" s="64" t="s">
        <v>476</v>
      </c>
      <c r="O51" s="65" t="s">
        <v>476</v>
      </c>
      <c r="P51" s="48"/>
      <c r="Q51" s="48"/>
      <c r="R51" s="48"/>
      <c r="S51" s="48"/>
      <c r="T51" s="48"/>
      <c r="U51" s="48"/>
    </row>
    <row r="52" spans="1:21" ht="30.75" customHeight="1">
      <c r="A52" s="48"/>
      <c r="B52" s="1152" t="s">
        <v>19</v>
      </c>
      <c r="C52" s="1153"/>
      <c r="D52" s="66"/>
      <c r="E52" s="1154" t="s">
        <v>20</v>
      </c>
      <c r="F52" s="1154"/>
      <c r="G52" s="1154"/>
      <c r="H52" s="1154"/>
      <c r="I52" s="1154"/>
      <c r="J52" s="1155"/>
      <c r="K52" s="63">
        <v>2566</v>
      </c>
      <c r="L52" s="64">
        <v>2425</v>
      </c>
      <c r="M52" s="64">
        <v>2264</v>
      </c>
      <c r="N52" s="64">
        <v>2287</v>
      </c>
      <c r="O52" s="65">
        <v>2241</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391</v>
      </c>
      <c r="L53" s="69">
        <v>163</v>
      </c>
      <c r="M53" s="69">
        <v>32</v>
      </c>
      <c r="N53" s="69">
        <v>12</v>
      </c>
      <c r="O53" s="70">
        <v>-82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2016-04-26T09:18:41Z</cp:lastPrinted>
  <dcterms:created xsi:type="dcterms:W3CDTF">2016-02-15T01:42:22Z</dcterms:created>
  <dcterms:modified xsi:type="dcterms:W3CDTF">2016-04-26T09:18:42Z</dcterms:modified>
  <cp:category/>
</cp:coreProperties>
</file>