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0AE32409-745D-45C2-8677-17F990E294F8}" xr6:coauthVersionLast="36" xr6:coauthVersionMax="36" xr10:uidLastSave="{00000000-0000-0000-0000-000000000000}"/>
  <bookViews>
    <workbookView xWindow="0" yWindow="0" windowWidth="20490" windowHeight="71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AA29" i="12" l="1"/>
  <c r="AA31" i="12"/>
  <c r="AA28" i="12"/>
  <c r="V23" i="12"/>
  <c r="Q23" i="12"/>
  <c r="AA8" i="12"/>
  <c r="AA23" i="12" s="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<sst xmlns="http://schemas.openxmlformats.org/spreadsheetml/2006/main" count="1131" uniqueCount="616">
  <si>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</si>
  <si>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</si>
  <si>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</si>
  <si>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</si>
  <si>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</si>
  <si>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</si>
  <si>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</si>
  <si>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</si>
  <si>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</si>
  <si>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</si>
  <si>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</si>
  <si>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</si>
  <si>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</si>
  <si>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</si>
  <si>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</si>
  <si>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</si>
  <si>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</si>
  <si>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</si>
  <si>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</si>
  <si>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</si>
  <si>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</si>
  <si>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</si>
  <si>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</si>
  <si>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</si>
  <si>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</si>
  <si>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</si>
  <si>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</si>
  <si>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</si>
  <si>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</si>
  <si>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</si>
  <si>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</si>
  <si>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</si>
  <si>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</si>
  <si>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</si>
  <si>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</si>
  <si>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</si>
  <si>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</si>
  <si>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</si>
  <si>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</si>
  <si>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</si>
  <si>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</si>
  <si>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</si>
  <si>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</si>
  <si>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</si>
  <si>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</si>
  <si>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</si>
  <si>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</si>
  <si>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</si>
  <si>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</si>
  <si>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</si>
  <si>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</si>
  <si>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</si>
  <si>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</si>
  <si>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</si>
  <si>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</si>
  <si>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</si>
  <si>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</si>
  <si>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</si>
  <si>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</si>
  <si>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</si>
  <si>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</si>
  <si>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</si>
  <si>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</si>
  <si>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</si>
  <si>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</si>
  <si>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</si>
  <si>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</si>
  <si>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</si>
  <si>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</si>
  <si>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</si>
  <si>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</si>
  <si>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</si>
  <si>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</si>
  <si>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</si>
  <si>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</si>
  <si>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</si>
  <si>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</si>
  <si>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</si>
  <si>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</si>
  <si>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</si>
  <si>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</si>
  <si>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</si>
  <si>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</si>
  <si>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</si>
  <si>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</si>
  <si>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</si>
  <si>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</si>
  <si>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</si>
  <si>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</si>
  <si>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</si>
  <si>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</si>
  <si>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</si>
  <si>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</si>
  <si>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</si>
  <si>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</si>
  <si>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</si>
  <si>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</si>
  <si>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</si>
  <si>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</si>
  <si>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</si>
  <si>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</si>
  <si>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</si>
  <si>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</si>
  <si>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</si>
  <si>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</si>
  <si>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</si>
  <si>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</si>
  <si>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</si>
  <si>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</si>
  <si>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</si>
  <si>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</si>
  <si>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</si>
  <si>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</si>
  <si>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</si>
  <si>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</si>
  <si>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</si>
  <si>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</si>
  <si>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</si>
  <si>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</si>
  <si>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</si>
  <si>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</si>
  <si>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</si>
  <si>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</si>
  <si>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</si>
  <si>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</si>
  <si>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</si>
  <si>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</si>
  <si>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</si>
  <si>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</si>
  <si>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</si>
  <si>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</si>
  <si>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</si>
  <si>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</si>
  <si>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</si>
  <si>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</si>
  <si>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</si>
  <si>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</si>
  <si>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</si>
  <si>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</si>
  <si>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</si>
  <si>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</si>
  <si>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</si>
  <si>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</si>
  <si>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</si>
  <si>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</si>
  <si>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</si>
  <si>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</si>
  <si>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</si>
  <si>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</si>
  <si>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</si>
  <si>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</si>
  <si>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</si>
  <si>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</si>
  <si>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</si>
  <si>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</si>
  <si>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</si>
  <si>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</si>
  <si>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</si>
  <si>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</si>
  <si>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</si>
  <si>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</si>
  <si>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</si>
  <si>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</si>
  <si>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</si>
  <si>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</si>
  <si>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</si>
  <si>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</si>
  <si>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</si>
  <si>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</si>
  <si>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</si>
  <si>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</si>
  <si>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</si>
  <si>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</si>
  <si>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</si>
  <si>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</si>
  <si>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</si>
  <si>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</si>
  <si>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</si>
  <si>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</si>
  <si>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</si>
  <si>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</si>
  <si>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</si>
  <si>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</si>
  <si>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</si>
  <si>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</si>
  <si>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</si>
  <si>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</si>
  <si>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</si>
  <si>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</si>
  <si>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</si>
  <si>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</si>
  <si>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</si>
  <si>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</si>
  <si>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</si>
  <si>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</si>
  <si>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</si>
  <si>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</si>
  <si>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</si>
  <si>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</si>
  <si>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</si>
  <si>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</si>
  <si>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</si>
  <si>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</si>
  <si>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</si>
  <si>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</si>
  <si>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</si>
  <si>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</si>
  <si>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</si>
  <si>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</si>
  <si>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</si>
  <si>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</si>
  <si>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京都府八幡市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</si>
  <si>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</si>
  <si>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</si>
  <si>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</si>
  <si>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</si>
  <si>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</si>
  <si>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</si>
  <si>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</si>
  <si>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</si>
  <si>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</si>
  <si>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</si>
  <si>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</si>
  <si>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</si>
  <si>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</si>
  <si>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</si>
  <si>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</si>
  <si>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</si>
  <si>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</si>
  <si>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</si>
  <si>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</si>
  <si>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</si>
  <si>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</si>
  <si>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</si>
  <si>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</si>
  <si>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</si>
  <si>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</si>
  <si>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</si>
  <si>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</si>
  <si>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</si>
  <si>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</si>
  <si>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</si>
  <si>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</si>
  <si>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</si>
  <si>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</si>
  <si>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</si>
  <si>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</si>
  <si>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</si>
  <si>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</si>
  <si>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</si>
  <si>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</si>
  <si>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</si>
  <si>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</si>
  <si>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</si>
  <si>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</si>
  <si>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</si>
  <si>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</si>
  <si>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</si>
  <si>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</si>
  <si>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</si>
  <si>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</si>
  <si>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</si>
  <si>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</si>
  <si>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</si>
  <si>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</si>
  <si>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</si>
  <si>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</si>
  <si>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</si>
  <si>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</si>
  <si>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</si>
  <si>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</si>
  <si>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</si>
  <si>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</si>
  <si>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</si>
  <si>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</si>
  <si>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</si>
  <si>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</si>
  <si>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</si>
  <si>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</si>
  <si>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</si>
  <si>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</si>
  <si>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</si>
  <si>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</si>
  <si>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</si>
  <si>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</si>
  <si>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</si>
  <si>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</si>
  <si>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</si>
  <si>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</si>
  <si>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</si>
  <si>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</si>
  <si>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</si>
  <si>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</si>
  <si>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</si>
  <si>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</si>
  <si>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</si>
  <si>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</si>
  <si>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</si>
  <si>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</si>
  <si>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</si>
  <si>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</si>
  <si>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</si>
  <si>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</si>
  <si>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</si>
  <si>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</si>
  <si>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</si>
  <si>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</si>
  <si>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</si>
  <si>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</si>
  <si>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</si>
  <si>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</si>
  <si>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</si>
  <si>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</si>
  <si>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</si>
  <si>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</si>
  <si>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</si>
  <si>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</si>
  <si>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</si>
  <si>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</si>
  <si>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</si>
  <si>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</si>
  <si>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</si>
  <si>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</si>
  <si>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</si>
  <si>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</si>
  <si>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</si>
  <si>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</si>
  <si>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</si>
  <si>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</si>
  <si>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</si>
  <si>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</si>
  <si>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</si>
  <si>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</si>
  <si>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</si>
  <si>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</si>
  <si>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</si>
  <si>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</si>
  <si>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</si>
  <si>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</si>
  <si>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</si>
  <si>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</si>
  <si>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</si>
  <si>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</si>
  <si>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</si>
  <si>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</si>
  <si>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</si>
  <si>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</si>
  <si>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</si>
  <si>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</si>
  <si>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</si>
  <si>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</si>
  <si>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</si>
  <si>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</si>
  <si>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</si>
  <si>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</si>
  <si>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</si>
  <si>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</si>
  <si>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</si>
  <si>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</si>
  <si>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</si>
  <si>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京都府八幡市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</si>
  <si>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</si>
  <si>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</si>
  <si>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</si>
  <si>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</si>
  <si>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</si>
  <si>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</si>
  <si>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</si>
  <si>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</si>
  <si>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</si>
  <si>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</si>
  <si>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</si>
  <si>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</si>
  <si>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</si>
  <si>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</si>
  <si>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</si>
  <si>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</si>
  <si>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</si>
  <si>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</si>
  <si>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</si>
  <si>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</si>
  <si>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</si>
  <si>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</si>
  <si>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</si>
  <si>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</si>
  <si>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</si>
  <si>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</si>
  <si>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</si>
  <si>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</si>
  <si>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</si>
  <si>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</si>
  <si>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</si>
  <si>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</si>
  <si>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</si>
  <si>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</si>
  <si>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</si>
  <si>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</si>
  <si>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</si>
  <si>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</si>
  <si>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</si>
  <si>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</si>
  <si>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</si>
  <si>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</si>
  <si>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</si>
  <si>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</si>
  <si>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</si>
  <si>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</si>
  <si>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</si>
  <si>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</si>
  <si>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</si>
  <si>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</si>
  <si>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</si>
  <si>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</si>
  <si>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</si>
  <si>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</si>
  <si>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</si>
  <si>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</si>
  <si>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</si>
  <si>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</si>
  <si>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</si>
  <si>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</si>
  <si>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</si>
  <si>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</si>
  <si>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</si>
  <si>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</si>
  <si>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</si>
  <si>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</si>
  <si>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</si>
  <si>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</si>
  <si>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</si>
  <si>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</si>
  <si>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</si>
  <si>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</si>
  <si>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</si>
  <si>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</si>
  <si>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</si>
  <si>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</si>
  <si>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</si>
  <si>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</si>
  <si>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</si>
  <si>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</si>
  <si>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</si>
  <si>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</si>
  <si>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</si>
  <si>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</si>
  <si>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</si>
  <si>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</si>
  <si>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</si>
  <si>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</si>
  <si>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</si>
  <si>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</si>
  <si>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</si>
  <si>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</si>
  <si>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</si>
  <si>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</si>
  <si>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</si>
  <si>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</si>
  <si>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</si>
  <si>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</si>
  <si>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</si>
  <si>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</si>
  <si>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</si>
  <si>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</si>
  <si>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</si>
  <si>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</si>
  <si>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</si>
  <si>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</si>
  <si>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</si>
  <si>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</si>
  <si>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</si>
  <si>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</si>
  <si>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</si>
  <si>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</si>
  <si>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</si>
  <si>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</si>
  <si>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</si>
  <si>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</si>
  <si>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</si>
  <si>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</si>
  <si>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</si>
  <si>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</si>
  <si>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</si>
  <si>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</si>
  <si>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</si>
  <si>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</si>
  <si>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</si>
  <si>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</si>
  <si>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</si>
  <si>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</si>
  <si>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</si>
  <si>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</si>
  <si>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</si>
  <si>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</si>
  <si>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</si>
  <si>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</si>
  <si>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</si>
  <si>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</si>
  <si>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</si>
  <si>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</si>
  <si>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</si>
  <si>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</si>
  <si>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</si>
  <si>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</si>
  <si>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</si>
  <si>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</si>
  <si>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</si>
  <si>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</si>
  <si>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</si>
  <si>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</si>
  <si>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</si>
  <si>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</si>
  <si>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</si>
  <si>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</si>
  <si>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</si>
  <si>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</si>
  <si>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</si>
  <si>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</si>
  <si>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</si>
  <si>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</si>
  <si>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</si>
  <si>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</si>
  <si>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</si>
  <si>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</si>
  <si>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</si>
  <si>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</si>
  <si>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</si>
  <si>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</si>
  <si>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</si>
  <si>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</si>
  <si>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</si>
  <si>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</si>
  <si>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</si>
  <si>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</si>
  <si>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</si>
  <si>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</si>
  <si>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</si>
  <si>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</si>
  <si>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</si>
  <si>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</si>
  <si>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</si>
  <si>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</si>
  <si>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</si>
  <si>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</si>
  <si>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</si>
  <si>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</si>
  <si>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</si>
  <si>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</si>
  <si>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</si>
  <si>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</si>
  <si>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</si>
  <si>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</si>
  <si>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</si>
  <si>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</si>
  <si>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</si>
  <si>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</si>
  <si>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1.71</t>
  </si>
  <si>
    <t>▲ 3.93</t>
  </si>
  <si>
    <t>▲ 0.41</t>
  </si>
  <si>
    <t>下水道事業会計</t>
  </si>
  <si>
    <t>水道事業会計</t>
  </si>
  <si>
    <t>一般会計</t>
  </si>
  <si>
    <t>国民健康保険特別会計</t>
  </si>
  <si>
    <t>▲ 1.60</t>
  </si>
  <si>
    <t>▲ 1.41</t>
  </si>
  <si>
    <t>介護保険特別会計（保険事業勘定）</t>
  </si>
  <si>
    <t>後期高齢者医療特別会計</t>
  </si>
  <si>
    <t>駐車場特別会計</t>
  </si>
  <si>
    <t>休日応急診療所特別会計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</si>
  <si>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</si>
  <si>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</si>
  <si>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</si>
  <si>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</si>
  <si>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</si>
  <si>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</si>
  <si>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</si>
  <si>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</si>
  <si>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</si>
  <si>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</si>
  <si>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</si>
  <si>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城南衛生管理組合</t>
    <rPh sb="0" eb="2">
      <t>ジョウナン</t>
    </rPh>
    <rPh sb="2" eb="4">
      <t>エイセイ</t>
    </rPh>
    <rPh sb="4" eb="6">
      <t>カンリ</t>
    </rPh>
    <rPh sb="6" eb="8">
      <t>クミアイ</t>
    </rPh>
    <phoneticPr fontId="2"/>
  </si>
  <si>
    <t>澱川右岸水防事務組合</t>
    <rPh sb="0" eb="2">
      <t>ヨドガワ</t>
    </rPh>
    <rPh sb="2" eb="4">
      <t>ウガン</t>
    </rPh>
    <rPh sb="4" eb="6">
      <t>スイボウ</t>
    </rPh>
    <rPh sb="6" eb="8">
      <t>ジム</t>
    </rPh>
    <rPh sb="8" eb="10">
      <t>クミアイ</t>
    </rPh>
    <phoneticPr fontId="2"/>
  </si>
  <si>
    <t>淀川・木津川水防事務組合</t>
    <rPh sb="0" eb="2">
      <t>ヨドガワ</t>
    </rPh>
    <rPh sb="3" eb="6">
      <t>キヅガワ</t>
    </rPh>
    <rPh sb="6" eb="8">
      <t>スイボウ</t>
    </rPh>
    <rPh sb="8" eb="10">
      <t>ジム</t>
    </rPh>
    <rPh sb="10" eb="12">
      <t>クミアイ</t>
    </rPh>
    <phoneticPr fontId="2"/>
  </si>
  <si>
    <t>京都府自治会館管理組合</t>
    <rPh sb="0" eb="3">
      <t>キョウトフ</t>
    </rPh>
    <rPh sb="3" eb="5">
      <t>ジチ</t>
    </rPh>
    <rPh sb="5" eb="7">
      <t>カイカン</t>
    </rPh>
    <rPh sb="7" eb="9">
      <t>カンリ</t>
    </rPh>
    <rPh sb="9" eb="11">
      <t>クミアイ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</si>
  <si>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</si>
  <si>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</si>
  <si>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</si>
  <si>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</si>
  <si>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京都地方税機構</t>
    <rPh sb="0" eb="2">
      <t>キョウト</t>
    </rPh>
    <rPh sb="2" eb="4">
      <t>チホウ</t>
    </rPh>
    <rPh sb="4" eb="5">
      <t>ゼイ</t>
    </rPh>
    <rPh sb="5" eb="7">
      <t>キコウ</t>
    </rPh>
    <phoneticPr fontId="2"/>
  </si>
  <si>
    <t>-</t>
    <phoneticPr fontId="2"/>
  </si>
  <si>
    <t>-</t>
    <phoneticPr fontId="2"/>
  </si>
  <si>
    <t>-</t>
    <phoneticPr fontId="2"/>
  </si>
  <si>
    <t>-</t>
    <phoneticPr fontId="2"/>
  </si>
  <si>
    <t>-</t>
    <phoneticPr fontId="2"/>
  </si>
  <si>
    <t>-</t>
    <phoneticPr fontId="2"/>
  </si>
  <si>
    <t>やわた市民文化事業団</t>
    <rPh sb="3" eb="5">
      <t>シミン</t>
    </rPh>
    <rPh sb="5" eb="7">
      <t>ブンカ</t>
    </rPh>
    <rPh sb="7" eb="9">
      <t>ジギョウ</t>
    </rPh>
    <rPh sb="9" eb="10">
      <t>ダン</t>
    </rPh>
    <phoneticPr fontId="2"/>
  </si>
  <si>
    <t>-</t>
    <phoneticPr fontId="2"/>
  </si>
  <si>
    <t>八幡市公園施設事業団</t>
    <rPh sb="0" eb="3">
      <t>ヤワタシ</t>
    </rPh>
    <rPh sb="3" eb="5">
      <t>コウエン</t>
    </rPh>
    <rPh sb="5" eb="7">
      <t>シセツ</t>
    </rPh>
    <rPh sb="7" eb="9">
      <t>ジギョウ</t>
    </rPh>
    <rPh sb="9" eb="10">
      <t>ダン</t>
    </rPh>
    <phoneticPr fontId="2"/>
  </si>
  <si>
    <t>-</t>
    <phoneticPr fontId="2"/>
  </si>
  <si>
    <t>公共施設等整備基金</t>
    <rPh sb="0" eb="2">
      <t>コウキョウ</t>
    </rPh>
    <rPh sb="2" eb="4">
      <t>シセツ</t>
    </rPh>
    <rPh sb="4" eb="5">
      <t>ナド</t>
    </rPh>
    <rPh sb="5" eb="7">
      <t>セイビ</t>
    </rPh>
    <rPh sb="7" eb="9">
      <t>キキン</t>
    </rPh>
    <phoneticPr fontId="2"/>
  </si>
  <si>
    <t>職員退職手当基金</t>
    <rPh sb="0" eb="2">
      <t>ショクイン</t>
    </rPh>
    <rPh sb="2" eb="4">
      <t>タイショク</t>
    </rPh>
    <rPh sb="4" eb="6">
      <t>テアテ</t>
    </rPh>
    <rPh sb="6" eb="8">
      <t>キキン</t>
    </rPh>
    <phoneticPr fontId="2"/>
  </si>
  <si>
    <t>住宅新築資金等貸付事業基金</t>
    <rPh sb="0" eb="2">
      <t>ジュウタク</t>
    </rPh>
    <rPh sb="2" eb="4">
      <t>シンチク</t>
    </rPh>
    <rPh sb="4" eb="6">
      <t>シキン</t>
    </rPh>
    <rPh sb="6" eb="7">
      <t>ナド</t>
    </rPh>
    <rPh sb="7" eb="9">
      <t>カシツケ</t>
    </rPh>
    <rPh sb="9" eb="11">
      <t>ジギョウ</t>
    </rPh>
    <rPh sb="11" eb="13">
      <t>キキン</t>
    </rPh>
    <phoneticPr fontId="2"/>
  </si>
  <si>
    <t>市民協働防災対策基金</t>
    <rPh sb="0" eb="2">
      <t>シミン</t>
    </rPh>
    <rPh sb="2" eb="4">
      <t>キョウドウ</t>
    </rPh>
    <rPh sb="4" eb="6">
      <t>ボウサイ</t>
    </rPh>
    <rPh sb="6" eb="8">
      <t>タイサク</t>
    </rPh>
    <rPh sb="8" eb="10">
      <t>キキン</t>
    </rPh>
    <phoneticPr fontId="2"/>
  </si>
  <si>
    <t>ふれあい基金</t>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</si>
  <si>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</si>
  <si>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</si>
  <si>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</si>
  <si>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</si>
  <si>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0"/>
        <color indexed="8"/>
        <rFont val="ＭＳ Ｐゴシック"/>
        <family val="3"/>
        <charset val="128"/>
      </rPr>
      <t>大型公共事業の完了等に伴う起債発行額の減少（地方債現在高の減少）により、将来負担比率は昨年度と比較して大幅に低くなっている。類似団体よりも低い水準となっている主な要因としては、近年の大量退職に伴う職員の若返りに伴う退職手当負担見込み額の減少が挙げられる。
その一方で、庁舎や就学前施設をはじめ老朽化している施設が多く、有形固定資産減価償却率は類似団体よりも高い水準にあるため、今後、公共施設等総合管理計画や個別施設計画に基づき、施設の統廃合・長寿命化・更新等、施設の老朽化対策を適切に進めていく予定である。また庁舎建替をはじめとした老朽化対策の財源として多額の地方債発行や基金の取崩しが必要となってくるため、今後、庁舎整備事業等の本格化に伴い、将来負担比率は上昇傾向が予想される。</t>
    </r>
    <r>
      <rPr>
        <sz val="11"/>
        <color indexed="8"/>
        <rFont val="ＭＳ Ｐゴシック"/>
        <family val="3"/>
        <charset val="128"/>
      </rPr>
      <t xml:space="preserve">
</t>
    </r>
    <rPh sb="11" eb="12">
      <t>トモナ</t>
    </rPh>
    <rPh sb="19" eb="21">
      <t>ゲンショウ</t>
    </rPh>
    <rPh sb="29" eb="31">
      <t>ゲンショウ</t>
    </rPh>
    <rPh sb="43" eb="46">
      <t>サクネンド</t>
    </rPh>
    <rPh sb="47" eb="49">
      <t>ヒカク</t>
    </rPh>
    <rPh sb="51" eb="53">
      <t>オオハバ</t>
    </rPh>
    <rPh sb="54" eb="55">
      <t>ヒク</t>
    </rPh>
    <rPh sb="307" eb="309">
      <t>チョウシャ</t>
    </rPh>
    <rPh sb="309" eb="311">
      <t>セイビ</t>
    </rPh>
    <rPh sb="311" eb="313">
      <t>ジギョウ</t>
    </rPh>
    <rPh sb="313" eb="314">
      <t>トウ</t>
    </rPh>
    <rPh sb="315" eb="318">
      <t>ホンカクカ</t>
    </rPh>
    <rPh sb="319" eb="320">
      <t>トモナ</t>
    </rPh>
    <rPh sb="334" eb="336">
      <t>ヨソウ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</si>
  <si>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</si>
  <si>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</si>
  <si>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</si>
  <si>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</si>
  <si>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</si>
  <si>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</si>
  <si>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公共事業の完了等に伴う起債発行額の減少（地方債現在高の減少）により、将来負担比率は昨年度と比較して大幅に低くなっている。類似団体よりも低い水準となっている主な要因としては、近年の大量退職に伴う職員の若返りに伴う退職手当負担見込み額の減少が挙げられる。
実質公債費比率については、大量退職時に発行した退職手当債や近年の各種投資の償還が本格化してきていることにより、実質公債費比率は上昇傾向となっている。さらに今後、庁舎建替や公共施設の老朽化対策経費の増加に伴う地方債の発行により、将来負担比率、実質公債費比率はともに上昇傾向が予想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</si>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</sst>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88" xfId="14" applyNumberFormat="1" applyFont="1" applyBorder="1" applyAlignment="1" applyProtection="1">
      <alignment horizontal="right" vertical="center" shrinkToFit="1"/>
      <protection locked="0"/>
    </xf>
    <xf numFmtId="177" fontId="33" fillId="0" borderId="189" xfId="14" applyNumberFormat="1" applyFont="1" applyBorder="1" applyAlignment="1" applyProtection="1">
      <alignment horizontal="right" vertical="center" shrinkToFit="1"/>
      <protection locked="0"/>
    </xf>
    <xf numFmtId="177" fontId="33" fillId="0" borderId="190"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91" xfId="17" applyNumberFormat="1" applyFont="1" applyFill="1" applyBorder="1" applyAlignment="1">
      <alignment horizontal="center" vertical="center"/>
    </xf>
    <xf numFmtId="0" fontId="1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9481E9E-5D06-430A-9F7F-883F24BF76C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9599-4F63-9759-3C46DD38D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61893</c:v>
                </c:pt>
                <c:pt idx="1">
                  <c:v>40730</c:v>
                </c:pt>
                <c:pt idx="2">
                  <c:v>47630</c:v>
                </c:pt>
                <c:pt idx="3">
                  <c:v>15608</c:v>
                </c:pt>
                <c:pt idx="4">
                  <c:v>10994</c:v>
                </c:pt>
              </c:numCache>
            </c:numRef>
          </c:val>
          <c:smooth val="0"/>
          <c:extLst>
            <c:ext xmlns:c16="http://schemas.microsoft.com/office/drawing/2014/chart" uri="{C3380CC4-5D6E-409C-BE32-E72D297353CC}">
              <c16:uniqueId val="{00000001-9599-4F63-9759-3C46DD38DCCE}"/>
            </c:ext>
          </c:extLst>
        </c:ser>
        <c:dLbls>
          <c:showLegendKey val="0"/>
          <c:showVal val="0"/>
          <c:showCatName val="0"/>
          <c:showSerName val="0"/>
          <c:showPercent val="0"/>
          <c:showBubbleSize val="0"/>
        </c:dLbls>
        <c:marker val="1"/>
        <c:smooth val="0"/>
        <c:axId val="218841088"/>
        <c:axId val="218843008"/>
      </c:lineChart>
      <c:catAx>
        <c:axId val="218841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843008"/>
        <c:crosses val="autoZero"/>
        <c:auto val="1"/>
        <c:lblAlgn val="ctr"/>
        <c:lblOffset val="100"/>
        <c:tickLblSkip val="1"/>
        <c:tickMarkSkip val="1"/>
        <c:noMultiLvlLbl val="0"/>
      </c:catAx>
      <c:valAx>
        <c:axId val="2188430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84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4.1500000000000004</c:v>
                </c:pt>
                <c:pt idx="1">
                  <c:v>3.72</c:v>
                </c:pt>
                <c:pt idx="2">
                  <c:v>3.89</c:v>
                </c:pt>
                <c:pt idx="3">
                  <c:v>3.75</c:v>
                </c:pt>
                <c:pt idx="4">
                  <c:v>3.21</c:v>
                </c:pt>
              </c:numCache>
            </c:numRef>
          </c:val>
          <c:extLst>
            <c:ext xmlns:c16="http://schemas.microsoft.com/office/drawing/2014/chart" uri="{C3380CC4-5D6E-409C-BE32-E72D297353CC}">
              <c16:uniqueId val="{00000000-EE26-4AEE-B89B-79325E47F5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14.36</c:v>
                </c:pt>
                <c:pt idx="1">
                  <c:v>12.64</c:v>
                </c:pt>
                <c:pt idx="2">
                  <c:v>9.0500000000000007</c:v>
                </c:pt>
                <c:pt idx="3">
                  <c:v>8.7899999999999991</c:v>
                </c:pt>
                <c:pt idx="4">
                  <c:v>12</c:v>
                </c:pt>
              </c:numCache>
            </c:numRef>
          </c:val>
          <c:extLst>
            <c:ext xmlns:c16="http://schemas.microsoft.com/office/drawing/2014/chart" uri="{C3380CC4-5D6E-409C-BE32-E72D297353CC}">
              <c16:uniqueId val="{00000001-EE26-4AEE-B89B-79325E47F576}"/>
            </c:ext>
          </c:extLst>
        </c:ser>
        <c:dLbls>
          <c:showLegendKey val="0"/>
          <c:showVal val="0"/>
          <c:showCatName val="0"/>
          <c:showSerName val="0"/>
          <c:showPercent val="0"/>
          <c:showBubbleSize val="0"/>
        </c:dLbls>
        <c:gapWidth val="250"/>
        <c:overlap val="100"/>
        <c:axId val="173181184"/>
        <c:axId val="22501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-1.71</c:v>
                </c:pt>
                <c:pt idx="1">
                  <c:v>-3.93</c:v>
                </c:pt>
                <c:pt idx="2">
                  <c:v>-0.41</c:v>
                </c:pt>
                <c:pt idx="3">
                  <c:v>2.29</c:v>
                </c:pt>
                <c:pt idx="4">
                  <c:v>0.87</c:v>
                </c:pt>
              </c:numCache>
            </c:numRef>
          </c:val>
          <c:smooth val="0"/>
          <c:extLst>
            <c:ext xmlns:c16="http://schemas.microsoft.com/office/drawing/2014/chart" uri="{C3380CC4-5D6E-409C-BE32-E72D297353CC}">
              <c16:uniqueId val="{00000002-EE26-4AEE-B89B-79325E47F576}"/>
            </c:ext>
          </c:extLst>
        </c:ser>
        <c:dLbls>
          <c:showLegendKey val="0"/>
          <c:showVal val="0"/>
          <c:showCatName val="0"/>
          <c:showSerName val="0"/>
          <c:showPercent val="0"/>
          <c:showBubbleSize val="0"/>
        </c:dLbls>
        <c:marker val="1"/>
        <c:smooth val="0"/>
        <c:axId val="173181184"/>
        <c:axId val="225010048"/>
      </c:lineChart>
      <c:catAx>
        <c:axId val="1731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010048"/>
        <c:crosses val="autoZero"/>
        <c:auto val="1"/>
        <c:lblAlgn val="ctr"/>
        <c:lblOffset val="100"/>
        <c:tickLblSkip val="1"/>
        <c:tickMarkSkip val="1"/>
        <c:noMultiLvlLbl val="0"/>
      </c:catAx>
      <c:valAx>
        <c:axId val="22501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1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A9-4ADC-B5C4-6090AA0A5D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A9-4ADC-B5C4-6090AA0A5DD0}"/>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6A9-4ADC-B5C4-6090AA0A5DD0}"/>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6A9-4ADC-B5C4-6090AA0A5DD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0.13</c:v>
                </c:pt>
                <c:pt idx="4">
                  <c:v>#N/A</c:v>
                </c:pt>
                <c:pt idx="5">
                  <c:v>0.23</c:v>
                </c:pt>
                <c:pt idx="6">
                  <c:v>#N/A</c:v>
                </c:pt>
                <c:pt idx="7">
                  <c:v>0.17</c:v>
                </c:pt>
                <c:pt idx="8">
                  <c:v>#N/A</c:v>
                </c:pt>
                <c:pt idx="9">
                  <c:v>0.16</c:v>
                </c:pt>
              </c:numCache>
            </c:numRef>
          </c:val>
          <c:extLst>
            <c:ext xmlns:c16="http://schemas.microsoft.com/office/drawing/2014/chart" uri="{C3380CC4-5D6E-409C-BE32-E72D297353CC}">
              <c16:uniqueId val="{00000004-46A9-4ADC-B5C4-6090AA0A5DD0}"/>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0.37</c:v>
                </c:pt>
                <c:pt idx="2">
                  <c:v>#N/A</c:v>
                </c:pt>
                <c:pt idx="3">
                  <c:v>0.22</c:v>
                </c:pt>
                <c:pt idx="4">
                  <c:v>#N/A</c:v>
                </c:pt>
                <c:pt idx="5">
                  <c:v>0.93</c:v>
                </c:pt>
                <c:pt idx="6">
                  <c:v>#N/A</c:v>
                </c:pt>
                <c:pt idx="7">
                  <c:v>0.86</c:v>
                </c:pt>
                <c:pt idx="8">
                  <c:v>#N/A</c:v>
                </c:pt>
                <c:pt idx="9">
                  <c:v>0.69</c:v>
                </c:pt>
              </c:numCache>
            </c:numRef>
          </c:val>
          <c:extLst>
            <c:ext xmlns:c16="http://schemas.microsoft.com/office/drawing/2014/chart" uri="{C3380CC4-5D6E-409C-BE32-E72D297353CC}">
              <c16:uniqueId val="{00000005-46A9-4ADC-B5C4-6090AA0A5DD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1.6</c:v>
                </c:pt>
                <c:pt idx="1">
                  <c:v>#N/A</c:v>
                </c:pt>
                <c:pt idx="2">
                  <c:v>1.41</c:v>
                </c:pt>
                <c:pt idx="3">
                  <c:v>#N/A</c:v>
                </c:pt>
                <c:pt idx="4">
                  <c:v>#N/A</c:v>
                </c:pt>
                <c:pt idx="5">
                  <c:v>0.01</c:v>
                </c:pt>
                <c:pt idx="6">
                  <c:v>#N/A</c:v>
                </c:pt>
                <c:pt idx="7">
                  <c:v>1.38</c:v>
                </c:pt>
                <c:pt idx="8">
                  <c:v>#N/A</c:v>
                </c:pt>
                <c:pt idx="9">
                  <c:v>0.81</c:v>
                </c:pt>
              </c:numCache>
            </c:numRef>
          </c:val>
          <c:extLst>
            <c:ext xmlns:c16="http://schemas.microsoft.com/office/drawing/2014/chart" uri="{C3380CC4-5D6E-409C-BE32-E72D297353CC}">
              <c16:uniqueId val="{00000006-46A9-4ADC-B5C4-6090AA0A5DD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4.1500000000000004</c:v>
                </c:pt>
                <c:pt idx="2">
                  <c:v>#N/A</c:v>
                </c:pt>
                <c:pt idx="3">
                  <c:v>3.71</c:v>
                </c:pt>
                <c:pt idx="4">
                  <c:v>#N/A</c:v>
                </c:pt>
                <c:pt idx="5">
                  <c:v>3.88</c:v>
                </c:pt>
                <c:pt idx="6">
                  <c:v>#N/A</c:v>
                </c:pt>
                <c:pt idx="7">
                  <c:v>3.74</c:v>
                </c:pt>
                <c:pt idx="8">
                  <c:v>#N/A</c:v>
                </c:pt>
                <c:pt idx="9">
                  <c:v>3.21</c:v>
                </c:pt>
              </c:numCache>
            </c:numRef>
          </c:val>
          <c:extLst>
            <c:ext xmlns:c16="http://schemas.microsoft.com/office/drawing/2014/chart" uri="{C3380CC4-5D6E-409C-BE32-E72D297353CC}">
              <c16:uniqueId val="{00000007-46A9-4ADC-B5C4-6090AA0A5DD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8.24</c:v>
                </c:pt>
                <c:pt idx="2">
                  <c:v>#N/A</c:v>
                </c:pt>
                <c:pt idx="3">
                  <c:v>7.62</c:v>
                </c:pt>
                <c:pt idx="4">
                  <c:v>#N/A</c:v>
                </c:pt>
                <c:pt idx="5">
                  <c:v>7.03</c:v>
                </c:pt>
                <c:pt idx="6">
                  <c:v>#N/A</c:v>
                </c:pt>
                <c:pt idx="7">
                  <c:v>4.3099999999999996</c:v>
                </c:pt>
                <c:pt idx="8">
                  <c:v>#N/A</c:v>
                </c:pt>
                <c:pt idx="9">
                  <c:v>4.68</c:v>
                </c:pt>
              </c:numCache>
            </c:numRef>
          </c:val>
          <c:extLst>
            <c:ext xmlns:c16="http://schemas.microsoft.com/office/drawing/2014/chart" uri="{C3380CC4-5D6E-409C-BE32-E72D297353CC}">
              <c16:uniqueId val="{00000008-46A9-4ADC-B5C4-6090AA0A5DD0}"/>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4.58</c:v>
                </c:pt>
                <c:pt idx="2">
                  <c:v>#N/A</c:v>
                </c:pt>
                <c:pt idx="3">
                  <c:v>4.9400000000000004</c:v>
                </c:pt>
                <c:pt idx="4">
                  <c:v>#N/A</c:v>
                </c:pt>
                <c:pt idx="5">
                  <c:v>5.58</c:v>
                </c:pt>
                <c:pt idx="6">
                  <c:v>#N/A</c:v>
                </c:pt>
                <c:pt idx="7">
                  <c:v>5.95</c:v>
                </c:pt>
                <c:pt idx="8">
                  <c:v>#N/A</c:v>
                </c:pt>
                <c:pt idx="9">
                  <c:v>5.47</c:v>
                </c:pt>
              </c:numCache>
            </c:numRef>
          </c:val>
          <c:extLst>
            <c:ext xmlns:c16="http://schemas.microsoft.com/office/drawing/2014/chart" uri="{C3380CC4-5D6E-409C-BE32-E72D297353CC}">
              <c16:uniqueId val="{00000009-46A9-4ADC-B5C4-6090AA0A5DD0}"/>
            </c:ext>
          </c:extLst>
        </c:ser>
        <c:dLbls>
          <c:showLegendKey val="0"/>
          <c:showVal val="0"/>
          <c:showCatName val="0"/>
          <c:showSerName val="0"/>
          <c:showPercent val="0"/>
          <c:showBubbleSize val="0"/>
        </c:dLbls>
        <c:gapWidth val="150"/>
        <c:overlap val="100"/>
        <c:axId val="225935744"/>
        <c:axId val="225937280"/>
      </c:barChart>
      <c:catAx>
        <c:axId val="2259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937280"/>
        <c:crosses val="autoZero"/>
        <c:auto val="1"/>
        <c:lblAlgn val="ctr"/>
        <c:lblOffset val="100"/>
        <c:tickLblSkip val="1"/>
        <c:tickMarkSkip val="1"/>
        <c:noMultiLvlLbl val="0"/>
      </c:catAx>
      <c:valAx>
        <c:axId val="22593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3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2241</c:v>
                </c:pt>
                <c:pt idx="5">
                  <c:v>2191</c:v>
                </c:pt>
                <c:pt idx="8">
                  <c:v>2181</c:v>
                </c:pt>
                <c:pt idx="11">
                  <c:v>2209</c:v>
                </c:pt>
                <c:pt idx="14">
                  <c:v>2122</c:v>
                </c:pt>
              </c:numCache>
            </c:numRef>
          </c:val>
          <c:extLst>
            <c:ext xmlns:c16="http://schemas.microsoft.com/office/drawing/2014/chart" uri="{C3380CC4-5D6E-409C-BE32-E72D297353CC}">
              <c16:uniqueId val="{00000000-356C-41C6-A555-3622C0BF7B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6C-41C6-A555-3622C0BF7B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6</c:v>
                </c:pt>
                <c:pt idx="6">
                  <c:v>0</c:v>
                </c:pt>
                <c:pt idx="9">
                  <c:v>0</c:v>
                </c:pt>
                <c:pt idx="12">
                  <c:v>0</c:v>
                </c:pt>
              </c:numCache>
            </c:numRef>
          </c:val>
          <c:extLst>
            <c:ext xmlns:c16="http://schemas.microsoft.com/office/drawing/2014/chart" uri="{C3380CC4-5D6E-409C-BE32-E72D297353CC}">
              <c16:uniqueId val="{00000002-356C-41C6-A555-3622C0BF7B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106</c:v>
                </c:pt>
                <c:pt idx="3">
                  <c:v>92</c:v>
                </c:pt>
                <c:pt idx="6">
                  <c:v>78</c:v>
                </c:pt>
                <c:pt idx="9">
                  <c:v>82</c:v>
                </c:pt>
                <c:pt idx="12">
                  <c:v>103</c:v>
                </c:pt>
              </c:numCache>
            </c:numRef>
          </c:val>
          <c:extLst>
            <c:ext xmlns:c16="http://schemas.microsoft.com/office/drawing/2014/chart" uri="{C3380CC4-5D6E-409C-BE32-E72D297353CC}">
              <c16:uniqueId val="{00000003-356C-41C6-A555-3622C0BF7B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177</c:v>
                </c:pt>
                <c:pt idx="3">
                  <c:v>272</c:v>
                </c:pt>
                <c:pt idx="6">
                  <c:v>275</c:v>
                </c:pt>
                <c:pt idx="9">
                  <c:v>219</c:v>
                </c:pt>
                <c:pt idx="12">
                  <c:v>104</c:v>
                </c:pt>
              </c:numCache>
            </c:numRef>
          </c:val>
          <c:extLst>
            <c:ext xmlns:c16="http://schemas.microsoft.com/office/drawing/2014/chart" uri="{C3380CC4-5D6E-409C-BE32-E72D297353CC}">
              <c16:uniqueId val="{00000004-356C-41C6-A555-3622C0BF7B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6C-41C6-A555-3622C0BF7B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6C-41C6-A555-3622C0BF7B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1857</c:v>
                </c:pt>
                <c:pt idx="3">
                  <c:v>1898</c:v>
                </c:pt>
                <c:pt idx="6">
                  <c:v>1973</c:v>
                </c:pt>
                <c:pt idx="9">
                  <c:v>2037</c:v>
                </c:pt>
                <c:pt idx="12">
                  <c:v>2167</c:v>
                </c:pt>
              </c:numCache>
            </c:numRef>
          </c:val>
          <c:extLst>
            <c:ext xmlns:c16="http://schemas.microsoft.com/office/drawing/2014/chart" uri="{C3380CC4-5D6E-409C-BE32-E72D297353CC}">
              <c16:uniqueId val="{00000007-356C-41C6-A555-3622C0BF7B75}"/>
            </c:ext>
          </c:extLst>
        </c:ser>
        <c:dLbls>
          <c:showLegendKey val="0"/>
          <c:showVal val="0"/>
          <c:showCatName val="0"/>
          <c:showSerName val="0"/>
          <c:showPercent val="0"/>
          <c:showBubbleSize val="0"/>
        </c:dLbls>
        <c:gapWidth val="100"/>
        <c:overlap val="100"/>
        <c:axId val="218181632"/>
        <c:axId val="21818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c:v>
                </c:pt>
                <c:pt idx="2">
                  <c:v>#N/A</c:v>
                </c:pt>
                <c:pt idx="3">
                  <c:v>#N/A</c:v>
                </c:pt>
                <c:pt idx="4">
                  <c:v>77</c:v>
                </c:pt>
                <c:pt idx="5">
                  <c:v>#N/A</c:v>
                </c:pt>
                <c:pt idx="6">
                  <c:v>#N/A</c:v>
                </c:pt>
                <c:pt idx="7">
                  <c:v>145</c:v>
                </c:pt>
                <c:pt idx="8">
                  <c:v>#N/A</c:v>
                </c:pt>
                <c:pt idx="9">
                  <c:v>#N/A</c:v>
                </c:pt>
                <c:pt idx="10">
                  <c:v>129</c:v>
                </c:pt>
                <c:pt idx="11">
                  <c:v>#N/A</c:v>
                </c:pt>
                <c:pt idx="12">
                  <c:v>#N/A</c:v>
                </c:pt>
                <c:pt idx="13">
                  <c:v>252</c:v>
                </c:pt>
                <c:pt idx="14">
                  <c:v>#N/A</c:v>
                </c:pt>
              </c:numCache>
            </c:numRef>
          </c:val>
          <c:smooth val="0"/>
          <c:extLst>
            <c:ext xmlns:c16="http://schemas.microsoft.com/office/drawing/2014/chart" uri="{C3380CC4-5D6E-409C-BE32-E72D297353CC}">
              <c16:uniqueId val="{00000008-356C-41C6-A555-3622C0BF7B75}"/>
            </c:ext>
          </c:extLst>
        </c:ser>
        <c:dLbls>
          <c:showLegendKey val="0"/>
          <c:showVal val="0"/>
          <c:showCatName val="0"/>
          <c:showSerName val="0"/>
          <c:showPercent val="0"/>
          <c:showBubbleSize val="0"/>
        </c:dLbls>
        <c:marker val="1"/>
        <c:smooth val="0"/>
        <c:axId val="218181632"/>
        <c:axId val="218183552"/>
      </c:lineChart>
      <c:catAx>
        <c:axId val="21818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183552"/>
        <c:crosses val="autoZero"/>
        <c:auto val="1"/>
        <c:lblAlgn val="ctr"/>
        <c:lblOffset val="100"/>
        <c:tickLblSkip val="1"/>
        <c:tickMarkSkip val="1"/>
        <c:noMultiLvlLbl val="0"/>
      </c:catAx>
      <c:valAx>
        <c:axId val="21818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18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18430</c:v>
                </c:pt>
                <c:pt idx="5">
                  <c:v>18671</c:v>
                </c:pt>
                <c:pt idx="8">
                  <c:v>19792</c:v>
                </c:pt>
                <c:pt idx="11">
                  <c:v>19882</c:v>
                </c:pt>
                <c:pt idx="14">
                  <c:v>19537</c:v>
                </c:pt>
              </c:numCache>
            </c:numRef>
          </c:val>
          <c:extLst>
            <c:ext xmlns:c16="http://schemas.microsoft.com/office/drawing/2014/chart" uri="{C3380CC4-5D6E-409C-BE32-E72D297353CC}">
              <c16:uniqueId val="{00000000-22ED-46BD-8ED8-B9801EFABA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4084</c:v>
                </c:pt>
                <c:pt idx="5">
                  <c:v>4453</c:v>
                </c:pt>
                <c:pt idx="8">
                  <c:v>4909</c:v>
                </c:pt>
                <c:pt idx="11">
                  <c:v>5647</c:v>
                </c:pt>
                <c:pt idx="14">
                  <c:v>5034</c:v>
                </c:pt>
              </c:numCache>
            </c:numRef>
          </c:val>
          <c:extLst>
            <c:ext xmlns:c16="http://schemas.microsoft.com/office/drawing/2014/chart" uri="{C3380CC4-5D6E-409C-BE32-E72D297353CC}">
              <c16:uniqueId val="{00000001-22ED-46BD-8ED8-B9801EFABA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6530</c:v>
                </c:pt>
                <c:pt idx="5">
                  <c:v>7092</c:v>
                </c:pt>
                <c:pt idx="8">
                  <c:v>6147</c:v>
                </c:pt>
                <c:pt idx="11">
                  <c:v>6178</c:v>
                </c:pt>
                <c:pt idx="14">
                  <c:v>7292</c:v>
                </c:pt>
              </c:numCache>
            </c:numRef>
          </c:val>
          <c:extLst>
            <c:ext xmlns:c16="http://schemas.microsoft.com/office/drawing/2014/chart" uri="{C3380CC4-5D6E-409C-BE32-E72D297353CC}">
              <c16:uniqueId val="{00000002-22ED-46BD-8ED8-B9801EFABA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ED-46BD-8ED8-B9801EFABA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ED-46BD-8ED8-B9801EFABA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4</c:v>
                </c:pt>
                <c:pt idx="12">
                  <c:v>0</c:v>
                </c:pt>
              </c:numCache>
            </c:numRef>
          </c:val>
          <c:extLst>
            <c:ext xmlns:c16="http://schemas.microsoft.com/office/drawing/2014/chart" uri="{C3380CC4-5D6E-409C-BE32-E72D297353CC}">
              <c16:uniqueId val="{00000005-22ED-46BD-8ED8-B9801EFABA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4014</c:v>
                </c:pt>
                <c:pt idx="3">
                  <c:v>3977</c:v>
                </c:pt>
                <c:pt idx="6">
                  <c:v>3415</c:v>
                </c:pt>
                <c:pt idx="9">
                  <c:v>3140</c:v>
                </c:pt>
                <c:pt idx="12">
                  <c:v>2776</c:v>
                </c:pt>
              </c:numCache>
            </c:numRef>
          </c:val>
          <c:extLst>
            <c:ext xmlns:c16="http://schemas.microsoft.com/office/drawing/2014/chart" uri="{C3380CC4-5D6E-409C-BE32-E72D297353CC}">
              <c16:uniqueId val="{00000006-22ED-46BD-8ED8-B9801EFABA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755</c:v>
                </c:pt>
                <c:pt idx="3">
                  <c:v>697</c:v>
                </c:pt>
                <c:pt idx="6">
                  <c:v>1186</c:v>
                </c:pt>
                <c:pt idx="9">
                  <c:v>1531</c:v>
                </c:pt>
                <c:pt idx="12">
                  <c:v>1476</c:v>
                </c:pt>
              </c:numCache>
            </c:numRef>
          </c:val>
          <c:extLst>
            <c:ext xmlns:c16="http://schemas.microsoft.com/office/drawing/2014/chart" uri="{C3380CC4-5D6E-409C-BE32-E72D297353CC}">
              <c16:uniqueId val="{00000007-22ED-46BD-8ED8-B9801EFABA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1520</c:v>
                </c:pt>
                <c:pt idx="3">
                  <c:v>1537</c:v>
                </c:pt>
                <c:pt idx="6">
                  <c:v>1634</c:v>
                </c:pt>
                <c:pt idx="9">
                  <c:v>2206</c:v>
                </c:pt>
                <c:pt idx="12">
                  <c:v>1569</c:v>
                </c:pt>
              </c:numCache>
            </c:numRef>
          </c:val>
          <c:extLst>
            <c:ext xmlns:c16="http://schemas.microsoft.com/office/drawing/2014/chart" uri="{C3380CC4-5D6E-409C-BE32-E72D297353CC}">
              <c16:uniqueId val="{00000008-22ED-46BD-8ED8-B9801EFABA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9-22ED-46BD-8ED8-B9801EFABA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25645</c:v>
                </c:pt>
                <c:pt idx="3">
                  <c:v>26827</c:v>
                </c:pt>
                <c:pt idx="6">
                  <c:v>27634</c:v>
                </c:pt>
                <c:pt idx="9">
                  <c:v>26704</c:v>
                </c:pt>
                <c:pt idx="12">
                  <c:v>26076</c:v>
                </c:pt>
              </c:numCache>
            </c:numRef>
          </c:val>
          <c:extLst>
            <c:ext xmlns:c16="http://schemas.microsoft.com/office/drawing/2014/chart" uri="{C3380CC4-5D6E-409C-BE32-E72D297353CC}">
              <c16:uniqueId val="{0000000A-22ED-46BD-8ED8-B9801EFABAB2}"/>
            </c:ext>
          </c:extLst>
        </c:ser>
        <c:dLbls>
          <c:showLegendKey val="0"/>
          <c:showVal val="0"/>
          <c:showCatName val="0"/>
          <c:showSerName val="0"/>
          <c:showPercent val="0"/>
          <c:showBubbleSize val="0"/>
        </c:dLbls>
        <c:gapWidth val="100"/>
        <c:overlap val="100"/>
        <c:axId val="226348032"/>
        <c:axId val="22623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2894</c:v>
                </c:pt>
                <c:pt idx="2">
                  <c:v>#N/A</c:v>
                </c:pt>
                <c:pt idx="3">
                  <c:v>#N/A</c:v>
                </c:pt>
                <c:pt idx="4">
                  <c:v>2821</c:v>
                </c:pt>
                <c:pt idx="5">
                  <c:v>#N/A</c:v>
                </c:pt>
                <c:pt idx="6">
                  <c:v>#N/A</c:v>
                </c:pt>
                <c:pt idx="7">
                  <c:v>3021</c:v>
                </c:pt>
                <c:pt idx="8">
                  <c:v>#N/A</c:v>
                </c:pt>
                <c:pt idx="9">
                  <c:v>#N/A</c:v>
                </c:pt>
                <c:pt idx="10">
                  <c:v>1879</c:v>
                </c:pt>
                <c:pt idx="11">
                  <c:v>#N/A</c:v>
                </c:pt>
                <c:pt idx="12">
                  <c:v>#N/A</c:v>
                </c:pt>
                <c:pt idx="13">
                  <c:v>34</c:v>
                </c:pt>
                <c:pt idx="14">
                  <c:v>#N/A</c:v>
                </c:pt>
              </c:numCache>
            </c:numRef>
          </c:val>
          <c:smooth val="0"/>
          <c:extLst>
            <c:ext xmlns:c16="http://schemas.microsoft.com/office/drawing/2014/chart" uri="{C3380CC4-5D6E-409C-BE32-E72D297353CC}">
              <c16:uniqueId val="{0000000B-22ED-46BD-8ED8-B9801EFABAB2}"/>
            </c:ext>
          </c:extLst>
        </c:ser>
        <c:dLbls>
          <c:showLegendKey val="0"/>
          <c:showVal val="0"/>
          <c:showCatName val="0"/>
          <c:showSerName val="0"/>
          <c:showPercent val="0"/>
          <c:showBubbleSize val="0"/>
        </c:dLbls>
        <c:marker val="1"/>
        <c:smooth val="0"/>
        <c:axId val="226348032"/>
        <c:axId val="226231040"/>
      </c:lineChart>
      <c:catAx>
        <c:axId val="2263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231040"/>
        <c:crosses val="autoZero"/>
        <c:auto val="1"/>
        <c:lblAlgn val="ctr"/>
        <c:lblOffset val="100"/>
        <c:tickLblSkip val="1"/>
        <c:tickMarkSkip val="1"/>
        <c:noMultiLvlLbl val="0"/>
      </c:catAx>
      <c:valAx>
        <c:axId val="22623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34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1312</c:v>
                </c:pt>
                <c:pt idx="1">
                  <c:v>1282</c:v>
                </c:pt>
                <c:pt idx="2">
                  <c:v>1764</c:v>
                </c:pt>
              </c:numCache>
            </c:numRef>
          </c:val>
          <c:extLst>
            <c:ext xmlns:c16="http://schemas.microsoft.com/office/drawing/2014/chart" uri="{C3380CC4-5D6E-409C-BE32-E72D297353CC}">
              <c16:uniqueId val="{00000000-CE73-4273-87A1-0A2F5E56FF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448</c:v>
                </c:pt>
                <c:pt idx="1">
                  <c:v>282</c:v>
                </c:pt>
                <c:pt idx="2">
                  <c:v>283</c:v>
                </c:pt>
              </c:numCache>
            </c:numRef>
          </c:val>
          <c:extLst>
            <c:ext xmlns:c16="http://schemas.microsoft.com/office/drawing/2014/chart" uri="{C3380CC4-5D6E-409C-BE32-E72D297353CC}">
              <c16:uniqueId val="{00000001-CE73-4273-87A1-0A2F5E56FF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4335</c:v>
                </c:pt>
                <c:pt idx="1">
                  <c:v>4519</c:v>
                </c:pt>
                <c:pt idx="2">
                  <c:v>5245</c:v>
                </c:pt>
              </c:numCache>
            </c:numRef>
          </c:val>
          <c:extLst>
            <c:ext xmlns:c16="http://schemas.microsoft.com/office/drawing/2014/chart" uri="{C3380CC4-5D6E-409C-BE32-E72D297353CC}">
              <c16:uniqueId val="{00000002-CE73-4273-87A1-0A2F5E56FFAF}"/>
            </c:ext>
          </c:extLst>
        </c:ser>
        <c:dLbls>
          <c:showLegendKey val="0"/>
          <c:showVal val="0"/>
          <c:showCatName val="0"/>
          <c:showSerName val="0"/>
          <c:showPercent val="0"/>
          <c:showBubbleSize val="0"/>
        </c:dLbls>
        <c:gapWidth val="120"/>
        <c:overlap val="100"/>
        <c:axId val="226054144"/>
        <c:axId val="226055680"/>
      </c:barChart>
      <c:catAx>
        <c:axId val="22605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6055680"/>
        <c:crosses val="autoZero"/>
        <c:auto val="1"/>
        <c:lblAlgn val="ctr"/>
        <c:lblOffset val="100"/>
        <c:tickLblSkip val="1"/>
        <c:tickMarkSkip val="1"/>
        <c:noMultiLvlLbl val="0"/>
      </c:catAx>
      <c:valAx>
        <c:axId val="226055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05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{AE869D20-326C-4FB6-B464-F0F602648572}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9DA-4990-9461-7B7A952716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{A3965752-D6AE-413C-8093-380C289CFE31}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DA-4990-9461-7B7A952716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{53496FF0-7C7D-4FA7-AD26-1FA8FFFE3180}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DA-4990-9461-7B7A952716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{26C89A94-CC9F-4CA6-9630-5C9008A896A1}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DA-4990-9461-7B7A952716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{622264E8-6068-4153-ADD7-CFBBAC07B154}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DA-4990-9461-7B7A952716A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{ED47BCD9-CB79-4B4A-A1C3-2AE158C936CD}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9DA-4990-9461-7B7A952716A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{7AAAA417-E300-459E-B2D2-347E19CC3BC1}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9DA-4990-9461-7B7A952716A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{A96190DD-A5F5-4EBA-B9AC-58A696BC1146}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9DA-4990-9461-7B7A952716A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{1C3F02D1-CDE4-4D92-82B3-23A4744E51BC}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9DA-4990-9461-7B7A952716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74.5</c:v>
                </c:pt>
                <c:pt idx="16">
                  <c:v>66.099999999999994</c:v>
                </c:pt>
                <c:pt idx="24">
                  <c:v>65.5</c:v>
                </c:pt>
                <c:pt idx="32">
                  <c:v>67.5</c:v>
                </c:pt>
              </c:numCache>
            </c:numRef>
          </c:xVal>
          <c:yVal>
            <c:numRef>
              <c:f>公会計指標分析・財政指標組合せ分析表!$BP$51:$DC$51</c:f>
              <c:numCache>
                <c:formatCode>#,##0.0;"▲ "#,##0.0</c:formatCode>
                <c:ptCount val="40"/>
                <c:pt idx="8">
                  <c:v>21.7</c:v>
                </c:pt>
                <c:pt idx="16">
                  <c:v>23.4</c:v>
                </c:pt>
                <c:pt idx="24">
                  <c:v>14.4</c:v>
                </c:pt>
                <c:pt idx="32">
                  <c:v>0.2</c:v>
                </c:pt>
              </c:numCache>
            </c:numRef>
          </c:yVal>
          <c:smooth val="0"/>
          <c:extLst>
            <c:ext xmlns:c16="http://schemas.microsoft.com/office/drawing/2014/chart" uri="{C3380CC4-5D6E-409C-BE32-E72D297353CC}">
              <c16:uniqueId val="{00000009-69DA-4990-9461-7B7A952716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{2AEF6688-821E-402B-BE14-E4BDC834D1A4}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9DA-4990-9461-7B7A952716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{FA8525D1-68A6-4E4F-8E7B-A21DD8D7F70B}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DA-4990-9461-7B7A952716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{80894D01-9A34-4E5E-B8DB-21E910311CEA}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DA-4990-9461-7B7A952716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{69B55A0E-1414-464D-BE04-15916DFC8DE5}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DA-4990-9461-7B7A952716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{CFD43925-BD86-455C-8DEB-AFEAC004F73E}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DA-4990-9461-7B7A952716A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{A9FE5D54-A623-4366-9BEE-0FDF17571DEA}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9DA-4990-9461-7B7A952716A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{38B6CFEF-9CDD-4FF9-A3FB-3AB757EF0BA3}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9DA-4990-9461-7B7A952716A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{157C5485-F91C-4F22-8BA0-58E22F00606C}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9DA-4990-9461-7B7A952716A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{AD5FEEA5-A736-44AA-B400-2A91EF6EBFCD}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9DA-4990-9461-7B7A952716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69DA-4990-9461-7B7A952716A8}"/>
            </c:ext>
          </c:extLst>
        </c:ser>
        <c:dLbls>
          <c:showLegendKey val="0"/>
          <c:showVal val="1"/>
          <c:showCatName val="0"/>
          <c:showSerName val="0"/>
          <c:showPercent val="0"/>
          <c:showBubbleSize val="0"/>
        </c:dLbls>
        <c:axId val="46179840"/>
        <c:axId val="46181760"/>
      </c:scatterChart>
      <c:valAx>
        <c:axId val="46179840"/>
        <c:scaling>
          <c:orientation val="minMax"/>
          <c:max val="7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1129304811881853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{19805164-2D21-4644-889B-9F2B6A4A47A2}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E74-4744-AAE1-4A93B85A8A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{7BCDECC6-D137-428B-B933-BFC863FFC2ED}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74-4744-AAE1-4A93B85A8A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{DECB4350-9032-43A8-9ACD-1ADC4BCAE1A6}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74-4744-AAE1-4A93B85A8A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{766569FD-B39F-406F-9D29-AF889D6F7F27}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74-4744-AAE1-4A93B85A8A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{12281948-BE14-4BA2-AA51-DE435794563F}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74-4744-AAE1-4A93B85A8AFB}"/>
                </c:ext>
              </c:extLst>
            </c:dLbl>
            <c:dLbl>
              <c:idx val="8"/>
              <c:layout>
                <c:manualLayout>
                  <c:x val="0"/>
                  <c:y val="1.34476031692429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{6C8D2043-42D5-40E5-A8A8-941AFF3F32AC}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E74-4744-AAE1-4A93B85A8AFB}"/>
                </c:ext>
              </c:extLst>
            </c:dLbl>
            <c:dLbl>
              <c:idx val="16"/>
              <c:layout>
                <c:manualLayout>
                  <c:x val="0"/>
                  <c:y val="-2.3181271135764127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{E0CBD4EB-8401-44B2-B6C4-417D9DCD0555}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E74-4744-AAE1-4A93B85A8AF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{FC5C56E1-A5A9-4DE8-A92F-453532A67BAE}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E74-4744-AAE1-4A93B85A8AF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{2409392D-B9E0-4760-A9CC-52E31B31A8C5}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E74-4744-AAE1-4A93B85A8A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c:v>
                </c:pt>
                <c:pt idx="16">
                  <c:v>0.3</c:v>
                </c:pt>
                <c:pt idx="24">
                  <c:v>0.9</c:v>
                </c:pt>
                <c:pt idx="32">
                  <c:v>1.3</c:v>
                </c:pt>
              </c:numCache>
            </c:numRef>
          </c:xVal>
          <c:yVal>
            <c:numRef>
              <c:f>公会計指標分析・財政指標組合せ分析表!$BP$73:$DC$73</c:f>
              <c:numCache>
                <c:formatCode>#,##0.0;"▲ "#,##0.0</c:formatCode>
                <c:ptCount val="40"/>
                <c:pt idx="0">
                  <c:v>22.9</c:v>
                </c:pt>
                <c:pt idx="8">
                  <c:v>21.7</c:v>
                </c:pt>
                <c:pt idx="16">
                  <c:v>23.4</c:v>
                </c:pt>
                <c:pt idx="24">
                  <c:v>14.4</c:v>
                </c:pt>
                <c:pt idx="32">
                  <c:v>0.2</c:v>
                </c:pt>
              </c:numCache>
            </c:numRef>
          </c:yVal>
          <c:smooth val="0"/>
          <c:extLst>
            <c:ext xmlns:c16="http://schemas.microsoft.com/office/drawing/2014/chart" uri="{C3380CC4-5D6E-409C-BE32-E72D297353CC}">
              <c16:uniqueId val="{00000009-0E74-4744-AAE1-4A93B85A8A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{CFBC212E-FC9C-4425-BE33-DD4CB759ED90}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E74-4744-AAE1-4A93B85A8A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{FE88F7E1-6860-4D38-A562-8693C30EA934}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74-4744-AAE1-4A93B85A8A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{87AF0B2C-7F52-42CE-8285-AF615856AF11}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74-4744-AAE1-4A93B85A8A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{2F78D98E-FCE6-4C4E-BA1C-D939B6D6D36F}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74-4744-AAE1-4A93B85A8A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{2625294F-662A-48B3-927B-4C435890EA01}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74-4744-AAE1-4A93B85A8AF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{C502D0B3-F2B4-4530-B6A3-337D7F36D138}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E74-4744-AAE1-4A93B85A8AFB}"/>
                </c:ext>
              </c:extLst>
            </c:dLbl>
            <c:dLbl>
              <c:idx val="16"/>
              <c:layout>
                <c:manualLayout>
                  <c:x val="0"/>
                  <c:y val="-3.987240283113964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{FC141BE3-5D9C-424A-910D-F2AD200FCABE}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E74-4744-AAE1-4A93B85A8AFB}"/>
                </c:ext>
              </c:extLst>
            </c:dLbl>
            <c:dLbl>
              <c:idx val="24"/>
              <c:layout>
                <c:manualLayout>
                  <c:x val="0"/>
                  <c:y val="3.9872402831139242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{C461CA1E-46E4-4528-9B02-8978D8E1EE40}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E74-4744-AAE1-4A93B85A8AF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{B004E82E-91F6-42AE-B672-EBBAF6B0CBC4}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E74-4744-AAE1-4A93B85A8A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0E74-4744-AAE1-4A93B85A8AFB}"/>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本市は、下水道事業の経営が健全であり、交付税算入を加味した場合の公営企業繰出金が少ないため、数値悪化を見ても実質公債費比率は他市と比較して低くなっている。</a:t>
          </a:r>
          <a:endParaRPr lang="ja-JP" altLang="ja-JP" sz="1400">
            <a:effectLst/>
          </a:endParaRPr>
        </a:p>
        <a:p>
          <a:r>
            <a:rPr kumimoji="1" lang="ja-JP" altLang="ja-JP" sz="1100">
              <a:solidFill>
                <a:schemeClr val="dk1"/>
              </a:solidFill>
              <a:effectLst/>
              <a:latin typeface="+mn-lt"/>
              <a:ea typeface="+mn-ea"/>
              <a:cs typeface="+mn-cs"/>
            </a:rPr>
            <a:t>今後、庁舎建替による実質公債費比率の悪化が見込まれる。</a:t>
          </a:r>
          <a:endParaRPr lang="ja-JP" altLang="ja-JP" sz="1400">
            <a:effectLst/>
          </a:endParaRPr>
        </a:p>
        <a:p>
          <a:r>
            <a:rPr kumimoji="1" lang="ja-JP" altLang="ja-JP" sz="1100">
              <a:solidFill>
                <a:schemeClr val="dk1"/>
              </a:solidFill>
              <a:effectLst/>
              <a:latin typeface="+mn-lt"/>
              <a:ea typeface="+mn-ea"/>
              <a:cs typeface="+mn-cs"/>
            </a:rPr>
            <a:t>健全な数値を維持していくためには、退職手当債の繰上償還や資金手当地方債の抑制による残高抑制を図り、将来の実質公債費比率の悪化を抑えていく必要がある。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投資的経費の抑制による</a:t>
          </a:r>
          <a:r>
            <a:rPr kumimoji="1" lang="ja-JP" altLang="ja-JP" sz="1100">
              <a:solidFill>
                <a:schemeClr val="dk1"/>
              </a:solidFill>
              <a:effectLst/>
              <a:latin typeface="+mn-lt"/>
              <a:ea typeface="+mn-ea"/>
              <a:cs typeface="+mn-cs"/>
            </a:rPr>
            <a:t>地方財残高の減、</a:t>
          </a:r>
          <a:r>
            <a:rPr kumimoji="1" lang="ja-JP" altLang="en-US" sz="1100">
              <a:solidFill>
                <a:schemeClr val="dk1"/>
              </a:solidFill>
              <a:effectLst/>
              <a:latin typeface="+mn-lt"/>
              <a:ea typeface="+mn-ea"/>
              <a:cs typeface="+mn-cs"/>
            </a:rPr>
            <a:t>下水道事業会計繰出金の減や</a:t>
          </a:r>
          <a:r>
            <a:rPr kumimoji="1" lang="ja-JP" altLang="ja-JP" sz="1100">
              <a:solidFill>
                <a:schemeClr val="dk1"/>
              </a:solidFill>
              <a:effectLst/>
              <a:latin typeface="+mn-lt"/>
              <a:ea typeface="+mn-ea"/>
              <a:cs typeface="+mn-cs"/>
            </a:rPr>
            <a:t>職員の若返りによる退職手当負担見込の減</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将来負担額が</a:t>
          </a:r>
          <a:r>
            <a:rPr kumimoji="1" lang="ja-JP" altLang="en-US" sz="1100">
              <a:solidFill>
                <a:schemeClr val="dk1"/>
              </a:solidFill>
              <a:effectLst/>
              <a:latin typeface="+mn-lt"/>
              <a:ea typeface="+mn-ea"/>
              <a:cs typeface="+mn-cs"/>
            </a:rPr>
            <a:t>減少したことに加え、</a:t>
          </a:r>
          <a:r>
            <a:rPr kumimoji="1" lang="ja-JP" altLang="ja-JP" sz="1100">
              <a:solidFill>
                <a:schemeClr val="dk1"/>
              </a:solidFill>
              <a:effectLst/>
              <a:latin typeface="+mn-lt"/>
              <a:ea typeface="+mn-ea"/>
              <a:cs typeface="+mn-cs"/>
            </a:rPr>
            <a:t>公共施設整備基金の</a:t>
          </a:r>
          <a:r>
            <a:rPr kumimoji="1" lang="ja-JP" altLang="en-US" sz="1100">
              <a:solidFill>
                <a:schemeClr val="dk1"/>
              </a:solidFill>
              <a:effectLst/>
              <a:latin typeface="+mn-lt"/>
              <a:ea typeface="+mn-ea"/>
              <a:cs typeface="+mn-cs"/>
            </a:rPr>
            <a:t>積立等により</a:t>
          </a:r>
          <a:r>
            <a:rPr kumimoji="1" lang="ja-JP" altLang="ja-JP" sz="1100">
              <a:solidFill>
                <a:schemeClr val="dk1"/>
              </a:solidFill>
              <a:effectLst/>
              <a:latin typeface="+mn-lt"/>
              <a:ea typeface="+mn-ea"/>
              <a:cs typeface="+mn-cs"/>
            </a:rPr>
            <a:t>、充当可能財源が増</a:t>
          </a:r>
          <a:r>
            <a:rPr kumimoji="1" lang="ja-JP" altLang="en-US" sz="1100">
              <a:solidFill>
                <a:schemeClr val="dk1"/>
              </a:solidFill>
              <a:effectLst/>
              <a:latin typeface="+mn-lt"/>
              <a:ea typeface="+mn-ea"/>
              <a:cs typeface="+mn-cs"/>
            </a:rPr>
            <a:t>したことに</a:t>
          </a:r>
          <a:r>
            <a:rPr kumimoji="1" lang="ja-JP" altLang="ja-JP" sz="1100">
              <a:solidFill>
                <a:schemeClr val="dk1"/>
              </a:solidFill>
              <a:effectLst/>
              <a:latin typeface="+mn-lt"/>
              <a:ea typeface="+mn-ea"/>
              <a:cs typeface="+mn-cs"/>
            </a:rPr>
            <a:t>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年度の将来負担比率は改善した。</a:t>
          </a:r>
          <a:endParaRPr lang="ja-JP" altLang="ja-JP" sz="1400">
            <a:effectLst/>
          </a:endParaRPr>
        </a:p>
        <a:p>
          <a:r>
            <a:rPr kumimoji="1" lang="ja-JP" altLang="ja-JP" sz="1100">
              <a:solidFill>
                <a:schemeClr val="dk1"/>
              </a:solidFill>
              <a:effectLst/>
              <a:latin typeface="+mn-lt"/>
              <a:ea typeface="+mn-ea"/>
              <a:cs typeface="+mn-cs"/>
            </a:rPr>
            <a:t>今後庁舎整備事業を予定していることからも、持続可能な財政運営の実現のために、引き続き退職手当債の繰上償還や資金手当地方債の抑制による残高抑制を図り、将来負担比率の悪化を最小限にとどめ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を行わなかったことに加え、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庁舎建替を見据え公共施設等整備基金へ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百万円積立したことで、基金残高は対前年度比で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今後も財政調整基金取崩を最小限に抑え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の財源及び建替後の地方債償還額の大幅増に備え公共施設等整備基金や減債基金への積立を行う。</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職員の大量退職が落ち着き、退職手当基金の残高が増える局面に突入するため、現在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代中盤職員の退職が始まる時期の大量退職の局面に備える。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・公共施設等整備基金：公共施設等の計画的な改修、整備等を図る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・職員退職手当基金：職員の退職手当の資金を積み立てる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・公共施設等整備基金：庁舎建替に向け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・職員退職手当基金：平成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年度以降、退職手当債不発行及び職員の大量退職局面が続いていることにより取崩額が増加している。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庁舎建替えに伴う多額の地方債発行により地方債償還額が大幅増となることを見据え計画的な積立を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年度は財政調整基金取崩を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百万円と最小限に抑えたため、基金残高は微減となっている。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年度は取崩しを行わず、</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百万円を積立てたことにより、基金残高は大幅増となっている。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を下回らないよう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また、庁舎建替には多額の財源が必要となるため、今後も財政調整基金取崩を決算積立額程度と最小限に抑え、基金の適切運用に努める。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年度まで積立を行いながら退職手当債の償還に充当してきたが、平成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年度は積立を行っていないため、基金残高は減少している。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年度は取崩しを行っていないため、利子分の増のみとなっている。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今後、庁舎建替えに伴う多額の地方債発行により地方債償還額が大幅増となることを見据え計画的な積立を検討する。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43535F-5CE0-4149-ADC1-A38793D0F5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912D3F-8801-43C8-820F-A248394BD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767670F-CB5B-43BE-8CD9-662E42DF7B2C}"/>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1E22E07-8B85-4288-B3A8-6AC520D0401C}"/>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36F19F7-BD0E-48F5-89BE-2CDE0872D70E}"/>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71DBEB2-CB38-4222-9041-7F7562EC9DD5}"/>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BA6CE7C-B4DD-4C1E-B0D9-3B447D2A9597}"/>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069011-31FD-4217-8C9B-D7F5944B03A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8B594E4-FEF5-4FAE-B2D0-2AAD808B8B8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306CF4-95F9-4FD7-9DB1-A06AAA28981F}"/>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6C297C-E140-49A3-8787-1C138C67E4B6}"/>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DC8046F-E385-4689-9A95-02AA515BFA1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D074F2C-0A3F-4347-BF9C-B382224012DA}"/>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D46D34-540F-4E23-B59B-06627011CDD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A44A299-AA74-4D57-87D2-0E03D15D6A4C}"/>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AD00B98-1D7E-41F3-9F6D-B99F381C61B3}"/>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9967D97-885E-4545-8F60-0B9D3C2B45AF}"/>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5C6DE32-0D54-4DED-A82F-7413207329D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3AE7E9C-959B-4241-BD2A-4317B8F3839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D5F0DF9-FB7A-4676-B403-9FFEE34B0CC7}"/>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03CB5E1-DF6D-4FA9-B533-C74229D0632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2BFA9F5-926C-4A2B-B53F-B2ACD26D6372}"/>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5BCE178-2DE4-4835-880B-C2FD916F4C1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C5846C-88B2-41C6-8B80-847D7BDC5614}"/>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30136F3-78B7-454E-9D42-C8A151A9748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CCD3EA8-0183-42A8-BD9B-45836310B3BD}"/>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B55AAC7-C2EE-4760-88BF-87291D24DA33}"/>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24F8139-38D6-4ADD-805F-973060CD5E2C}"/>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07B5AC4-90B6-4E7F-A323-397962EF1527}"/>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E821A6D-C38E-4671-A3BA-8AE20232EFE2}"/>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9142EEC-4D98-420E-9A5E-BF455B0C34AD}"/>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B60B8AA-F879-4894-8B1D-5DD7878FBA6B}"/>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4BC4238-3250-4716-BE6B-54FAC3E2C755}"/>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511F483-E96E-4340-908E-81065A5EC249}"/>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41599AB-FA97-4744-9C88-86C49698446F}"/>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953DBC5A-988B-4375-99C9-B40AAF2D7A5C}"/>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EE73CE5-E7BC-4000-B816-7C99F3555BBB}"/>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D21F672-0B4F-4275-8D1B-76FBD5E41216}"/>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C20138E-4BCD-429F-9D82-E9A327817D49}"/>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CA44FCC-45A1-408D-8038-EBEA7EC19DF5}"/>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50EE51D-9BB7-4391-8BEC-08A3EE755F00}"/>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7EE739E-39CE-4851-936D-58AFF7F9868A}"/>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EF44B69-E727-41D8-8D5C-2F4184C0F63A}"/>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BED0E2D-6964-44B3-A133-78FAB29A19AE}"/>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F8ACDD9-5628-47B9-999D-85CF7EDFF5DA}"/>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4D93B41-C051-43A5-8555-CC26A856F2BB}"/>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有形固定資産減価償却率は類似団体より高い水準にあるが、主な要因としては、学校施設や保育所・幼稚園等に昭和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年代の施設が多く</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老朽化が進んでいることが挙げられる。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公共施設等総合管理計画に基づいて、施設の維持管理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、特に</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就学前施設</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の老朽化に伴う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更新</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コストや運営コスト、保育環境等を踏まえながら、個別施設計画を策定し、統廃合を含めた検討を行っていく予定としている。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年度に改善している理由は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固定資産台帳作成時に把握できていなかった過去の更新等の償却資産を再調査し、反映したためである。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448D790-0700-4CEB-A1D7-2CA660C45F14}"/>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80BD4DC-7FB0-49A9-96AD-0D4D8305BEFD}"/>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B40D915-7D52-459C-B6D5-FEB95EED7C64}"/>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70255920-D021-484E-A768-BC81329ABE95}"/>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04FCA29-78AE-41CB-A568-C1331485062D}"/>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1209E211-88C9-4492-9A97-BEFBC6AEF66D}"/>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17EDEC6B-751F-40BD-A63E-A45649FEBBC2}"/>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9907D763-91E3-43EB-A284-8EF7613FEAA8}"/>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491BDAEC-3AFB-423A-B6FB-18D76850377B}"/>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AC9767D-C002-4E7A-8884-594AEBEE4E06}"/>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7ACFAAF9-5B97-458D-8F87-A59635209C64}"/>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86A901A7-D403-49FE-9F11-EAFB031D7F83}"/>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5D02E4D4-2545-4633-8E75-79721AFFC021}"/>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9BC76439-A221-4F3E-A2BE-CF460790BD82}"/>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A10731DB-3441-46F7-98EE-13143218B575}"/>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E295694C-E7D7-4811-8150-AE666143834F}"/>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a:extLst>
            <a:ext uri="{FF2B5EF4-FFF2-40B4-BE49-F238E27FC236}">
              <a16:creationId xmlns:a16="http://schemas.microsoft.com/office/drawing/2014/main" id="{7B5E49BC-BED1-459C-A967-D8F01C330DE2}"/>
            </a:ext>
          </a:extLst>
        </xdr:cNvPr>
        <xdr:cNvCxnSpPr/>
      </xdr:nvCxnSpPr>
      <xdr:spPr>
        <a:xfrm flipV="1">
          <a:off x="4300220" y="5062855"/>
          <a:ext cx="1270" cy="156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a:extLst>
            <a:ext uri="{FF2B5EF4-FFF2-40B4-BE49-F238E27FC236}">
              <a16:creationId xmlns:a16="http://schemas.microsoft.com/office/drawing/2014/main" id="{6FA8C5C1-0C63-4A76-ABE9-D8A644CC2101}"/>
            </a:ext>
          </a:extLst>
        </xdr:cNvPr>
        <xdr:cNvSpPr txBox="1"/>
      </xdr:nvSpPr>
      <xdr:spPr>
        <a:xfrm>
          <a:off x="4352925"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a:extLst>
            <a:ext uri="{FF2B5EF4-FFF2-40B4-BE49-F238E27FC236}">
              <a16:creationId xmlns:a16="http://schemas.microsoft.com/office/drawing/2014/main" id="{F7D83818-B13A-41A2-9456-E0DD22193796}"/>
            </a:ext>
          </a:extLst>
        </xdr:cNvPr>
        <xdr:cNvCxnSpPr/>
      </xdr:nvCxnSpPr>
      <xdr:spPr>
        <a:xfrm>
          <a:off x="4213225" y="66294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a:extLst>
            <a:ext uri="{FF2B5EF4-FFF2-40B4-BE49-F238E27FC236}">
              <a16:creationId xmlns:a16="http://schemas.microsoft.com/office/drawing/2014/main" id="{44DD5F43-A2F4-4FE9-884A-876BA8A6516C}"/>
            </a:ext>
          </a:extLst>
        </xdr:cNvPr>
        <xdr:cNvSpPr txBox="1"/>
      </xdr:nvSpPr>
      <xdr:spPr>
        <a:xfrm>
          <a:off x="4352925" y="484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a:extLst>
            <a:ext uri="{FF2B5EF4-FFF2-40B4-BE49-F238E27FC236}">
              <a16:creationId xmlns:a16="http://schemas.microsoft.com/office/drawing/2014/main" id="{C8787BFC-5E62-47FA-BFA5-514955FBE059}"/>
            </a:ext>
          </a:extLst>
        </xdr:cNvPr>
        <xdr:cNvCxnSpPr/>
      </xdr:nvCxnSpPr>
      <xdr:spPr>
        <a:xfrm>
          <a:off x="4213225" y="506285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a:extLst>
            <a:ext uri="{FF2B5EF4-FFF2-40B4-BE49-F238E27FC236}">
              <a16:creationId xmlns:a16="http://schemas.microsoft.com/office/drawing/2014/main" id="{5D21AA3D-17D2-44F6-8F9B-BD783472787C}"/>
            </a:ext>
          </a:extLst>
        </xdr:cNvPr>
        <xdr:cNvSpPr txBox="1"/>
      </xdr:nvSpPr>
      <xdr:spPr>
        <a:xfrm>
          <a:off x="4352925" y="5771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a:extLst>
            <a:ext uri="{FF2B5EF4-FFF2-40B4-BE49-F238E27FC236}">
              <a16:creationId xmlns:a16="http://schemas.microsoft.com/office/drawing/2014/main" id="{57BB8DD0-4795-45B9-AA77-67B8D485964B}"/>
            </a:ext>
          </a:extLst>
        </xdr:cNvPr>
        <xdr:cNvSpPr/>
      </xdr:nvSpPr>
      <xdr:spPr>
        <a:xfrm>
          <a:off x="4251325" y="57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a:extLst>
            <a:ext uri="{FF2B5EF4-FFF2-40B4-BE49-F238E27FC236}">
              <a16:creationId xmlns:a16="http://schemas.microsoft.com/office/drawing/2014/main" id="{10C1744B-DEE6-46A5-A6B4-FB07FB93B3FB}"/>
            </a:ext>
          </a:extLst>
        </xdr:cNvPr>
        <xdr:cNvSpPr/>
      </xdr:nvSpPr>
      <xdr:spPr>
        <a:xfrm>
          <a:off x="3616325" y="58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a:extLst>
            <a:ext uri="{FF2B5EF4-FFF2-40B4-BE49-F238E27FC236}">
              <a16:creationId xmlns:a16="http://schemas.microsoft.com/office/drawing/2014/main" id="{19C3D762-660D-4DE3-9D94-3B755CC5C66F}"/>
            </a:ext>
          </a:extLst>
        </xdr:cNvPr>
        <xdr:cNvSpPr/>
      </xdr:nvSpPr>
      <xdr:spPr>
        <a:xfrm>
          <a:off x="2930525" y="5902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a:extLst>
            <a:ext uri="{FF2B5EF4-FFF2-40B4-BE49-F238E27FC236}">
              <a16:creationId xmlns:a16="http://schemas.microsoft.com/office/drawing/2014/main" id="{A5B4720D-EAA5-409E-830A-3317E03F2A39}"/>
            </a:ext>
          </a:extLst>
        </xdr:cNvPr>
        <xdr:cNvSpPr/>
      </xdr:nvSpPr>
      <xdr:spPr>
        <a:xfrm>
          <a:off x="2244725" y="5959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9693B1F-4651-4AB8-BA5E-F2CCBAC808D2}"/>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7ACC529-CD53-41D4-A366-B0AD6BCEBE59}"/>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21C6801-E8E9-44F5-94E7-FAECBF291D6D}"/>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C19CD8C-835B-4DD1-BE53-9482B48310FE}"/>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5E1AB4D-303F-4C3D-967C-5CAC3913CDFC}"/>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79" name="楕円 78">
          <a:extLst>
            <a:ext uri="{FF2B5EF4-FFF2-40B4-BE49-F238E27FC236}">
              <a16:creationId xmlns:a16="http://schemas.microsoft.com/office/drawing/2014/main" id="{A6280B38-1353-43FB-9BFB-48041E3A66A6}"/>
            </a:ext>
          </a:extLst>
        </xdr:cNvPr>
        <xdr:cNvSpPr/>
      </xdr:nvSpPr>
      <xdr:spPr>
        <a:xfrm>
          <a:off x="4251325" y="5543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162577</xdr:rowOff>
    </xdr:from>
    <xdr:ext cx="405111" cy="259045"/>
    <xdr:sp macro="" textlink="">
      <xdr:nvSpPr>
        <xdr:cNvPr id="80" name="有形固定資産減価償却率該当値テキスト">
          <a:extLst>
            <a:ext uri="{FF2B5EF4-FFF2-40B4-BE49-F238E27FC236}">
              <a16:creationId xmlns:a16="http://schemas.microsoft.com/office/drawing/2014/main" id="{4FDFF77D-374B-43F0-A180-78535C638495}"/>
            </a:ext>
          </a:extLst>
        </xdr:cNvPr>
        <xdr:cNvSpPr txBox="1"/>
      </xdr:nvSpPr>
      <xdr:spPr>
        <a:xfrm>
          <a:off x="4352925"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40217</xdr:rowOff>
    </xdr:from>
    <xdr:to>
      <xdr:col>19</xdr:col>
      <xdr:colOff>187325</xdr:colOff>
      <xdr:row>29</xdr:row>
      <xdr:rowOff>141817</xdr:rowOff>
    </xdr:to>
    <xdr:sp macro="" textlink="">
      <xdr:nvSpPr>
        <xdr:cNvPr id="81" name="楕円 80">
          <a:extLst>
            <a:ext uri="{FF2B5EF4-FFF2-40B4-BE49-F238E27FC236}">
              <a16:creationId xmlns:a16="http://schemas.microsoft.com/office/drawing/2014/main" id="{D4FAE9D1-845D-4C01-96D8-69CBF5E9E605}"/>
            </a:ext>
          </a:extLst>
        </xdr:cNvPr>
        <xdr:cNvSpPr/>
      </xdr:nvSpPr>
      <xdr:spPr>
        <a:xfrm>
          <a:off x="3616325" y="56091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19050</xdr:rowOff>
    </xdr:from>
    <xdr:to>
      <xdr:col>23</xdr:col>
      <xdr:colOff>85725</xdr:colOff>
      <xdr:row>29</xdr:row>
      <xdr:rowOff>91017</xdr:rowOff>
    </xdr:to>
    <xdr:cxnSp macro="">
      <xdr:nvCxnSpPr>
        <xdr:cNvPr id="82" name="直線コネクタ 81">
          <a:extLst>
            <a:ext uri="{FF2B5EF4-FFF2-40B4-BE49-F238E27FC236}">
              <a16:creationId xmlns:a16="http://schemas.microsoft.com/office/drawing/2014/main" id="{E199CC2E-8D8C-4CFB-B8FD-071910015844}"/>
            </a:ext>
          </a:extLst>
        </xdr:cNvPr>
        <xdr:cNvCxnSpPr/>
      </xdr:nvCxnSpPr>
      <xdr:spPr>
        <a:xfrm flipV="1">
          <a:off x="3667125" y="5588000"/>
          <a:ext cx="635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3" name="楕円 82">
          <a:extLst>
            <a:ext uri="{FF2B5EF4-FFF2-40B4-BE49-F238E27FC236}">
              <a16:creationId xmlns:a16="http://schemas.microsoft.com/office/drawing/2014/main" id="{B1A6DECA-6932-40FF-92B1-B81BCFF947DF}"/>
            </a:ext>
          </a:extLst>
        </xdr:cNvPr>
        <xdr:cNvSpPr/>
      </xdr:nvSpPr>
      <xdr:spPr>
        <a:xfrm>
          <a:off x="2930525" y="55875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69427</xdr:rowOff>
    </xdr:from>
    <xdr:to>
      <xdr:col>19</xdr:col>
      <xdr:colOff>136525</xdr:colOff>
      <xdr:row>29</xdr:row>
      <xdr:rowOff>91017</xdr:rowOff>
    </xdr:to>
    <xdr:cxnSp macro="">
      <xdr:nvCxnSpPr>
        <xdr:cNvPr id="84" name="直線コネクタ 83">
          <a:extLst>
            <a:ext uri="{FF2B5EF4-FFF2-40B4-BE49-F238E27FC236}">
              <a16:creationId xmlns:a16="http://schemas.microsoft.com/office/drawing/2014/main" id="{0B2F1FC8-6307-46F1-830F-B1F54D57167F}"/>
            </a:ext>
          </a:extLst>
        </xdr:cNvPr>
        <xdr:cNvCxnSpPr/>
      </xdr:nvCxnSpPr>
      <xdr:spPr>
        <a:xfrm>
          <a:off x="2981325" y="5638377"/>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59267</xdr:rowOff>
    </xdr:from>
    <xdr:to>
      <xdr:col>11</xdr:col>
      <xdr:colOff>187325</xdr:colOff>
      <xdr:row>27</xdr:row>
      <xdr:rowOff>160867</xdr:rowOff>
    </xdr:to>
    <xdr:sp macro="" textlink="">
      <xdr:nvSpPr>
        <xdr:cNvPr id="85" name="楕円 84">
          <a:extLst>
            <a:ext uri="{FF2B5EF4-FFF2-40B4-BE49-F238E27FC236}">
              <a16:creationId xmlns:a16="http://schemas.microsoft.com/office/drawing/2014/main" id="{37DA6053-16B0-42C5-9EF5-9FBD9C6F30BA}"/>
            </a:ext>
          </a:extLst>
        </xdr:cNvPr>
        <xdr:cNvSpPr/>
      </xdr:nvSpPr>
      <xdr:spPr>
        <a:xfrm>
          <a:off x="2244725" y="52980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110067</xdr:rowOff>
    </xdr:from>
    <xdr:to>
      <xdr:col>15</xdr:col>
      <xdr:colOff>136525</xdr:colOff>
      <xdr:row>29</xdr:row>
      <xdr:rowOff>69427</xdr:rowOff>
    </xdr:to>
    <xdr:cxnSp macro="">
      <xdr:nvCxnSpPr>
        <xdr:cNvPr id="86" name="直線コネクタ 85">
          <a:extLst>
            <a:ext uri="{FF2B5EF4-FFF2-40B4-BE49-F238E27FC236}">
              <a16:creationId xmlns:a16="http://schemas.microsoft.com/office/drawing/2014/main" id="{26061956-04A5-4551-A187-887C7CA05CFA}"/>
            </a:ext>
          </a:extLst>
        </xdr:cNvPr>
        <xdr:cNvCxnSpPr/>
      </xdr:nvCxnSpPr>
      <xdr:spPr>
        <a:xfrm>
          <a:off x="2295525" y="5348817"/>
          <a:ext cx="6858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7" name="n_1aveValue有形固定資産減価償却率">
          <a:extLst>
            <a:ext uri="{FF2B5EF4-FFF2-40B4-BE49-F238E27FC236}">
              <a16:creationId xmlns:a16="http://schemas.microsoft.com/office/drawing/2014/main" id="{6DF09954-AB5D-4514-8517-C31D12820318}"/>
            </a:ext>
          </a:extLst>
        </xdr:cNvPr>
        <xdr:cNvSpPr txBox="1"/>
      </xdr:nvSpPr>
      <xdr:spPr>
        <a:xfrm>
          <a:off x="3470919" y="592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8" name="n_2aveValue有形固定資産減価償却率">
          <a:extLst>
            <a:ext uri="{FF2B5EF4-FFF2-40B4-BE49-F238E27FC236}">
              <a16:creationId xmlns:a16="http://schemas.microsoft.com/office/drawing/2014/main" id="{E9737355-D00C-43A3-BE08-ED21DE447F24}"/>
            </a:ext>
          </a:extLst>
        </xdr:cNvPr>
        <xdr:cNvSpPr txBox="1"/>
      </xdr:nvSpPr>
      <xdr:spPr>
        <a:xfrm>
          <a:off x="2797819" y="599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89" name="n_3aveValue有形固定資産減価償却率">
          <a:extLst>
            <a:ext uri="{FF2B5EF4-FFF2-40B4-BE49-F238E27FC236}">
              <a16:creationId xmlns:a16="http://schemas.microsoft.com/office/drawing/2014/main" id="{D630D2AE-E3E4-40E0-AB66-25FC7492C57C}"/>
            </a:ext>
          </a:extLst>
        </xdr:cNvPr>
        <xdr:cNvSpPr txBox="1"/>
      </xdr:nvSpPr>
      <xdr:spPr>
        <a:xfrm>
          <a:off x="2112019" y="605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158344</xdr:rowOff>
    </xdr:from>
    <xdr:ext cx="405111" cy="259045"/>
    <xdr:sp macro="" textlink="">
      <xdr:nvSpPr>
        <xdr:cNvPr id="90" name="n_1mainValue有形固定資産減価償却率">
          <a:extLst>
            <a:ext uri="{FF2B5EF4-FFF2-40B4-BE49-F238E27FC236}">
              <a16:creationId xmlns:a16="http://schemas.microsoft.com/office/drawing/2014/main" id="{4CD0755B-EA56-49C7-B479-B11FDD7E6AF4}"/>
            </a:ext>
          </a:extLst>
        </xdr:cNvPr>
        <xdr:cNvSpPr txBox="1"/>
      </xdr:nvSpPr>
      <xdr:spPr>
        <a:xfrm>
          <a:off x="3470919"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1" name="n_2mainValue有形固定資産減価償却率">
          <a:extLst>
            <a:ext uri="{FF2B5EF4-FFF2-40B4-BE49-F238E27FC236}">
              <a16:creationId xmlns:a16="http://schemas.microsoft.com/office/drawing/2014/main" id="{070CA36A-6189-4659-A8C7-732087BBF91E}"/>
            </a:ext>
          </a:extLst>
        </xdr:cNvPr>
        <xdr:cNvSpPr txBox="1"/>
      </xdr:nvSpPr>
      <xdr:spPr>
        <a:xfrm>
          <a:off x="2797819"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5944</xdr:rowOff>
    </xdr:from>
    <xdr:ext cx="405111" cy="259045"/>
    <xdr:sp macro="" textlink="">
      <xdr:nvSpPr>
        <xdr:cNvPr id="92" name="n_3mainValue有形固定資産減価償却率">
          <a:extLst>
            <a:ext uri="{FF2B5EF4-FFF2-40B4-BE49-F238E27FC236}">
              <a16:creationId xmlns:a16="http://schemas.microsoft.com/office/drawing/2014/main" id="{87A48E9C-51C4-424F-88BD-BA661471317F}"/>
            </a:ext>
          </a:extLst>
        </xdr:cNvPr>
        <xdr:cNvSpPr txBox="1"/>
      </xdr:nvSpPr>
      <xdr:spPr>
        <a:xfrm>
          <a:off x="2112019" y="507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987127C4-F374-4BED-BA86-9F426BF312E7}"/>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F75BCED9-EC04-4968-9842-4BBCB0118FA1}"/>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9918EAC5-C4D4-4A8D-A49B-62845C8A348D}"/>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8A48985A-3485-4D4B-A5C4-4E0CF2E08B8C}"/>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26B4BB1B-9B25-4DD2-80E0-8CC2F2E83665}"/>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C45AC3D2-BD0D-4420-AF6B-80809BECCB58}"/>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3CAB204E-4EAB-4FF4-98B0-520A313CCED8}"/>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73EBA3C1-A3C8-4A50-BEB0-1FBCC2ED85B7}"/>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7A408DC9-1C6B-49E0-9FC9-5174B958DDEE}"/>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5928B103-6B2A-467F-8378-C1CBD709C23E}"/>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34226718-B63E-4A5F-B4EB-5585EAFDC89F}"/>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8DC3A5B1-672C-42AF-A996-807FBA6EE936}"/>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48DE9BE-4E88-4E32-AA7A-50A617BC640B}"/>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の増加等により昨年度と比較して大幅に低くなっているが、依然として</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庁舎建替や公共施設の老朽化対策等により債務残高は増加傾向となることが予想されるため、継続した歳出改善を行いつつ、税源涵養策の展開等による歳入増加策を図り、債務の償還財源を経常的な業務活動からいかに確保するかが課題とな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4BFF9685-50EB-4F51-83E2-13FC37544C28}"/>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6CBC6E3D-58EE-4182-9E2C-510F32E75D6E}"/>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45483C55-A746-43CE-A292-8508F26E0BDF}"/>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8B5957F8-EB8A-4CED-9EBA-54911BA2DC28}"/>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457B23A3-5869-443B-814C-278992565FFF}"/>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62046DA2-2181-41B4-B5C5-7C0177BD4F3A}"/>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27D3BDF2-3632-44D4-AF18-2FB56FE56F40}"/>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726324C7-7456-4FB8-92E0-643C1951CA7D}"/>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465BD246-C370-401C-A9D6-0C254815EFC5}"/>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F8BF32B2-8E72-4899-8F77-DA16047E36EB}"/>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149E27F6-6824-482E-BB67-53265BC2650D}"/>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80838002-6418-4A81-8358-B66747F61887}"/>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717C32D1-B861-4891-9D2C-013413FAA486}"/>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D3A4C84D-E82C-48E3-AFBA-F83551BE818A}"/>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1EC85391-C228-4895-ABA3-A8FEF84C3A4B}"/>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72AA3758-ED1D-47EB-B744-42C6DBA1FB70}"/>
            </a:ext>
          </a:extLst>
        </xdr:cNvPr>
        <xdr:cNvCxnSpPr/>
      </xdr:nvCxnSpPr>
      <xdr:spPr>
        <a:xfrm flipV="1">
          <a:off x="13323570" y="5129431"/>
          <a:ext cx="1269" cy="141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D1CBAB72-CBCF-42B9-BC98-C647F90979A0}"/>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7DBE4DED-B91A-408A-A8DD-DB6ED7145259}"/>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a:extLst>
            <a:ext uri="{FF2B5EF4-FFF2-40B4-BE49-F238E27FC236}">
              <a16:creationId xmlns:a16="http://schemas.microsoft.com/office/drawing/2014/main" id="{6951B9ED-D59F-40E2-B0C0-A561C22FBF23}"/>
            </a:ext>
          </a:extLst>
        </xdr:cNvPr>
        <xdr:cNvSpPr txBox="1"/>
      </xdr:nvSpPr>
      <xdr:spPr>
        <a:xfrm>
          <a:off x="13376275" y="49110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a:extLst>
            <a:ext uri="{FF2B5EF4-FFF2-40B4-BE49-F238E27FC236}">
              <a16:creationId xmlns:a16="http://schemas.microsoft.com/office/drawing/2014/main" id="{13F9C464-475F-4A2A-A305-0911A323ACB0}"/>
            </a:ext>
          </a:extLst>
        </xdr:cNvPr>
        <xdr:cNvCxnSpPr/>
      </xdr:nvCxnSpPr>
      <xdr:spPr>
        <a:xfrm>
          <a:off x="13255625" y="5129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a:extLst>
            <a:ext uri="{FF2B5EF4-FFF2-40B4-BE49-F238E27FC236}">
              <a16:creationId xmlns:a16="http://schemas.microsoft.com/office/drawing/2014/main" id="{D6C37847-D8E2-41ED-BA8A-C495BF5F8721}"/>
            </a:ext>
          </a:extLst>
        </xdr:cNvPr>
        <xdr:cNvSpPr txBox="1"/>
      </xdr:nvSpPr>
      <xdr:spPr>
        <a:xfrm>
          <a:off x="13376275" y="573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a:extLst>
            <a:ext uri="{FF2B5EF4-FFF2-40B4-BE49-F238E27FC236}">
              <a16:creationId xmlns:a16="http://schemas.microsoft.com/office/drawing/2014/main" id="{F7412ADF-29F4-446F-9243-5D391C935598}"/>
            </a:ext>
          </a:extLst>
        </xdr:cNvPr>
        <xdr:cNvSpPr/>
      </xdr:nvSpPr>
      <xdr:spPr>
        <a:xfrm>
          <a:off x="13293725" y="57498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a:extLst>
            <a:ext uri="{FF2B5EF4-FFF2-40B4-BE49-F238E27FC236}">
              <a16:creationId xmlns:a16="http://schemas.microsoft.com/office/drawing/2014/main" id="{E3142DA1-B406-49A0-950E-78230FCF7182}"/>
            </a:ext>
          </a:extLst>
        </xdr:cNvPr>
        <xdr:cNvSpPr/>
      </xdr:nvSpPr>
      <xdr:spPr>
        <a:xfrm>
          <a:off x="12639675" y="575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483EAD8-FF37-4C1A-B9E5-B8A06007E629}"/>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8C91726-FB53-4FBB-9509-646A876E99FA}"/>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58B46C0-9FDB-4FCA-9428-C17FBE039A48}"/>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E26ABA9-1846-43F9-8EE1-827D04B3132E}"/>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7FCB00A-2B55-4ECA-89D2-2EE78F718B9A}"/>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586</xdr:rowOff>
    </xdr:from>
    <xdr:to>
      <xdr:col>76</xdr:col>
      <xdr:colOff>73025</xdr:colOff>
      <xdr:row>30</xdr:row>
      <xdr:rowOff>102186</xdr:rowOff>
    </xdr:to>
    <xdr:sp macro="" textlink="">
      <xdr:nvSpPr>
        <xdr:cNvPr id="134" name="楕円 133">
          <a:extLst>
            <a:ext uri="{FF2B5EF4-FFF2-40B4-BE49-F238E27FC236}">
              <a16:creationId xmlns:a16="http://schemas.microsoft.com/office/drawing/2014/main" id="{7E0882F5-E392-4001-86A3-9F18611E632D}"/>
            </a:ext>
          </a:extLst>
        </xdr:cNvPr>
        <xdr:cNvSpPr/>
      </xdr:nvSpPr>
      <xdr:spPr>
        <a:xfrm>
          <a:off x="13293725" y="5734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23463</xdr:rowOff>
    </xdr:from>
    <xdr:ext cx="469744" cy="259045"/>
    <xdr:sp macro="" textlink="">
      <xdr:nvSpPr>
        <xdr:cNvPr id="135" name="債務償還比率該当値テキスト">
          <a:extLst>
            <a:ext uri="{FF2B5EF4-FFF2-40B4-BE49-F238E27FC236}">
              <a16:creationId xmlns:a16="http://schemas.microsoft.com/office/drawing/2014/main" id="{54185016-A459-42F2-9383-C104E3F5DDDC}"/>
            </a:ext>
          </a:extLst>
        </xdr:cNvPr>
        <xdr:cNvSpPr txBox="1"/>
      </xdr:nvSpPr>
      <xdr:spPr>
        <a:xfrm>
          <a:off x="13376275" y="55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83926</xdr:rowOff>
    </xdr:from>
    <xdr:to>
      <xdr:col>72</xdr:col>
      <xdr:colOff>123825</xdr:colOff>
      <xdr:row>29</xdr:row>
      <xdr:rowOff>14076</xdr:rowOff>
    </xdr:to>
    <xdr:sp macro="" textlink="">
      <xdr:nvSpPr>
        <xdr:cNvPr id="136" name="楕円 135">
          <a:extLst>
            <a:ext uri="{FF2B5EF4-FFF2-40B4-BE49-F238E27FC236}">
              <a16:creationId xmlns:a16="http://schemas.microsoft.com/office/drawing/2014/main" id="{529BE255-20AF-4DE6-91FD-417DAA4E1B21}"/>
            </a:ext>
          </a:extLst>
        </xdr:cNvPr>
        <xdr:cNvSpPr/>
      </xdr:nvSpPr>
      <xdr:spPr>
        <a:xfrm>
          <a:off x="12639675" y="54877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134726</xdr:rowOff>
    </xdr:from>
    <xdr:to>
      <xdr:col>76</xdr:col>
      <xdr:colOff>22225</xdr:colOff>
      <xdr:row>30</xdr:row>
      <xdr:rowOff>51386</xdr:rowOff>
    </xdr:to>
    <xdr:cxnSp macro="">
      <xdr:nvCxnSpPr>
        <xdr:cNvPr id="137" name="直線コネクタ 136">
          <a:extLst>
            <a:ext uri="{FF2B5EF4-FFF2-40B4-BE49-F238E27FC236}">
              <a16:creationId xmlns:a16="http://schemas.microsoft.com/office/drawing/2014/main" id="{F428BC59-3247-4364-AE4C-91DB0B460BE3}"/>
            </a:ext>
          </a:extLst>
        </xdr:cNvPr>
        <xdr:cNvCxnSpPr/>
      </xdr:nvCxnSpPr>
      <xdr:spPr>
        <a:xfrm>
          <a:off x="12690475" y="5538576"/>
          <a:ext cx="635000" cy="2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a:extLst>
            <a:ext uri="{FF2B5EF4-FFF2-40B4-BE49-F238E27FC236}">
              <a16:creationId xmlns:a16="http://schemas.microsoft.com/office/drawing/2014/main" id="{98110331-4E3E-485B-9C4C-CC484AAF415C}"/>
            </a:ext>
          </a:extLst>
        </xdr:cNvPr>
        <xdr:cNvSpPr txBox="1"/>
      </xdr:nvSpPr>
      <xdr:spPr>
        <a:xfrm>
          <a:off x="12461952" y="584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30603</xdr:rowOff>
    </xdr:from>
    <xdr:ext cx="469744" cy="259045"/>
    <xdr:sp macro="" textlink="">
      <xdr:nvSpPr>
        <xdr:cNvPr id="139" name="n_1mainValue債務償還比率">
          <a:extLst>
            <a:ext uri="{FF2B5EF4-FFF2-40B4-BE49-F238E27FC236}">
              <a16:creationId xmlns:a16="http://schemas.microsoft.com/office/drawing/2014/main" id="{01165AB8-E738-4C49-AA7D-03D2BB9314B9}"/>
            </a:ext>
          </a:extLst>
        </xdr:cNvPr>
        <xdr:cNvSpPr txBox="1"/>
      </xdr:nvSpPr>
      <xdr:spPr>
        <a:xfrm>
          <a:off x="12461952" y="52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E90AF29F-0378-434E-A466-525DA57B32D3}"/>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6F5943D8-CB73-4236-8112-48DCE34C3AE4}"/>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B2F682C5-BE40-463F-9EF8-69CE425A330C}"/>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8BD9E326-533B-47A1-9EEF-C24050A2598A}"/>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DA44C693-F01C-4614-A472-201BFDC19347}"/>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933CD7D4-CA80-4440-8AAD-F23CA8AB91A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C181ED-D388-4059-9DA2-5C4AE7EBEEC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61FC5C-1FEE-4C2E-ACC6-B477C3C7AA2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E37420-DC1B-4E5E-87D5-858EF13E915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DA88E6-97E2-4362-BC15-E6E62214350D}"/>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F947BB-2E2C-4E1F-AC7D-95189B57CD6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A3515C-B6FB-4EC3-A698-D5449D7BA69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C0A48B-3584-4158-B168-1E0C2EC0F4BD}"/>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C9802E-2E6C-444B-A6E1-0EB7BAA3C87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83C613-6A22-4064-A625-886F554DEFE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F01081-56E7-4199-915F-892F0D7494CB}"/>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389A7C-2285-43AB-8CDA-59FA88A1417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F40DC2-A446-41CD-AC3B-671EC9894D0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9565A1-5EDC-452E-8DEF-BB9C89D0C88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5FBEC7-2F57-4CCD-A45F-8B06D2C7BB6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7B5B36-4761-466C-BEF9-0E269FC3281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08469F-9EF6-4809-BF81-CEC795DC5638}"/>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27261E-6EA7-4D28-A566-3EB1168D0F8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4D7FDA-EFD3-41DB-93F5-08C39F6624C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E2C4E2-FE9E-4EEE-AC99-0560694E88F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FD8C58-5012-4BD4-80F6-3B7AA025272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CE2B12-E243-4559-A722-CA5FCDC2A6A7}"/>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45E1C0-B7EB-428C-AE99-B8820485D3D7}"/>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BE13F8-0522-48E9-B98D-35DA38C4734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D5E60E-C7E6-4F74-BE5B-61BC020D377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7385AC-9E96-4B61-913F-1FE922109DA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25990B-DB4D-4648-A1AA-EFD8EFC40A3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44A023-A357-4503-8282-C8C867DFDD6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1EB1C2-0C66-4801-81D0-65712FD215FE}"/>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D7350A-1035-4847-97B7-C79171DF8FAA}"/>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33644F-214F-4221-BEBD-E774C4A9B9B9}"/>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DE9B2E3-B459-4E96-AAE3-DC9B74BB640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119282D-0439-4FA9-B778-9B303D03C3A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FDA9F1B-3BB5-442E-8E2D-A09A6750584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24BF1A2-3CD6-4D94-90DE-09F530AD64A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7248D6C-81D2-4DA3-A682-F83D5631E41A}"/>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30A3D39-E107-46B6-8CD6-E5F875FE95A6}"/>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D8EB4D3-77A3-4AA7-A723-EA46FEFF1ADA}"/>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A56BDDA-BEBB-4E9F-9258-F4C4745DB22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1F454EE-0D0D-4C42-A558-32E51868F0FD}"/>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801E9F5-0BC5-4A91-88AB-3922133E565C}"/>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3EA841D-0DBC-4A57-8273-600851B2BAD4}"/>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270152F-F579-4289-8AA7-1191E5997C16}"/>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0959857-65EE-40FC-A699-C9C2EEB2B088}"/>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6A68C43-43A8-4034-8E56-14FB906F5CF9}"/>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71E8A18-9131-4CDD-9AC9-FABF9AC9E3F5}"/>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2D3A3CC-C4B7-436E-97A7-54E81CE86581}"/>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CE6DAD1-2B3A-4247-93A4-F8606C00B873}"/>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D91F1AB-673C-411A-BC68-8F16A22EC958}"/>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0BCBD66-DBBE-4C6C-98AC-DBE6D6927FD3}"/>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27F8281-FCF5-48E4-9421-65F57F23E008}"/>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841082B-1B22-4D58-B2DF-6A349AA590D1}"/>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FB3F5E9-EEA4-4C0A-883E-E7CFC29FDBC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8E1D42D-713D-4806-8EA7-9771C54096D7}"/>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B2BAB51-0D26-477D-A0A0-331ABDA17A4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341B6C4C-5385-4F40-BEAA-9BF8E407E3EA}"/>
            </a:ext>
          </a:extLst>
        </xdr:cNvPr>
        <xdr:cNvCxnSpPr/>
      </xdr:nvCxnSpPr>
      <xdr:spPr>
        <a:xfrm flipV="1">
          <a:off x="4177665" y="553847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092AF778-F005-478E-B226-41B31C1C0731}"/>
            </a:ext>
          </a:extLst>
        </xdr:cNvPr>
        <xdr:cNvSpPr txBox="1"/>
      </xdr:nvSpPr>
      <xdr:spPr>
        <a:xfrm>
          <a:off x="4216400" y="701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0AE0150E-6BC6-48D0-8C04-9AE818FBFBBE}"/>
            </a:ext>
          </a:extLst>
        </xdr:cNvPr>
        <xdr:cNvCxnSpPr/>
      </xdr:nvCxnSpPr>
      <xdr:spPr>
        <a:xfrm>
          <a:off x="4108450" y="7014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8D7870E6-8F08-45D5-93E2-9507BFF99F60}"/>
            </a:ext>
          </a:extLst>
        </xdr:cNvPr>
        <xdr:cNvSpPr txBox="1"/>
      </xdr:nvSpPr>
      <xdr:spPr>
        <a:xfrm>
          <a:off x="4216400" y="53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F44DB8B7-7E24-4C90-8A0B-8D3B1C963E14}"/>
            </a:ext>
          </a:extLst>
        </xdr:cNvPr>
        <xdr:cNvCxnSpPr/>
      </xdr:nvCxnSpPr>
      <xdr:spPr>
        <a:xfrm>
          <a:off x="4108450" y="553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a:extLst>
            <a:ext uri="{FF2B5EF4-FFF2-40B4-BE49-F238E27FC236}">
              <a16:creationId xmlns:a16="http://schemas.microsoft.com/office/drawing/2014/main" id="{C5D31F4E-B027-497D-B3AA-952B0EDE5E80}"/>
            </a:ext>
          </a:extLst>
        </xdr:cNvPr>
        <xdr:cNvSpPr txBox="1"/>
      </xdr:nvSpPr>
      <xdr:spPr>
        <a:xfrm>
          <a:off x="4216400" y="6007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53519977-2BA0-4C44-A80C-9943102F8ACE}"/>
            </a:ext>
          </a:extLst>
        </xdr:cNvPr>
        <xdr:cNvSpPr/>
      </xdr:nvSpPr>
      <xdr:spPr>
        <a:xfrm>
          <a:off x="412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3B01EB96-1FC6-48D8-8E77-BA25C0A3B8DC}"/>
            </a:ext>
          </a:extLst>
        </xdr:cNvPr>
        <xdr:cNvSpPr/>
      </xdr:nvSpPr>
      <xdr:spPr>
        <a:xfrm>
          <a:off x="3384550" y="6203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14904D47-5985-4234-A57B-A0C265209B72}"/>
            </a:ext>
          </a:extLst>
        </xdr:cNvPr>
        <xdr:cNvSpPr/>
      </xdr:nvSpPr>
      <xdr:spPr>
        <a:xfrm>
          <a:off x="2571750" y="62261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C6A1359D-BE87-41C2-84FB-9E79DC48680B}"/>
            </a:ext>
          </a:extLst>
        </xdr:cNvPr>
        <xdr:cNvSpPr/>
      </xdr:nvSpPr>
      <xdr:spPr>
        <a:xfrm>
          <a:off x="17780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69EB47E-17FB-4241-B998-B273B56E7071}"/>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680A4EE-1CED-459B-B03F-A546A4A3584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82645F7-2F63-440C-BAFA-13C8E68870EE}"/>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B2321D-61A3-4411-8A73-8A38C4967A5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2E0C79-70AC-4780-ADCF-C6AF358BBC61}"/>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1" name="楕円 70">
          <a:extLst>
            <a:ext uri="{FF2B5EF4-FFF2-40B4-BE49-F238E27FC236}">
              <a16:creationId xmlns:a16="http://schemas.microsoft.com/office/drawing/2014/main" id="{E3237803-7370-435F-A54C-9950163143FB}"/>
            </a:ext>
          </a:extLst>
        </xdr:cNvPr>
        <xdr:cNvSpPr/>
      </xdr:nvSpPr>
      <xdr:spPr>
        <a:xfrm>
          <a:off x="412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36212</xdr:rowOff>
    </xdr:from>
    <xdr:ext cx="405111" cy="259045"/>
    <xdr:sp macro="" textlink="">
      <xdr:nvSpPr>
        <xdr:cNvPr id="72" name="【道路】&#10;有形固定資産減価償却率該当値テキスト">
          <a:extLst>
            <a:ext uri="{FF2B5EF4-FFF2-40B4-BE49-F238E27FC236}">
              <a16:creationId xmlns:a16="http://schemas.microsoft.com/office/drawing/2014/main" id="{DF4C4B78-B13B-4B60-BD75-C18BD338AC95}"/>
            </a:ext>
          </a:extLst>
        </xdr:cNvPr>
        <xdr:cNvSpPr txBox="1"/>
      </xdr:nvSpPr>
      <xdr:spPr>
        <a:xfrm>
          <a:off x="4216400"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3" name="楕円 72">
          <a:extLst>
            <a:ext uri="{FF2B5EF4-FFF2-40B4-BE49-F238E27FC236}">
              <a16:creationId xmlns:a16="http://schemas.microsoft.com/office/drawing/2014/main" id="{901BFFB2-C55B-44F8-A0E0-2B7BCE70A780}"/>
            </a:ext>
          </a:extLst>
        </xdr:cNvPr>
        <xdr:cNvSpPr/>
      </xdr:nvSpPr>
      <xdr:spPr>
        <a:xfrm>
          <a:off x="3384550" y="6212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148590</xdr:rowOff>
    </xdr:to>
    <xdr:cxnSp macro="">
      <xdr:nvCxnSpPr>
        <xdr:cNvPr id="74" name="直線コネクタ 73">
          <a:extLst>
            <a:ext uri="{FF2B5EF4-FFF2-40B4-BE49-F238E27FC236}">
              <a16:creationId xmlns:a16="http://schemas.microsoft.com/office/drawing/2014/main" id="{98F6B399-DAAB-4EA3-94CF-A35FF6938CD0}"/>
            </a:ext>
          </a:extLst>
        </xdr:cNvPr>
        <xdr:cNvCxnSpPr/>
      </xdr:nvCxnSpPr>
      <xdr:spPr>
        <a:xfrm flipV="1">
          <a:off x="3429000" y="6223635"/>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5" name="楕円 74">
          <a:extLst>
            <a:ext uri="{FF2B5EF4-FFF2-40B4-BE49-F238E27FC236}">
              <a16:creationId xmlns:a16="http://schemas.microsoft.com/office/drawing/2014/main" id="{0C0F17D0-A2A4-48BC-95FA-DB2DDEE93FE4}"/>
            </a:ext>
          </a:extLst>
        </xdr:cNvPr>
        <xdr:cNvSpPr/>
      </xdr:nvSpPr>
      <xdr:spPr>
        <a:xfrm>
          <a:off x="2571750" y="6195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148590</xdr:rowOff>
    </xdr:to>
    <xdr:cxnSp macro="">
      <xdr:nvCxnSpPr>
        <xdr:cNvPr id="76" name="直線コネクタ 75">
          <a:extLst>
            <a:ext uri="{FF2B5EF4-FFF2-40B4-BE49-F238E27FC236}">
              <a16:creationId xmlns:a16="http://schemas.microsoft.com/office/drawing/2014/main" id="{106C38F9-E7CE-49FB-B59A-7E632741DA4A}"/>
            </a:ext>
          </a:extLst>
        </xdr:cNvPr>
        <xdr:cNvCxnSpPr/>
      </xdr:nvCxnSpPr>
      <xdr:spPr>
        <a:xfrm>
          <a:off x="2622550" y="6246495"/>
          <a:ext cx="8064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7" name="n_1aveValue【道路】&#10;有形固定資産減価償却率">
          <a:extLst>
            <a:ext uri="{FF2B5EF4-FFF2-40B4-BE49-F238E27FC236}">
              <a16:creationId xmlns:a16="http://schemas.microsoft.com/office/drawing/2014/main" id="{B694CE1E-264B-49CE-BAD5-9B072FB2D7A2}"/>
            </a:ext>
          </a:extLst>
        </xdr:cNvPr>
        <xdr:cNvSpPr txBox="1"/>
      </xdr:nvSpPr>
      <xdr:spPr>
        <a:xfrm>
          <a:off x="32391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a:extLst>
            <a:ext uri="{FF2B5EF4-FFF2-40B4-BE49-F238E27FC236}">
              <a16:creationId xmlns:a16="http://schemas.microsoft.com/office/drawing/2014/main" id="{32849359-0732-4197-890D-E5B9DC719E04}"/>
            </a:ext>
          </a:extLst>
        </xdr:cNvPr>
        <xdr:cNvSpPr txBox="1"/>
      </xdr:nvSpPr>
      <xdr:spPr>
        <a:xfrm>
          <a:off x="2439044" y="631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id="{F507385F-05EF-4CF1-8545-0BD6CCD4339D}"/>
            </a:ext>
          </a:extLst>
        </xdr:cNvPr>
        <xdr:cNvSpPr txBox="1"/>
      </xdr:nvSpPr>
      <xdr:spPr>
        <a:xfrm>
          <a:off x="1645294" y="6095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80" name="n_1mainValue【道路】&#10;有形固定資産減価償却率">
          <a:extLst>
            <a:ext uri="{FF2B5EF4-FFF2-40B4-BE49-F238E27FC236}">
              <a16:creationId xmlns:a16="http://schemas.microsoft.com/office/drawing/2014/main" id="{B1BD21A8-97D7-4A73-8210-55C3B4373E31}"/>
            </a:ext>
          </a:extLst>
        </xdr:cNvPr>
        <xdr:cNvSpPr txBox="1"/>
      </xdr:nvSpPr>
      <xdr:spPr>
        <a:xfrm>
          <a:off x="3239144" y="629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1" name="n_2mainValue【道路】&#10;有形固定資産減価償却率">
          <a:extLst>
            <a:ext uri="{FF2B5EF4-FFF2-40B4-BE49-F238E27FC236}">
              <a16:creationId xmlns:a16="http://schemas.microsoft.com/office/drawing/2014/main" id="{E2CABA3B-77AE-432A-9DC3-278BB57B9C3B}"/>
            </a:ext>
          </a:extLst>
        </xdr:cNvPr>
        <xdr:cNvSpPr txBox="1"/>
      </xdr:nvSpPr>
      <xdr:spPr>
        <a:xfrm>
          <a:off x="24390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86CB0F0E-6F6D-4E00-B578-28FDFDAE060D}"/>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E640DE0E-14A6-4832-A1DC-9AC3985B8AA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5E1529B6-156B-4B75-BD24-4882C787110C}"/>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7CC0D775-E6ED-4C8B-AFB1-EE377C35D31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61B3D020-33F9-4CFE-A8A3-45D59C672885}"/>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A89B9196-AB27-4C86-B64C-E95E28C8662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A4D956E-9C6B-45C0-86B5-4E955BC70914}"/>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77036FBA-B4FA-4B2F-8602-3B418AEB245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53DF2C71-6838-4539-9C4C-F5842B439354}"/>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D7D57FE7-B3CA-4587-A733-9C24DF90034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7651AB63-8716-4BE8-96F4-64AFD3681F41}"/>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D0D61CE1-566E-47AA-BBEC-4AB21D00F277}"/>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14C923B8-0E0A-4A24-93D0-3D18F35D426E}"/>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D63D85D4-A92F-45E3-9F6B-A0C861C3E566}"/>
            </a:ext>
          </a:extLst>
        </xdr:cNvPr>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891B7F37-2D00-4EE6-AB94-15018CAA27F1}"/>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05DE58F7-D426-47E2-86FA-3269F7271BC3}"/>
            </a:ext>
          </a:extLst>
        </xdr:cNvPr>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4EE70381-E8CD-4CF9-BAB3-CEB17E83A667}"/>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E975C34C-EE4A-407B-A690-E6B294D4BD10}"/>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1B683820-A836-4354-A7F5-72D5ECB15963}"/>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AE75989A-383F-4F5D-837C-A14DBC0FCA0D}"/>
            </a:ext>
          </a:extLst>
        </xdr:cNvPr>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7DDB40C2-BC65-4263-8AD2-449C3ADA6F62}"/>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a:extLst>
            <a:ext uri="{FF2B5EF4-FFF2-40B4-BE49-F238E27FC236}">
              <a16:creationId xmlns:a16="http://schemas.microsoft.com/office/drawing/2014/main" id="{63384FD6-35D1-40BE-B565-4739BCDA701D}"/>
            </a:ext>
          </a:extLst>
        </xdr:cNvPr>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CD9971B9-4F09-470D-8A04-9493D6D2BC14}"/>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4A45FE69-B83D-476C-AEA0-500E1EF8BD27}"/>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BF3A9A1A-2443-4BD8-B3F1-B5222370B8C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a:extLst>
            <a:ext uri="{FF2B5EF4-FFF2-40B4-BE49-F238E27FC236}">
              <a16:creationId xmlns:a16="http://schemas.microsoft.com/office/drawing/2014/main" id="{7175186B-2C40-4D45-9DF8-A6DCC2B28A28}"/>
            </a:ext>
          </a:extLst>
        </xdr:cNvPr>
        <xdr:cNvCxnSpPr/>
      </xdr:nvCxnSpPr>
      <xdr:spPr>
        <a:xfrm flipV="1">
          <a:off x="9429115" y="5618128"/>
          <a:ext cx="0" cy="140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a:extLst>
            <a:ext uri="{FF2B5EF4-FFF2-40B4-BE49-F238E27FC236}">
              <a16:creationId xmlns:a16="http://schemas.microsoft.com/office/drawing/2014/main" id="{D6E0307A-A4A0-4089-A645-9E21A08611A2}"/>
            </a:ext>
          </a:extLst>
        </xdr:cNvPr>
        <xdr:cNvSpPr txBox="1"/>
      </xdr:nvSpPr>
      <xdr:spPr>
        <a:xfrm>
          <a:off x="9467850" y="702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a:extLst>
            <a:ext uri="{FF2B5EF4-FFF2-40B4-BE49-F238E27FC236}">
              <a16:creationId xmlns:a16="http://schemas.microsoft.com/office/drawing/2014/main" id="{7F7AD939-27EB-49B6-A47A-94B32E4754CD}"/>
            </a:ext>
          </a:extLst>
        </xdr:cNvPr>
        <xdr:cNvCxnSpPr/>
      </xdr:nvCxnSpPr>
      <xdr:spPr>
        <a:xfrm>
          <a:off x="9359900" y="7019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a:extLst>
            <a:ext uri="{FF2B5EF4-FFF2-40B4-BE49-F238E27FC236}">
              <a16:creationId xmlns:a16="http://schemas.microsoft.com/office/drawing/2014/main" id="{4C2606FA-FEFC-41AF-A456-46C1FE341F86}"/>
            </a:ext>
          </a:extLst>
        </xdr:cNvPr>
        <xdr:cNvSpPr txBox="1"/>
      </xdr:nvSpPr>
      <xdr:spPr>
        <a:xfrm>
          <a:off x="9467850" y="54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a:extLst>
            <a:ext uri="{FF2B5EF4-FFF2-40B4-BE49-F238E27FC236}">
              <a16:creationId xmlns:a16="http://schemas.microsoft.com/office/drawing/2014/main" id="{FEDF9F70-A830-48B8-8C07-94E235EE3667}"/>
            </a:ext>
          </a:extLst>
        </xdr:cNvPr>
        <xdr:cNvCxnSpPr/>
      </xdr:nvCxnSpPr>
      <xdr:spPr>
        <a:xfrm>
          <a:off x="9359900" y="5618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a:extLst>
            <a:ext uri="{FF2B5EF4-FFF2-40B4-BE49-F238E27FC236}">
              <a16:creationId xmlns:a16="http://schemas.microsoft.com/office/drawing/2014/main" id="{75293107-8129-43A1-9206-7144FD18BAD6}"/>
            </a:ext>
          </a:extLst>
        </xdr:cNvPr>
        <xdr:cNvSpPr txBox="1"/>
      </xdr:nvSpPr>
      <xdr:spPr>
        <a:xfrm>
          <a:off x="9467850" y="628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a:extLst>
            <a:ext uri="{FF2B5EF4-FFF2-40B4-BE49-F238E27FC236}">
              <a16:creationId xmlns:a16="http://schemas.microsoft.com/office/drawing/2014/main" id="{11B559C4-E24A-49B1-8D22-B27E6A618398}"/>
            </a:ext>
          </a:extLst>
        </xdr:cNvPr>
        <xdr:cNvSpPr/>
      </xdr:nvSpPr>
      <xdr:spPr>
        <a:xfrm>
          <a:off x="9398000" y="64340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a:extLst>
            <a:ext uri="{FF2B5EF4-FFF2-40B4-BE49-F238E27FC236}">
              <a16:creationId xmlns:a16="http://schemas.microsoft.com/office/drawing/2014/main" id="{BCD8058C-2603-4453-94F3-34597B09CE67}"/>
            </a:ext>
          </a:extLst>
        </xdr:cNvPr>
        <xdr:cNvSpPr/>
      </xdr:nvSpPr>
      <xdr:spPr>
        <a:xfrm>
          <a:off x="8636000" y="6417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a:extLst>
            <a:ext uri="{FF2B5EF4-FFF2-40B4-BE49-F238E27FC236}">
              <a16:creationId xmlns:a16="http://schemas.microsoft.com/office/drawing/2014/main" id="{21830338-9C55-4103-8D2E-16EAEF3AD757}"/>
            </a:ext>
          </a:extLst>
        </xdr:cNvPr>
        <xdr:cNvSpPr/>
      </xdr:nvSpPr>
      <xdr:spPr>
        <a:xfrm>
          <a:off x="7842250" y="62644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a:extLst>
            <a:ext uri="{FF2B5EF4-FFF2-40B4-BE49-F238E27FC236}">
              <a16:creationId xmlns:a16="http://schemas.microsoft.com/office/drawing/2014/main" id="{E851F591-24AD-4934-B057-28C0407993AC}"/>
            </a:ext>
          </a:extLst>
        </xdr:cNvPr>
        <xdr:cNvSpPr/>
      </xdr:nvSpPr>
      <xdr:spPr>
        <a:xfrm>
          <a:off x="7029450" y="645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F4CD9E2-1EC5-4E25-ABB9-B6F47769A4FA}"/>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003F520-817D-42AA-B326-61B3C131308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61961B5-3F27-49E8-AE47-3CC79559B3A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37D7B4A-1AAA-4AE4-B874-D12D47F60EDD}"/>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581AE72-B153-4A74-8755-2F3EE45A7941}"/>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88102</xdr:rowOff>
    </xdr:from>
    <xdr:to>
      <xdr:col>55</xdr:col>
      <xdr:colOff>50800</xdr:colOff>
      <xdr:row>42</xdr:row>
      <xdr:rowOff>18252</xdr:rowOff>
    </xdr:to>
    <xdr:sp macro="" textlink="">
      <xdr:nvSpPr>
        <xdr:cNvPr id="122" name="楕円 121">
          <a:extLst>
            <a:ext uri="{FF2B5EF4-FFF2-40B4-BE49-F238E27FC236}">
              <a16:creationId xmlns:a16="http://schemas.microsoft.com/office/drawing/2014/main" id="{C7DAF6EC-A5A2-49CC-8648-C3A6FC95A874}"/>
            </a:ext>
          </a:extLst>
        </xdr:cNvPr>
        <xdr:cNvSpPr/>
      </xdr:nvSpPr>
      <xdr:spPr>
        <a:xfrm>
          <a:off x="9398000" y="68635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3029</xdr:rowOff>
    </xdr:from>
    <xdr:ext cx="469744" cy="259045"/>
    <xdr:sp macro="" textlink="">
      <xdr:nvSpPr>
        <xdr:cNvPr id="123" name="【道路】&#10;一人当たり延長該当値テキスト">
          <a:extLst>
            <a:ext uri="{FF2B5EF4-FFF2-40B4-BE49-F238E27FC236}">
              <a16:creationId xmlns:a16="http://schemas.microsoft.com/office/drawing/2014/main" id="{35C167D8-8FC4-40AC-8F03-269B3A583226}"/>
            </a:ext>
          </a:extLst>
        </xdr:cNvPr>
        <xdr:cNvSpPr txBox="1"/>
      </xdr:nvSpPr>
      <xdr:spPr>
        <a:xfrm>
          <a:off x="9467850" y="677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88755</xdr:rowOff>
    </xdr:from>
    <xdr:to>
      <xdr:col>50</xdr:col>
      <xdr:colOff>165100</xdr:colOff>
      <xdr:row>42</xdr:row>
      <xdr:rowOff>18905</xdr:rowOff>
    </xdr:to>
    <xdr:sp macro="" textlink="">
      <xdr:nvSpPr>
        <xdr:cNvPr id="124" name="楕円 123">
          <a:extLst>
            <a:ext uri="{FF2B5EF4-FFF2-40B4-BE49-F238E27FC236}">
              <a16:creationId xmlns:a16="http://schemas.microsoft.com/office/drawing/2014/main" id="{595F3BB0-B401-4191-93D9-9996D253A8BE}"/>
            </a:ext>
          </a:extLst>
        </xdr:cNvPr>
        <xdr:cNvSpPr/>
      </xdr:nvSpPr>
      <xdr:spPr>
        <a:xfrm>
          <a:off x="8636000" y="6864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138902</xdr:rowOff>
    </xdr:from>
    <xdr:to>
      <xdr:col>55</xdr:col>
      <xdr:colOff>0</xdr:colOff>
      <xdr:row>41</xdr:row>
      <xdr:rowOff>139555</xdr:rowOff>
    </xdr:to>
    <xdr:cxnSp macro="">
      <xdr:nvCxnSpPr>
        <xdr:cNvPr id="125" name="直線コネクタ 124">
          <a:extLst>
            <a:ext uri="{FF2B5EF4-FFF2-40B4-BE49-F238E27FC236}">
              <a16:creationId xmlns:a16="http://schemas.microsoft.com/office/drawing/2014/main" id="{5DBC7B36-1ECB-4E48-8C6B-3AE64A735673}"/>
            </a:ext>
          </a:extLst>
        </xdr:cNvPr>
        <xdr:cNvCxnSpPr/>
      </xdr:nvCxnSpPr>
      <xdr:spPr>
        <a:xfrm flipV="1">
          <a:off x="8686800" y="6914352"/>
          <a:ext cx="74295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88885</xdr:rowOff>
    </xdr:from>
    <xdr:to>
      <xdr:col>46</xdr:col>
      <xdr:colOff>38100</xdr:colOff>
      <xdr:row>42</xdr:row>
      <xdr:rowOff>19035</xdr:rowOff>
    </xdr:to>
    <xdr:sp macro="" textlink="">
      <xdr:nvSpPr>
        <xdr:cNvPr id="126" name="楕円 125">
          <a:extLst>
            <a:ext uri="{FF2B5EF4-FFF2-40B4-BE49-F238E27FC236}">
              <a16:creationId xmlns:a16="http://schemas.microsoft.com/office/drawing/2014/main" id="{3BFA39F3-9698-413E-8F41-4072048A31AE}"/>
            </a:ext>
          </a:extLst>
        </xdr:cNvPr>
        <xdr:cNvSpPr/>
      </xdr:nvSpPr>
      <xdr:spPr>
        <a:xfrm>
          <a:off x="7842250" y="68643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139555</xdr:rowOff>
    </xdr:from>
    <xdr:to>
      <xdr:col>50</xdr:col>
      <xdr:colOff>114300</xdr:colOff>
      <xdr:row>41</xdr:row>
      <xdr:rowOff>139685</xdr:rowOff>
    </xdr:to>
    <xdr:cxnSp macro="">
      <xdr:nvCxnSpPr>
        <xdr:cNvPr id="127" name="直線コネクタ 126">
          <a:extLst>
            <a:ext uri="{FF2B5EF4-FFF2-40B4-BE49-F238E27FC236}">
              <a16:creationId xmlns:a16="http://schemas.microsoft.com/office/drawing/2014/main" id="{2D31A52C-E52B-4294-9AC8-5919EC9DED70}"/>
            </a:ext>
          </a:extLst>
        </xdr:cNvPr>
        <xdr:cNvCxnSpPr/>
      </xdr:nvCxnSpPr>
      <xdr:spPr>
        <a:xfrm flipV="1">
          <a:off x="7886700" y="6915005"/>
          <a:ext cx="8001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a:extLst>
            <a:ext uri="{FF2B5EF4-FFF2-40B4-BE49-F238E27FC236}">
              <a16:creationId xmlns:a16="http://schemas.microsoft.com/office/drawing/2014/main" id="{413946A7-0754-41F3-B765-6E741A9E4D1F}"/>
            </a:ext>
          </a:extLst>
        </xdr:cNvPr>
        <xdr:cNvSpPr txBox="1"/>
      </xdr:nvSpPr>
      <xdr:spPr>
        <a:xfrm>
          <a:off x="8425961" y="61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a:extLst>
            <a:ext uri="{FF2B5EF4-FFF2-40B4-BE49-F238E27FC236}">
              <a16:creationId xmlns:a16="http://schemas.microsoft.com/office/drawing/2014/main" id="{157BB8B8-8C09-4B2D-89B1-0FF71BB998A8}"/>
            </a:ext>
          </a:extLst>
        </xdr:cNvPr>
        <xdr:cNvSpPr txBox="1"/>
      </xdr:nvSpPr>
      <xdr:spPr>
        <a:xfrm>
          <a:off x="7644911" y="604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a:extLst>
            <a:ext uri="{FF2B5EF4-FFF2-40B4-BE49-F238E27FC236}">
              <a16:creationId xmlns:a16="http://schemas.microsoft.com/office/drawing/2014/main" id="{0CE1A6F5-CD95-43F6-B9FA-468F187BC9B2}"/>
            </a:ext>
          </a:extLst>
        </xdr:cNvPr>
        <xdr:cNvSpPr txBox="1"/>
      </xdr:nvSpPr>
      <xdr:spPr>
        <a:xfrm>
          <a:off x="6851161" y="62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10032</xdr:rowOff>
    </xdr:from>
    <xdr:ext cx="469744" cy="259045"/>
    <xdr:sp macro="" textlink="">
      <xdr:nvSpPr>
        <xdr:cNvPr id="131" name="n_1mainValue【道路】&#10;一人当たり延長">
          <a:extLst>
            <a:ext uri="{FF2B5EF4-FFF2-40B4-BE49-F238E27FC236}">
              <a16:creationId xmlns:a16="http://schemas.microsoft.com/office/drawing/2014/main" id="{14FA650A-531A-4AE4-9342-D3D68B2288E8}"/>
            </a:ext>
          </a:extLst>
        </xdr:cNvPr>
        <xdr:cNvSpPr txBox="1"/>
      </xdr:nvSpPr>
      <xdr:spPr>
        <a:xfrm>
          <a:off x="8458277" y="695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10162</xdr:rowOff>
    </xdr:from>
    <xdr:ext cx="469744" cy="259045"/>
    <xdr:sp macro="" textlink="">
      <xdr:nvSpPr>
        <xdr:cNvPr id="132" name="n_2mainValue【道路】&#10;一人当たり延長">
          <a:extLst>
            <a:ext uri="{FF2B5EF4-FFF2-40B4-BE49-F238E27FC236}">
              <a16:creationId xmlns:a16="http://schemas.microsoft.com/office/drawing/2014/main" id="{84F7FA61-A26C-45B8-BBFA-2FE21E8CC2B8}"/>
            </a:ext>
          </a:extLst>
        </xdr:cNvPr>
        <xdr:cNvSpPr txBox="1"/>
      </xdr:nvSpPr>
      <xdr:spPr>
        <a:xfrm>
          <a:off x="7677227" y="695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7E0B2456-1145-4907-A1B4-237DA6AAE19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49F2FAEA-DD2C-4B5B-9D2C-F3B0AD02F1E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252176BA-36B7-4730-8FC1-3D00E520F16F}"/>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7736B9ED-776D-4E6B-9E16-B3DA47901E1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907D35C4-B8F1-415D-AA49-13716507E03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7EC9EBD1-5192-4E65-B892-E3073019616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A8671B8A-CF2B-4D03-A241-F667C14A5ED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1638F1E9-CC02-4145-829F-5B29F579492E}"/>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8C4F2565-8C5B-44CF-AE06-7993463BD624}"/>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9A0B0F8E-C8C0-4856-8554-5F853A00C2C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5B5848DC-A915-424C-A41E-31CCB65F1978}"/>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667BD19C-DC88-47C0-A044-AD9E846FBCF3}"/>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FBB9D0D5-DB68-4F41-BF1F-4C126B8ED16A}"/>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088FB317-7C21-4D83-8AE7-2A0EF481ECE4}"/>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7C5F30FC-095F-45F2-9538-8C6EDBEEF941}"/>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1A65F1FA-54DB-44F2-9E4E-0E83F22C1BF1}"/>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8B8F35E3-D5CE-4380-9FA0-BC775CD5B2C4}"/>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E6728615-FCF5-45A8-A808-136EC40F66F1}"/>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35AF8224-64CA-4D2F-AEF4-4731BD44E04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0D6FF13B-C83F-4319-8216-BEBD1DE1FD2D}"/>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A37B10F2-9567-44D7-B730-D56006E9F9E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ADDB698D-F93F-440C-913C-0B4EB1AF666A}"/>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73C4C8B2-A7F1-44F4-BB59-F3B4BE57DF5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A4D056B6-E866-4916-BDE3-F24A58F0B7B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0F4524EB-9671-4CC3-9E1D-07A9622787B1}"/>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a:extLst>
            <a:ext uri="{FF2B5EF4-FFF2-40B4-BE49-F238E27FC236}">
              <a16:creationId xmlns:a16="http://schemas.microsoft.com/office/drawing/2014/main" id="{4131B30B-9545-4B89-A504-F800B247B9BC}"/>
            </a:ext>
          </a:extLst>
        </xdr:cNvPr>
        <xdr:cNvCxnSpPr/>
      </xdr:nvCxnSpPr>
      <xdr:spPr>
        <a:xfrm flipV="1">
          <a:off x="4177665" y="922237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1E6F745D-ADA7-49EB-A5EB-45C15B355BF3}"/>
            </a:ext>
          </a:extLst>
        </xdr:cNvPr>
        <xdr:cNvSpPr txBox="1"/>
      </xdr:nvSpPr>
      <xdr:spPr>
        <a:xfrm>
          <a:off x="4216400" y="10707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a:extLst>
            <a:ext uri="{FF2B5EF4-FFF2-40B4-BE49-F238E27FC236}">
              <a16:creationId xmlns:a16="http://schemas.microsoft.com/office/drawing/2014/main" id="{8A273BA9-903F-4838-9E11-79E8D5AD68C2}"/>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5B8D11BE-74EC-4251-9ED5-20C398C4F498}"/>
            </a:ext>
          </a:extLst>
        </xdr:cNvPr>
        <xdr:cNvSpPr txBox="1"/>
      </xdr:nvSpPr>
      <xdr:spPr>
        <a:xfrm>
          <a:off x="4216400" y="900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a:extLst>
            <a:ext uri="{FF2B5EF4-FFF2-40B4-BE49-F238E27FC236}">
              <a16:creationId xmlns:a16="http://schemas.microsoft.com/office/drawing/2014/main" id="{2D7DC42A-3395-4324-BF0D-954B49B32CC9}"/>
            </a:ext>
          </a:extLst>
        </xdr:cNvPr>
        <xdr:cNvCxnSpPr/>
      </xdr:nvCxnSpPr>
      <xdr:spPr>
        <a:xfrm>
          <a:off x="4108450" y="9222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25FDDC1F-5307-4E02-AC4B-A181DF8AB0A3}"/>
            </a:ext>
          </a:extLst>
        </xdr:cNvPr>
        <xdr:cNvSpPr txBox="1"/>
      </xdr:nvSpPr>
      <xdr:spPr>
        <a:xfrm>
          <a:off x="4216400" y="9563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a:extLst>
            <a:ext uri="{FF2B5EF4-FFF2-40B4-BE49-F238E27FC236}">
              <a16:creationId xmlns:a16="http://schemas.microsoft.com/office/drawing/2014/main" id="{54D9F5C9-6BC2-4ADE-B885-8A5AC6536604}"/>
            </a:ext>
          </a:extLst>
        </xdr:cNvPr>
        <xdr:cNvSpPr/>
      </xdr:nvSpPr>
      <xdr:spPr>
        <a:xfrm>
          <a:off x="4127500" y="97060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a:extLst>
            <a:ext uri="{FF2B5EF4-FFF2-40B4-BE49-F238E27FC236}">
              <a16:creationId xmlns:a16="http://schemas.microsoft.com/office/drawing/2014/main" id="{B7DAA4DB-C867-46B8-9851-96866C9AC792}"/>
            </a:ext>
          </a:extLst>
        </xdr:cNvPr>
        <xdr:cNvSpPr/>
      </xdr:nvSpPr>
      <xdr:spPr>
        <a:xfrm>
          <a:off x="3384550" y="97240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a:extLst>
            <a:ext uri="{FF2B5EF4-FFF2-40B4-BE49-F238E27FC236}">
              <a16:creationId xmlns:a16="http://schemas.microsoft.com/office/drawing/2014/main" id="{A0B33B5B-6539-4C5A-8B16-9F5722B6B473}"/>
            </a:ext>
          </a:extLst>
        </xdr:cNvPr>
        <xdr:cNvSpPr/>
      </xdr:nvSpPr>
      <xdr:spPr>
        <a:xfrm>
          <a:off x="2571750" y="9743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a:extLst>
            <a:ext uri="{FF2B5EF4-FFF2-40B4-BE49-F238E27FC236}">
              <a16:creationId xmlns:a16="http://schemas.microsoft.com/office/drawing/2014/main" id="{D98027F9-56E7-4B88-A04C-4DCD9A2EDE34}"/>
            </a:ext>
          </a:extLst>
        </xdr:cNvPr>
        <xdr:cNvSpPr/>
      </xdr:nvSpPr>
      <xdr:spPr>
        <a:xfrm>
          <a:off x="1778000" y="9735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45E1CC2-F80F-4758-BA84-C2C92B8C90A9}"/>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FF362FF-A17F-412B-B4EF-1CB28D0B03CA}"/>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612E8FC-E67C-441B-87D0-6CE9B193D5A6}"/>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0E10555-AC7A-4440-92A8-5BB152E73EAF}"/>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0F52D6F-46E1-4956-9E66-F443691D87D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73" name="楕円 172">
          <a:extLst>
            <a:ext uri="{FF2B5EF4-FFF2-40B4-BE49-F238E27FC236}">
              <a16:creationId xmlns:a16="http://schemas.microsoft.com/office/drawing/2014/main" id="{73F3F99F-B828-44AE-95FA-FD9A009ED78E}"/>
            </a:ext>
          </a:extLst>
        </xdr:cNvPr>
        <xdr:cNvSpPr/>
      </xdr:nvSpPr>
      <xdr:spPr>
        <a:xfrm>
          <a:off x="4127500" y="9733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130101</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4E119833-CBE5-410B-8ED6-A295EB17AE74}"/>
            </a:ext>
          </a:extLst>
        </xdr:cNvPr>
        <xdr:cNvSpPr txBox="1"/>
      </xdr:nvSpPr>
      <xdr:spPr>
        <a:xfrm>
          <a:off x="4216400" y="971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75" name="楕円 174">
          <a:extLst>
            <a:ext uri="{FF2B5EF4-FFF2-40B4-BE49-F238E27FC236}">
              <a16:creationId xmlns:a16="http://schemas.microsoft.com/office/drawing/2014/main" id="{C6D42D46-A4C0-42C8-AA3E-1F73C3AF7004}"/>
            </a:ext>
          </a:extLst>
        </xdr:cNvPr>
        <xdr:cNvSpPr/>
      </xdr:nvSpPr>
      <xdr:spPr>
        <a:xfrm>
          <a:off x="3384550" y="9779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83276</xdr:rowOff>
    </xdr:to>
    <xdr:cxnSp macro="">
      <xdr:nvCxnSpPr>
        <xdr:cNvPr id="176" name="直線コネクタ 175">
          <a:extLst>
            <a:ext uri="{FF2B5EF4-FFF2-40B4-BE49-F238E27FC236}">
              <a16:creationId xmlns:a16="http://schemas.microsoft.com/office/drawing/2014/main" id="{985381BD-E0AD-466B-984C-4467B0A165DE}"/>
            </a:ext>
          </a:extLst>
        </xdr:cNvPr>
        <xdr:cNvCxnSpPr/>
      </xdr:nvCxnSpPr>
      <xdr:spPr>
        <a:xfrm flipV="1">
          <a:off x="3429000" y="9778274"/>
          <a:ext cx="7493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77" name="楕円 176">
          <a:extLst>
            <a:ext uri="{FF2B5EF4-FFF2-40B4-BE49-F238E27FC236}">
              <a16:creationId xmlns:a16="http://schemas.microsoft.com/office/drawing/2014/main" id="{F0FC1C58-F8C0-4B66-A530-C8B8F326C70E}"/>
            </a:ext>
          </a:extLst>
        </xdr:cNvPr>
        <xdr:cNvSpPr/>
      </xdr:nvSpPr>
      <xdr:spPr>
        <a:xfrm>
          <a:off x="2571750" y="9737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83276</xdr:rowOff>
    </xdr:to>
    <xdr:cxnSp macro="">
      <xdr:nvCxnSpPr>
        <xdr:cNvPr id="178" name="直線コネクタ 177">
          <a:extLst>
            <a:ext uri="{FF2B5EF4-FFF2-40B4-BE49-F238E27FC236}">
              <a16:creationId xmlns:a16="http://schemas.microsoft.com/office/drawing/2014/main" id="{05C51A4E-4408-4392-8DEB-C10529CC3628}"/>
            </a:ext>
          </a:extLst>
        </xdr:cNvPr>
        <xdr:cNvCxnSpPr/>
      </xdr:nvCxnSpPr>
      <xdr:spPr>
        <a:xfrm>
          <a:off x="2622550" y="9781540"/>
          <a:ext cx="8064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107587</xdr:rowOff>
    </xdr:from>
    <xdr:to>
      <xdr:col>10</xdr:col>
      <xdr:colOff>165100</xdr:colOff>
      <xdr:row>58</xdr:row>
      <xdr:rowOff>37737</xdr:rowOff>
    </xdr:to>
    <xdr:sp macro="" textlink="">
      <xdr:nvSpPr>
        <xdr:cNvPr id="179" name="楕円 178">
          <a:extLst>
            <a:ext uri="{FF2B5EF4-FFF2-40B4-BE49-F238E27FC236}">
              <a16:creationId xmlns:a16="http://schemas.microsoft.com/office/drawing/2014/main" id="{2C8AA296-8BCC-4077-A8ED-C48085DCB80A}"/>
            </a:ext>
          </a:extLst>
        </xdr:cNvPr>
        <xdr:cNvSpPr/>
      </xdr:nvSpPr>
      <xdr:spPr>
        <a:xfrm>
          <a:off x="1778000" y="9524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158387</xdr:rowOff>
    </xdr:from>
    <xdr:to>
      <xdr:col>15</xdr:col>
      <xdr:colOff>50800</xdr:colOff>
      <xdr:row>59</xdr:row>
      <xdr:rowOff>34290</xdr:rowOff>
    </xdr:to>
    <xdr:cxnSp macro="">
      <xdr:nvCxnSpPr>
        <xdr:cNvPr id="180" name="直線コネクタ 179">
          <a:extLst>
            <a:ext uri="{FF2B5EF4-FFF2-40B4-BE49-F238E27FC236}">
              <a16:creationId xmlns:a16="http://schemas.microsoft.com/office/drawing/2014/main" id="{F1EAAFE7-77D2-441D-8973-E550E8A3156E}"/>
            </a:ext>
          </a:extLst>
        </xdr:cNvPr>
        <xdr:cNvCxnSpPr/>
      </xdr:nvCxnSpPr>
      <xdr:spPr>
        <a:xfrm>
          <a:off x="1828800" y="9575437"/>
          <a:ext cx="793750" cy="20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6889D535-52A8-41B0-8F11-D5F6CC41C004}"/>
            </a:ext>
          </a:extLst>
        </xdr:cNvPr>
        <xdr:cNvSpPr txBox="1"/>
      </xdr:nvSpPr>
      <xdr:spPr>
        <a:xfrm>
          <a:off x="3239144" y="950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BE2CA98D-9661-459B-BAFD-87632C9C6549}"/>
            </a:ext>
          </a:extLst>
        </xdr:cNvPr>
        <xdr:cNvSpPr txBox="1"/>
      </xdr:nvSpPr>
      <xdr:spPr>
        <a:xfrm>
          <a:off x="2439044" y="982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4EB44C9-AB30-4BCC-9AA5-08FFF5B8544F}"/>
            </a:ext>
          </a:extLst>
        </xdr:cNvPr>
        <xdr:cNvSpPr txBox="1"/>
      </xdr:nvSpPr>
      <xdr:spPr>
        <a:xfrm>
          <a:off x="1645294" y="982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125203</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0AE12D9B-9FF3-4A69-BAF8-99EC0F12E209}"/>
            </a:ext>
          </a:extLst>
        </xdr:cNvPr>
        <xdr:cNvSpPr txBox="1"/>
      </xdr:nvSpPr>
      <xdr:spPr>
        <a:xfrm>
          <a:off x="3239144" y="9872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414452A8-3697-4661-8ED3-E141EC623266}"/>
            </a:ext>
          </a:extLst>
        </xdr:cNvPr>
        <xdr:cNvSpPr txBox="1"/>
      </xdr:nvSpPr>
      <xdr:spPr>
        <a:xfrm>
          <a:off x="243904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54264</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F1834373-B0D9-4F13-AC4A-4FDBC5DAD54D}"/>
            </a:ext>
          </a:extLst>
        </xdr:cNvPr>
        <xdr:cNvSpPr txBox="1"/>
      </xdr:nvSpPr>
      <xdr:spPr>
        <a:xfrm>
          <a:off x="1645294" y="9306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3A41F9ED-0B70-4474-ADF1-A48CF5E41BB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AE14F9FB-F6EF-4EDA-A19D-F5C73B36B03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73BB5853-5DDC-450E-8ABC-F8C93BFDB0F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A74BD51B-E50C-4190-9B1F-0BBCB5564D69}"/>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90B6DC23-7387-40DE-A856-6EA8B0E3CE6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244A2EF8-C7B5-4524-82EB-3D9CFCF468D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39A2156F-FA7D-4FAF-A9F2-B67352CFA34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30BC02-30B3-4E14-9DA6-5EE5509378C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A39FB4CF-F28B-4484-8A0F-44C0772782B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69BE5C6E-DEAC-4216-A77E-9F62CD6843B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305D0FF1-6296-4744-93FE-2A6EAA815AC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6B499972-E8D0-4B1A-89B1-2AC614822ED4}"/>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7B99B36B-7278-4C3B-B3F3-7DE9A834EACC}"/>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F252A62C-4451-430F-9E5C-206E48CE3C84}"/>
            </a:ext>
          </a:extLst>
        </xdr:cNvPr>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B8169D4B-7C85-434C-98C7-EE58A958EB5F}"/>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B28A4E00-BA72-494E-88BB-976E54E13932}"/>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AABFC245-F657-4DC9-90AD-21AA54EFAAC2}"/>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2FA8F357-E84C-4CD8-A2D3-770DF9961C92}"/>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6FCBFF9D-830B-43F4-A53F-3E828827B792}"/>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708353B6-2E94-426D-B99A-E343954FAB16}"/>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BE8EBA4-7314-4B9B-A240-2F6FF65C70B5}"/>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2652BB5D-F9CF-4A02-A937-E3F7E7E84D09}"/>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7E9A8889-4683-4B06-8746-86E885379FD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0" name="直線コネクタ 209">
          <a:extLst>
            <a:ext uri="{FF2B5EF4-FFF2-40B4-BE49-F238E27FC236}">
              <a16:creationId xmlns:a16="http://schemas.microsoft.com/office/drawing/2014/main" id="{60D55030-00B7-47AB-8F48-F8907D03A972}"/>
            </a:ext>
          </a:extLst>
        </xdr:cNvPr>
        <xdr:cNvCxnSpPr/>
      </xdr:nvCxnSpPr>
      <xdr:spPr>
        <a:xfrm flipV="1">
          <a:off x="9429115" y="9411021"/>
          <a:ext cx="0" cy="123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1" name="【橋りょう・トンネル】&#10;一人当たり有形固定資産（償却資産）額最小値テキスト">
          <a:extLst>
            <a:ext uri="{FF2B5EF4-FFF2-40B4-BE49-F238E27FC236}">
              <a16:creationId xmlns:a16="http://schemas.microsoft.com/office/drawing/2014/main" id="{6816F830-CC4E-4536-8DE5-D3BE8419E178}"/>
            </a:ext>
          </a:extLst>
        </xdr:cNvPr>
        <xdr:cNvSpPr txBox="1"/>
      </xdr:nvSpPr>
      <xdr:spPr>
        <a:xfrm>
          <a:off x="9467850" y="10652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2" name="直線コネクタ 211">
          <a:extLst>
            <a:ext uri="{FF2B5EF4-FFF2-40B4-BE49-F238E27FC236}">
              <a16:creationId xmlns:a16="http://schemas.microsoft.com/office/drawing/2014/main" id="{B39DB8C0-C9E3-48AE-AD6F-0DAB9E8434E3}"/>
            </a:ext>
          </a:extLst>
        </xdr:cNvPr>
        <xdr:cNvCxnSpPr/>
      </xdr:nvCxnSpPr>
      <xdr:spPr>
        <a:xfrm>
          <a:off x="935990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0C50BDF2-B645-4B96-8031-6B6AB5426AE9}"/>
            </a:ext>
          </a:extLst>
        </xdr:cNvPr>
        <xdr:cNvSpPr txBox="1"/>
      </xdr:nvSpPr>
      <xdr:spPr>
        <a:xfrm>
          <a:off x="9467850" y="9192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4" name="直線コネクタ 213">
          <a:extLst>
            <a:ext uri="{FF2B5EF4-FFF2-40B4-BE49-F238E27FC236}">
              <a16:creationId xmlns:a16="http://schemas.microsoft.com/office/drawing/2014/main" id="{4C6A001C-8F3C-4AAA-B6E8-D462F0F42861}"/>
            </a:ext>
          </a:extLst>
        </xdr:cNvPr>
        <xdr:cNvCxnSpPr/>
      </xdr:nvCxnSpPr>
      <xdr:spPr>
        <a:xfrm>
          <a:off x="9359900" y="9411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55E2070B-39D8-4750-902F-4F8A14F85F4D}"/>
            </a:ext>
          </a:extLst>
        </xdr:cNvPr>
        <xdr:cNvSpPr txBox="1"/>
      </xdr:nvSpPr>
      <xdr:spPr>
        <a:xfrm>
          <a:off x="9467850" y="103364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6" name="フローチャート: 判断 215">
          <a:extLst>
            <a:ext uri="{FF2B5EF4-FFF2-40B4-BE49-F238E27FC236}">
              <a16:creationId xmlns:a16="http://schemas.microsoft.com/office/drawing/2014/main" id="{CE8771BC-FFF0-4D35-8EC4-A0EF72F8561D}"/>
            </a:ext>
          </a:extLst>
        </xdr:cNvPr>
        <xdr:cNvSpPr/>
      </xdr:nvSpPr>
      <xdr:spPr>
        <a:xfrm>
          <a:off x="9398000" y="104786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7" name="フローチャート: 判断 216">
          <a:extLst>
            <a:ext uri="{FF2B5EF4-FFF2-40B4-BE49-F238E27FC236}">
              <a16:creationId xmlns:a16="http://schemas.microsoft.com/office/drawing/2014/main" id="{21726540-717C-4B49-844A-5351050615B1}"/>
            </a:ext>
          </a:extLst>
        </xdr:cNvPr>
        <xdr:cNvSpPr/>
      </xdr:nvSpPr>
      <xdr:spPr>
        <a:xfrm>
          <a:off x="8636000" y="10476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8" name="フローチャート: 判断 217">
          <a:extLst>
            <a:ext uri="{FF2B5EF4-FFF2-40B4-BE49-F238E27FC236}">
              <a16:creationId xmlns:a16="http://schemas.microsoft.com/office/drawing/2014/main" id="{416216BA-3F7F-465E-9236-0A8520CDD5FC}"/>
            </a:ext>
          </a:extLst>
        </xdr:cNvPr>
        <xdr:cNvSpPr/>
      </xdr:nvSpPr>
      <xdr:spPr>
        <a:xfrm>
          <a:off x="7842250" y="104816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9" name="フローチャート: 判断 218">
          <a:extLst>
            <a:ext uri="{FF2B5EF4-FFF2-40B4-BE49-F238E27FC236}">
              <a16:creationId xmlns:a16="http://schemas.microsoft.com/office/drawing/2014/main" id="{4B437FC3-0B4A-48AD-A0C5-4D5E0F819B08}"/>
            </a:ext>
          </a:extLst>
        </xdr:cNvPr>
        <xdr:cNvSpPr/>
      </xdr:nvSpPr>
      <xdr:spPr>
        <a:xfrm>
          <a:off x="7029450" y="104931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B659B1C-3C49-4CD1-824D-A39580AC2544}"/>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FEA70272-D5B6-4BE2-9B2F-364478B8BABC}"/>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CB1A7C3-D72F-4CFA-AD55-22387D370C9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EDC33C0-B3C5-48B4-8FA5-5F8F4F13C5C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D1CA6FE-C279-43F7-9AAA-16EE533BFB87}"/>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22609</xdr:rowOff>
    </xdr:from>
    <xdr:to>
      <xdr:col>55</xdr:col>
      <xdr:colOff>50800</xdr:colOff>
      <xdr:row>64</xdr:row>
      <xdr:rowOff>124209</xdr:rowOff>
    </xdr:to>
    <xdr:sp macro="" textlink="">
      <xdr:nvSpPr>
        <xdr:cNvPr id="225" name="楕円 224">
          <a:extLst>
            <a:ext uri="{FF2B5EF4-FFF2-40B4-BE49-F238E27FC236}">
              <a16:creationId xmlns:a16="http://schemas.microsoft.com/office/drawing/2014/main" id="{B3F82D2A-C341-4595-86CC-CC14D0576556}"/>
            </a:ext>
          </a:extLst>
        </xdr:cNvPr>
        <xdr:cNvSpPr/>
      </xdr:nvSpPr>
      <xdr:spPr>
        <a:xfrm>
          <a:off x="9398000" y="105953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108986</xdr:rowOff>
    </xdr:from>
    <xdr:ext cx="469744" cy="259045"/>
    <xdr:sp macro="" textlink="">
      <xdr:nvSpPr>
        <xdr:cNvPr id="226" name="【橋りょう・トンネル】&#10;一人当たり有形固定資産（償却資産）額該当値テキスト">
          <a:extLst>
            <a:ext uri="{FF2B5EF4-FFF2-40B4-BE49-F238E27FC236}">
              <a16:creationId xmlns:a16="http://schemas.microsoft.com/office/drawing/2014/main" id="{15E373BE-3708-4AB7-813A-EFD7AC723492}"/>
            </a:ext>
          </a:extLst>
        </xdr:cNvPr>
        <xdr:cNvSpPr txBox="1"/>
      </xdr:nvSpPr>
      <xdr:spPr>
        <a:xfrm>
          <a:off x="9467850" y="10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22483</xdr:rowOff>
    </xdr:from>
    <xdr:to>
      <xdr:col>50</xdr:col>
      <xdr:colOff>165100</xdr:colOff>
      <xdr:row>64</xdr:row>
      <xdr:rowOff>124083</xdr:rowOff>
    </xdr:to>
    <xdr:sp macro="" textlink="">
      <xdr:nvSpPr>
        <xdr:cNvPr id="227" name="楕円 226">
          <a:extLst>
            <a:ext uri="{FF2B5EF4-FFF2-40B4-BE49-F238E27FC236}">
              <a16:creationId xmlns:a16="http://schemas.microsoft.com/office/drawing/2014/main" id="{9B9182CC-037B-4F52-83DE-2A410C3FCAF2}"/>
            </a:ext>
          </a:extLst>
        </xdr:cNvPr>
        <xdr:cNvSpPr/>
      </xdr:nvSpPr>
      <xdr:spPr>
        <a:xfrm>
          <a:off x="8636000" y="105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73283</xdr:rowOff>
    </xdr:from>
    <xdr:to>
      <xdr:col>55</xdr:col>
      <xdr:colOff>0</xdr:colOff>
      <xdr:row>64</xdr:row>
      <xdr:rowOff>73409</xdr:rowOff>
    </xdr:to>
    <xdr:cxnSp macro="">
      <xdr:nvCxnSpPr>
        <xdr:cNvPr id="228" name="直線コネクタ 227">
          <a:extLst>
            <a:ext uri="{FF2B5EF4-FFF2-40B4-BE49-F238E27FC236}">
              <a16:creationId xmlns:a16="http://schemas.microsoft.com/office/drawing/2014/main" id="{EFCC4BBB-F20E-4F3B-9FCC-9832258ACDC0}"/>
            </a:ext>
          </a:extLst>
        </xdr:cNvPr>
        <xdr:cNvCxnSpPr/>
      </xdr:nvCxnSpPr>
      <xdr:spPr>
        <a:xfrm>
          <a:off x="8686800" y="10646033"/>
          <a:ext cx="74295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22645</xdr:rowOff>
    </xdr:from>
    <xdr:to>
      <xdr:col>46</xdr:col>
      <xdr:colOff>38100</xdr:colOff>
      <xdr:row>64</xdr:row>
      <xdr:rowOff>124245</xdr:rowOff>
    </xdr:to>
    <xdr:sp macro="" textlink="">
      <xdr:nvSpPr>
        <xdr:cNvPr id="229" name="楕円 228">
          <a:extLst>
            <a:ext uri="{FF2B5EF4-FFF2-40B4-BE49-F238E27FC236}">
              <a16:creationId xmlns:a16="http://schemas.microsoft.com/office/drawing/2014/main" id="{6B626B89-F9D1-44E0-B135-A3A27CDC6CB1}"/>
            </a:ext>
          </a:extLst>
        </xdr:cNvPr>
        <xdr:cNvSpPr/>
      </xdr:nvSpPr>
      <xdr:spPr>
        <a:xfrm>
          <a:off x="7842250" y="10595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73283</xdr:rowOff>
    </xdr:from>
    <xdr:to>
      <xdr:col>50</xdr:col>
      <xdr:colOff>114300</xdr:colOff>
      <xdr:row>64</xdr:row>
      <xdr:rowOff>73445</xdr:rowOff>
    </xdr:to>
    <xdr:cxnSp macro="">
      <xdr:nvCxnSpPr>
        <xdr:cNvPr id="230" name="直線コネクタ 229">
          <a:extLst>
            <a:ext uri="{FF2B5EF4-FFF2-40B4-BE49-F238E27FC236}">
              <a16:creationId xmlns:a16="http://schemas.microsoft.com/office/drawing/2014/main" id="{E9A0C6E7-3C85-4E6D-83EE-B9EEB65AFD5C}"/>
            </a:ext>
          </a:extLst>
        </xdr:cNvPr>
        <xdr:cNvCxnSpPr/>
      </xdr:nvCxnSpPr>
      <xdr:spPr>
        <a:xfrm flipV="1">
          <a:off x="7886700" y="10646033"/>
          <a:ext cx="8001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23303</xdr:rowOff>
    </xdr:from>
    <xdr:to>
      <xdr:col>41</xdr:col>
      <xdr:colOff>101600</xdr:colOff>
      <xdr:row>64</xdr:row>
      <xdr:rowOff>124903</xdr:rowOff>
    </xdr:to>
    <xdr:sp macro="" textlink="">
      <xdr:nvSpPr>
        <xdr:cNvPr id="231" name="楕円 230">
          <a:extLst>
            <a:ext uri="{FF2B5EF4-FFF2-40B4-BE49-F238E27FC236}">
              <a16:creationId xmlns:a16="http://schemas.microsoft.com/office/drawing/2014/main" id="{249E1E4C-4891-4597-B77F-4679630636B8}"/>
            </a:ext>
          </a:extLst>
        </xdr:cNvPr>
        <xdr:cNvSpPr/>
      </xdr:nvSpPr>
      <xdr:spPr>
        <a:xfrm>
          <a:off x="7029450" y="105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73445</xdr:rowOff>
    </xdr:from>
    <xdr:to>
      <xdr:col>45</xdr:col>
      <xdr:colOff>177800</xdr:colOff>
      <xdr:row>64</xdr:row>
      <xdr:rowOff>74103</xdr:rowOff>
    </xdr:to>
    <xdr:cxnSp macro="">
      <xdr:nvCxnSpPr>
        <xdr:cNvPr id="232" name="直線コネクタ 231">
          <a:extLst>
            <a:ext uri="{FF2B5EF4-FFF2-40B4-BE49-F238E27FC236}">
              <a16:creationId xmlns:a16="http://schemas.microsoft.com/office/drawing/2014/main" id="{2E71A453-6DBF-49C5-AB99-7A274A111BCC}"/>
            </a:ext>
          </a:extLst>
        </xdr:cNvPr>
        <xdr:cNvCxnSpPr/>
      </xdr:nvCxnSpPr>
      <xdr:spPr>
        <a:xfrm flipV="1">
          <a:off x="7080250" y="10646195"/>
          <a:ext cx="80645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1E4C3E15-9A5C-4C94-91E0-125106756A85}"/>
            </a:ext>
          </a:extLst>
        </xdr:cNvPr>
        <xdr:cNvSpPr txBox="1"/>
      </xdr:nvSpPr>
      <xdr:spPr>
        <a:xfrm>
          <a:off x="8399995" y="1025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252BF9B1-5D47-46D5-8FAF-753E6BBCC4C7}"/>
            </a:ext>
          </a:extLst>
        </xdr:cNvPr>
        <xdr:cNvSpPr txBox="1"/>
      </xdr:nvSpPr>
      <xdr:spPr>
        <a:xfrm>
          <a:off x="7612595" y="1026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AE4F714-3A2F-4294-8B78-B2AE211A48E2}"/>
            </a:ext>
          </a:extLst>
        </xdr:cNvPr>
        <xdr:cNvSpPr txBox="1"/>
      </xdr:nvSpPr>
      <xdr:spPr>
        <a:xfrm>
          <a:off x="6818845" y="1027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115210</xdr:rowOff>
    </xdr:from>
    <xdr:ext cx="469744" cy="259045"/>
    <xdr:sp macro="" textlink="">
      <xdr:nvSpPr>
        <xdr:cNvPr id="236" name="n_1mainValue【橋りょう・トンネル】&#10;一人当たり有形固定資産（償却資産）額">
          <a:extLst>
            <a:ext uri="{FF2B5EF4-FFF2-40B4-BE49-F238E27FC236}">
              <a16:creationId xmlns:a16="http://schemas.microsoft.com/office/drawing/2014/main" id="{6B02C770-2B55-478A-ABA4-6BB579B94B97}"/>
            </a:ext>
          </a:extLst>
        </xdr:cNvPr>
        <xdr:cNvSpPr txBox="1"/>
      </xdr:nvSpPr>
      <xdr:spPr>
        <a:xfrm>
          <a:off x="8458278" y="1068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115372</xdr:rowOff>
    </xdr:from>
    <xdr:ext cx="469744" cy="259045"/>
    <xdr:sp macro="" textlink="">
      <xdr:nvSpPr>
        <xdr:cNvPr id="237" name="n_2mainValue【橋りょう・トンネル】&#10;一人当たり有形固定資産（償却資産）額">
          <a:extLst>
            <a:ext uri="{FF2B5EF4-FFF2-40B4-BE49-F238E27FC236}">
              <a16:creationId xmlns:a16="http://schemas.microsoft.com/office/drawing/2014/main" id="{2FD0D70C-CF88-44AE-9DFB-41FBC28DAD35}"/>
            </a:ext>
          </a:extLst>
        </xdr:cNvPr>
        <xdr:cNvSpPr txBox="1"/>
      </xdr:nvSpPr>
      <xdr:spPr>
        <a:xfrm>
          <a:off x="7677228" y="106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116030</xdr:rowOff>
    </xdr:from>
    <xdr:ext cx="469744" cy="259045"/>
    <xdr:sp macro="" textlink="">
      <xdr:nvSpPr>
        <xdr:cNvPr id="238" name="n_3mainValue【橋りょう・トンネル】&#10;一人当たり有形固定資産（償却資産）額">
          <a:extLst>
            <a:ext uri="{FF2B5EF4-FFF2-40B4-BE49-F238E27FC236}">
              <a16:creationId xmlns:a16="http://schemas.microsoft.com/office/drawing/2014/main" id="{2C8B5C2C-F78A-40BB-8557-D79FA80F33E4}"/>
            </a:ext>
          </a:extLst>
        </xdr:cNvPr>
        <xdr:cNvSpPr txBox="1"/>
      </xdr:nvSpPr>
      <xdr:spPr>
        <a:xfrm>
          <a:off x="6864428" y="1068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CBC8BDD6-02ED-481C-B7DD-C35A917AA891}"/>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EA421E34-50EA-47A2-A58B-0BF3D5C1357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F7A24F22-1642-454E-9244-61A991A8BAA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EA28BCC4-ED54-4490-AA7A-D135A71EBA2C}"/>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AE311B06-0148-43C2-94C6-B070962E59A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3AE8E5E4-5FB1-4E3B-8AC2-74B5652296C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38391661-09EA-4F4F-BC64-1011FE05651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22051D6B-2048-477C-9871-297705F5F80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C1227086-C8D6-4E97-B06B-32C8C0195C1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609FF9D7-9B79-4594-AE6A-0C1CBDE1E368}"/>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a:extLst>
            <a:ext uri="{FF2B5EF4-FFF2-40B4-BE49-F238E27FC236}">
              <a16:creationId xmlns:a16="http://schemas.microsoft.com/office/drawing/2014/main" id="{FA63F47C-4DA3-461F-A994-5DD5A5BFDDBC}"/>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0" name="直線コネクタ 249">
          <a:extLst>
            <a:ext uri="{FF2B5EF4-FFF2-40B4-BE49-F238E27FC236}">
              <a16:creationId xmlns:a16="http://schemas.microsoft.com/office/drawing/2014/main" id="{3FD29150-A737-4AB3-A53D-B5BE09EFFAE1}"/>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1" name="テキスト ボックス 250">
          <a:extLst>
            <a:ext uri="{FF2B5EF4-FFF2-40B4-BE49-F238E27FC236}">
              <a16:creationId xmlns:a16="http://schemas.microsoft.com/office/drawing/2014/main" id="{A447CAEA-BB2A-4A9F-91C8-1CE9CA6D95D1}"/>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2" name="直線コネクタ 251">
          <a:extLst>
            <a:ext uri="{FF2B5EF4-FFF2-40B4-BE49-F238E27FC236}">
              <a16:creationId xmlns:a16="http://schemas.microsoft.com/office/drawing/2014/main" id="{1A5BA83F-C24F-4FAA-B132-51C2AA32C5FB}"/>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3" name="テキスト ボックス 252">
          <a:extLst>
            <a:ext uri="{FF2B5EF4-FFF2-40B4-BE49-F238E27FC236}">
              <a16:creationId xmlns:a16="http://schemas.microsoft.com/office/drawing/2014/main" id="{3E011AF7-E5ED-4D25-96C8-29DCA2F9654F}"/>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4" name="直線コネクタ 253">
          <a:extLst>
            <a:ext uri="{FF2B5EF4-FFF2-40B4-BE49-F238E27FC236}">
              <a16:creationId xmlns:a16="http://schemas.microsoft.com/office/drawing/2014/main" id="{CF2F4572-0FE6-4A89-AEB2-3744554DE057}"/>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5" name="テキスト ボックス 254">
          <a:extLst>
            <a:ext uri="{FF2B5EF4-FFF2-40B4-BE49-F238E27FC236}">
              <a16:creationId xmlns:a16="http://schemas.microsoft.com/office/drawing/2014/main" id="{CE727030-DB9A-4033-A641-0D4B0BFC8A43}"/>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6" name="直線コネクタ 255">
          <a:extLst>
            <a:ext uri="{FF2B5EF4-FFF2-40B4-BE49-F238E27FC236}">
              <a16:creationId xmlns:a16="http://schemas.microsoft.com/office/drawing/2014/main" id="{C25C0700-08DA-42D4-BEBC-A2EE8F963565}"/>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7" name="テキスト ボックス 256">
          <a:extLst>
            <a:ext uri="{FF2B5EF4-FFF2-40B4-BE49-F238E27FC236}">
              <a16:creationId xmlns:a16="http://schemas.microsoft.com/office/drawing/2014/main" id="{436E4D39-FFFB-4B32-97A5-D3ACDE69EC79}"/>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a:extLst>
            <a:ext uri="{FF2B5EF4-FFF2-40B4-BE49-F238E27FC236}">
              <a16:creationId xmlns:a16="http://schemas.microsoft.com/office/drawing/2014/main" id="{3D7348B1-B49D-4F91-A46B-16838515D2DB}"/>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9" name="テキスト ボックス 258">
          <a:extLst>
            <a:ext uri="{FF2B5EF4-FFF2-40B4-BE49-F238E27FC236}">
              <a16:creationId xmlns:a16="http://schemas.microsoft.com/office/drawing/2014/main" id="{ED5DADAB-85C7-4B9D-B271-98E86AD7FEBA}"/>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a:extLst>
            <a:ext uri="{FF2B5EF4-FFF2-40B4-BE49-F238E27FC236}">
              <a16:creationId xmlns:a16="http://schemas.microsoft.com/office/drawing/2014/main" id="{E0D3CB8C-AEAE-48B8-8CCC-0E272BB033E8}"/>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1" name="直線コネクタ 260">
          <a:extLst>
            <a:ext uri="{FF2B5EF4-FFF2-40B4-BE49-F238E27FC236}">
              <a16:creationId xmlns:a16="http://schemas.microsoft.com/office/drawing/2014/main" id="{EF4E9501-5E4E-4E09-B643-D9B83C350CC0}"/>
            </a:ext>
          </a:extLst>
        </xdr:cNvPr>
        <xdr:cNvCxnSpPr/>
      </xdr:nvCxnSpPr>
      <xdr:spPr>
        <a:xfrm flipV="1">
          <a:off x="4177665" y="13013689"/>
          <a:ext cx="0" cy="132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2" name="【公営住宅】&#10;有形固定資産減価償却率最小値テキスト">
          <a:extLst>
            <a:ext uri="{FF2B5EF4-FFF2-40B4-BE49-F238E27FC236}">
              <a16:creationId xmlns:a16="http://schemas.microsoft.com/office/drawing/2014/main" id="{6CC71371-ED34-4EA3-9A6C-E104505C19A8}"/>
            </a:ext>
          </a:extLst>
        </xdr:cNvPr>
        <xdr:cNvSpPr txBox="1"/>
      </xdr:nvSpPr>
      <xdr:spPr>
        <a:xfrm>
          <a:off x="4216400" y="143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3" name="直線コネクタ 262">
          <a:extLst>
            <a:ext uri="{FF2B5EF4-FFF2-40B4-BE49-F238E27FC236}">
              <a16:creationId xmlns:a16="http://schemas.microsoft.com/office/drawing/2014/main" id="{D55E9129-E616-4280-B940-8648C170E712}"/>
            </a:ext>
          </a:extLst>
        </xdr:cNvPr>
        <xdr:cNvCxnSpPr/>
      </xdr:nvCxnSpPr>
      <xdr:spPr>
        <a:xfrm>
          <a:off x="4108450" y="1434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64" name="【公営住宅】&#10;有形固定資産減価償却率最大値テキスト">
          <a:extLst>
            <a:ext uri="{FF2B5EF4-FFF2-40B4-BE49-F238E27FC236}">
              <a16:creationId xmlns:a16="http://schemas.microsoft.com/office/drawing/2014/main" id="{8ED0D411-34B2-4385-9FB9-841FD096F952}"/>
            </a:ext>
          </a:extLst>
        </xdr:cNvPr>
        <xdr:cNvSpPr txBox="1"/>
      </xdr:nvSpPr>
      <xdr:spPr>
        <a:xfrm>
          <a:off x="4216400" y="1279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65" name="直線コネクタ 264">
          <a:extLst>
            <a:ext uri="{FF2B5EF4-FFF2-40B4-BE49-F238E27FC236}">
              <a16:creationId xmlns:a16="http://schemas.microsoft.com/office/drawing/2014/main" id="{7A6876E8-7049-4C2F-8A23-22DD636E3038}"/>
            </a:ext>
          </a:extLst>
        </xdr:cNvPr>
        <xdr:cNvCxnSpPr/>
      </xdr:nvCxnSpPr>
      <xdr:spPr>
        <a:xfrm>
          <a:off x="4108450" y="130136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6" name="【公営住宅】&#10;有形固定資産減価償却率平均値テキスト">
          <a:extLst>
            <a:ext uri="{FF2B5EF4-FFF2-40B4-BE49-F238E27FC236}">
              <a16:creationId xmlns:a16="http://schemas.microsoft.com/office/drawing/2014/main" id="{CC61F7F5-2077-44C8-9ED8-23DD52C75700}"/>
            </a:ext>
          </a:extLst>
        </xdr:cNvPr>
        <xdr:cNvSpPr txBox="1"/>
      </xdr:nvSpPr>
      <xdr:spPr>
        <a:xfrm>
          <a:off x="4216400" y="1358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7" name="フローチャート: 判断 266">
          <a:extLst>
            <a:ext uri="{FF2B5EF4-FFF2-40B4-BE49-F238E27FC236}">
              <a16:creationId xmlns:a16="http://schemas.microsoft.com/office/drawing/2014/main" id="{85492E8C-E9A1-48FE-832D-19ED8B45667A}"/>
            </a:ext>
          </a:extLst>
        </xdr:cNvPr>
        <xdr:cNvSpPr/>
      </xdr:nvSpPr>
      <xdr:spPr>
        <a:xfrm>
          <a:off x="4127500" y="1360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8" name="フローチャート: 判断 267">
          <a:extLst>
            <a:ext uri="{FF2B5EF4-FFF2-40B4-BE49-F238E27FC236}">
              <a16:creationId xmlns:a16="http://schemas.microsoft.com/office/drawing/2014/main" id="{07937CFF-CB08-47B8-8627-85B09CD69DB7}"/>
            </a:ext>
          </a:extLst>
        </xdr:cNvPr>
        <xdr:cNvSpPr/>
      </xdr:nvSpPr>
      <xdr:spPr>
        <a:xfrm>
          <a:off x="3384550" y="136141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9" name="フローチャート: 判断 268">
          <a:extLst>
            <a:ext uri="{FF2B5EF4-FFF2-40B4-BE49-F238E27FC236}">
              <a16:creationId xmlns:a16="http://schemas.microsoft.com/office/drawing/2014/main" id="{C7AE7AC4-29C0-4419-818F-6746A331B057}"/>
            </a:ext>
          </a:extLst>
        </xdr:cNvPr>
        <xdr:cNvSpPr/>
      </xdr:nvSpPr>
      <xdr:spPr>
        <a:xfrm>
          <a:off x="2571750" y="136392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0" name="フローチャート: 判断 269">
          <a:extLst>
            <a:ext uri="{FF2B5EF4-FFF2-40B4-BE49-F238E27FC236}">
              <a16:creationId xmlns:a16="http://schemas.microsoft.com/office/drawing/2014/main" id="{A96BFA7A-18F4-4C98-81B7-48BEFCDB4B20}"/>
            </a:ext>
          </a:extLst>
        </xdr:cNvPr>
        <xdr:cNvSpPr/>
      </xdr:nvSpPr>
      <xdr:spPr>
        <a:xfrm>
          <a:off x="1778000" y="13632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DFD5C9F1-9B95-4113-9008-7570FF751E3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C4CD9FF6-0573-47DC-BA62-D3702A41011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4BCCB473-D89F-48CA-BF9B-B3A31E5CCB66}"/>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66E9775F-C4E9-4DDD-B534-CB72571A95A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6DEF5D1-CF60-42B2-AF36-B87C356CDBD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76" name="楕円 275">
          <a:extLst>
            <a:ext uri="{FF2B5EF4-FFF2-40B4-BE49-F238E27FC236}">
              <a16:creationId xmlns:a16="http://schemas.microsoft.com/office/drawing/2014/main" id="{9D8C9CF5-9D78-4FF8-97B3-0FC8D7F39A55}"/>
            </a:ext>
          </a:extLst>
        </xdr:cNvPr>
        <xdr:cNvSpPr/>
      </xdr:nvSpPr>
      <xdr:spPr>
        <a:xfrm>
          <a:off x="4127500" y="13503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277" name="【公営住宅】&#10;有形固定資産減価償却率該当値テキスト">
          <a:extLst>
            <a:ext uri="{FF2B5EF4-FFF2-40B4-BE49-F238E27FC236}">
              <a16:creationId xmlns:a16="http://schemas.microsoft.com/office/drawing/2014/main" id="{A49B8AB2-9143-4E5E-96E7-C3FCBB5BE567}"/>
            </a:ext>
          </a:extLst>
        </xdr:cNvPr>
        <xdr:cNvSpPr txBox="1"/>
      </xdr:nvSpPr>
      <xdr:spPr>
        <a:xfrm>
          <a:off x="42164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1015</xdr:rowOff>
    </xdr:from>
    <xdr:to>
      <xdr:col>20</xdr:col>
      <xdr:colOff>38100</xdr:colOff>
      <xdr:row>82</xdr:row>
      <xdr:rowOff>102615</xdr:rowOff>
    </xdr:to>
    <xdr:sp macro="" textlink="">
      <xdr:nvSpPr>
        <xdr:cNvPr id="278" name="楕円 277">
          <a:extLst>
            <a:ext uri="{FF2B5EF4-FFF2-40B4-BE49-F238E27FC236}">
              <a16:creationId xmlns:a16="http://schemas.microsoft.com/office/drawing/2014/main" id="{FDA14254-0598-4F03-A816-AAA5B59FECD2}"/>
            </a:ext>
          </a:extLst>
        </xdr:cNvPr>
        <xdr:cNvSpPr/>
      </xdr:nvSpPr>
      <xdr:spPr>
        <a:xfrm>
          <a:off x="3384550" y="13545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51815</xdr:rowOff>
    </xdr:to>
    <xdr:cxnSp macro="">
      <xdr:nvCxnSpPr>
        <xdr:cNvPr id="279" name="直線コネクタ 278">
          <a:extLst>
            <a:ext uri="{FF2B5EF4-FFF2-40B4-BE49-F238E27FC236}">
              <a16:creationId xmlns:a16="http://schemas.microsoft.com/office/drawing/2014/main" id="{846849AB-E992-4932-9176-73A7DC50A1C7}"/>
            </a:ext>
          </a:extLst>
        </xdr:cNvPr>
        <xdr:cNvCxnSpPr/>
      </xdr:nvCxnSpPr>
      <xdr:spPr>
        <a:xfrm flipV="1">
          <a:off x="3429000" y="13548361"/>
          <a:ext cx="7493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165608</xdr:rowOff>
    </xdr:from>
    <xdr:to>
      <xdr:col>15</xdr:col>
      <xdr:colOff>101600</xdr:colOff>
      <xdr:row>82</xdr:row>
      <xdr:rowOff>95758</xdr:rowOff>
    </xdr:to>
    <xdr:sp macro="" textlink="">
      <xdr:nvSpPr>
        <xdr:cNvPr id="280" name="楕円 279">
          <a:extLst>
            <a:ext uri="{FF2B5EF4-FFF2-40B4-BE49-F238E27FC236}">
              <a16:creationId xmlns:a16="http://schemas.microsoft.com/office/drawing/2014/main" id="{B7E08958-A26B-4149-8395-8B68C60712CF}"/>
            </a:ext>
          </a:extLst>
        </xdr:cNvPr>
        <xdr:cNvSpPr/>
      </xdr:nvSpPr>
      <xdr:spPr>
        <a:xfrm>
          <a:off x="2571750" y="135450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44958</xdr:rowOff>
    </xdr:from>
    <xdr:to>
      <xdr:col>19</xdr:col>
      <xdr:colOff>177800</xdr:colOff>
      <xdr:row>82</xdr:row>
      <xdr:rowOff>51815</xdr:rowOff>
    </xdr:to>
    <xdr:cxnSp macro="">
      <xdr:nvCxnSpPr>
        <xdr:cNvPr id="281" name="直線コネクタ 280">
          <a:extLst>
            <a:ext uri="{FF2B5EF4-FFF2-40B4-BE49-F238E27FC236}">
              <a16:creationId xmlns:a16="http://schemas.microsoft.com/office/drawing/2014/main" id="{F2920607-0FE6-4380-8D85-A9161288E492}"/>
            </a:ext>
          </a:extLst>
        </xdr:cNvPr>
        <xdr:cNvCxnSpPr/>
      </xdr:nvCxnSpPr>
      <xdr:spPr>
        <a:xfrm>
          <a:off x="2622550" y="13589508"/>
          <a:ext cx="80645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85598</xdr:rowOff>
    </xdr:from>
    <xdr:to>
      <xdr:col>10</xdr:col>
      <xdr:colOff>165100</xdr:colOff>
      <xdr:row>83</xdr:row>
      <xdr:rowOff>15748</xdr:rowOff>
    </xdr:to>
    <xdr:sp macro="" textlink="">
      <xdr:nvSpPr>
        <xdr:cNvPr id="282" name="楕円 281">
          <a:extLst>
            <a:ext uri="{FF2B5EF4-FFF2-40B4-BE49-F238E27FC236}">
              <a16:creationId xmlns:a16="http://schemas.microsoft.com/office/drawing/2014/main" id="{CCFFBD54-64D0-4BCD-9A7C-93D5E6667B46}"/>
            </a:ext>
          </a:extLst>
        </xdr:cNvPr>
        <xdr:cNvSpPr/>
      </xdr:nvSpPr>
      <xdr:spPr>
        <a:xfrm>
          <a:off x="1778000" y="136301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44958</xdr:rowOff>
    </xdr:from>
    <xdr:to>
      <xdr:col>15</xdr:col>
      <xdr:colOff>50800</xdr:colOff>
      <xdr:row>82</xdr:row>
      <xdr:rowOff>136398</xdr:rowOff>
    </xdr:to>
    <xdr:cxnSp macro="">
      <xdr:nvCxnSpPr>
        <xdr:cNvPr id="283" name="直線コネクタ 282">
          <a:extLst>
            <a:ext uri="{FF2B5EF4-FFF2-40B4-BE49-F238E27FC236}">
              <a16:creationId xmlns:a16="http://schemas.microsoft.com/office/drawing/2014/main" id="{ED4D4724-C2B0-4E49-B5AC-06ED9FE74F38}"/>
            </a:ext>
          </a:extLst>
        </xdr:cNvPr>
        <xdr:cNvCxnSpPr/>
      </xdr:nvCxnSpPr>
      <xdr:spPr>
        <a:xfrm flipV="1">
          <a:off x="1828800" y="13589508"/>
          <a:ext cx="7937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84" name="n_1aveValue【公営住宅】&#10;有形固定資産減価償却率">
          <a:extLst>
            <a:ext uri="{FF2B5EF4-FFF2-40B4-BE49-F238E27FC236}">
              <a16:creationId xmlns:a16="http://schemas.microsoft.com/office/drawing/2014/main" id="{EF68D817-0500-46C7-B37A-03612B5A0AE5}"/>
            </a:ext>
          </a:extLst>
        </xdr:cNvPr>
        <xdr:cNvSpPr txBox="1"/>
      </xdr:nvSpPr>
      <xdr:spPr>
        <a:xfrm>
          <a:off x="3239144" y="1370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85" name="n_2aveValue【公営住宅】&#10;有形固定資産減価償却率">
          <a:extLst>
            <a:ext uri="{FF2B5EF4-FFF2-40B4-BE49-F238E27FC236}">
              <a16:creationId xmlns:a16="http://schemas.microsoft.com/office/drawing/2014/main" id="{C775F05D-0690-4754-9176-B5398B0B1959}"/>
            </a:ext>
          </a:extLst>
        </xdr:cNvPr>
        <xdr:cNvSpPr txBox="1"/>
      </xdr:nvSpPr>
      <xdr:spPr>
        <a:xfrm>
          <a:off x="2439044" y="13725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86" name="n_3aveValue【公営住宅】&#10;有形固定資産減価償却率">
          <a:extLst>
            <a:ext uri="{FF2B5EF4-FFF2-40B4-BE49-F238E27FC236}">
              <a16:creationId xmlns:a16="http://schemas.microsoft.com/office/drawing/2014/main" id="{B6FD4C6F-BF51-491E-BB23-1DB8A74CA6E0}"/>
            </a:ext>
          </a:extLst>
        </xdr:cNvPr>
        <xdr:cNvSpPr txBox="1"/>
      </xdr:nvSpPr>
      <xdr:spPr>
        <a:xfrm>
          <a:off x="1645294" y="1371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119142</xdr:rowOff>
    </xdr:from>
    <xdr:ext cx="405111" cy="259045"/>
    <xdr:sp macro="" textlink="">
      <xdr:nvSpPr>
        <xdr:cNvPr id="287" name="n_1mainValue【公営住宅】&#10;有形固定資産減価償却率">
          <a:extLst>
            <a:ext uri="{FF2B5EF4-FFF2-40B4-BE49-F238E27FC236}">
              <a16:creationId xmlns:a16="http://schemas.microsoft.com/office/drawing/2014/main" id="{46A51469-C3A2-4CDB-9A01-CB0BF75BFF70}"/>
            </a:ext>
          </a:extLst>
        </xdr:cNvPr>
        <xdr:cNvSpPr txBox="1"/>
      </xdr:nvSpPr>
      <xdr:spPr>
        <a:xfrm>
          <a:off x="3239144" y="13333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112285</xdr:rowOff>
    </xdr:from>
    <xdr:ext cx="405111" cy="259045"/>
    <xdr:sp macro="" textlink="">
      <xdr:nvSpPr>
        <xdr:cNvPr id="288" name="n_2mainValue【公営住宅】&#10;有形固定資産減価償却率">
          <a:extLst>
            <a:ext uri="{FF2B5EF4-FFF2-40B4-BE49-F238E27FC236}">
              <a16:creationId xmlns:a16="http://schemas.microsoft.com/office/drawing/2014/main" id="{C78FE9F0-4C19-47E2-BD20-8ECF58519798}"/>
            </a:ext>
          </a:extLst>
        </xdr:cNvPr>
        <xdr:cNvSpPr txBox="1"/>
      </xdr:nvSpPr>
      <xdr:spPr>
        <a:xfrm>
          <a:off x="2439044" y="1332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32275</xdr:rowOff>
    </xdr:from>
    <xdr:ext cx="405111" cy="259045"/>
    <xdr:sp macro="" textlink="">
      <xdr:nvSpPr>
        <xdr:cNvPr id="289" name="n_3mainValue【公営住宅】&#10;有形固定資産減価償却率">
          <a:extLst>
            <a:ext uri="{FF2B5EF4-FFF2-40B4-BE49-F238E27FC236}">
              <a16:creationId xmlns:a16="http://schemas.microsoft.com/office/drawing/2014/main" id="{4FFB148A-3FBF-4B73-96BB-A498177264F9}"/>
            </a:ext>
          </a:extLst>
        </xdr:cNvPr>
        <xdr:cNvSpPr txBox="1"/>
      </xdr:nvSpPr>
      <xdr:spPr>
        <a:xfrm>
          <a:off x="1645294" y="1341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C1C8FEB5-A3E4-491A-B15B-7CEBB9B5F14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AEEFDB29-7FE2-4AEC-8599-4C20B53EF50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25E8A024-7004-4DDF-8D83-4D0CCDCA8D2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992873F4-B8CF-4545-8C81-FFCE08E86F3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F7D10E82-59D1-4CD1-BC7F-D3B5AC93FA1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5EBD6E8C-BB39-43B9-88F0-6BE726938A4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3521E86F-9B68-4589-9C86-7701FE6B4C8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FE17E083-31A0-4D33-9175-DE92A9D9F05C}"/>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369A2E07-646E-4825-BC41-A2FF05F351B6}"/>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E62FE451-6ED8-4BCE-9B83-81E9D899B065}"/>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163FD426-A2CD-4580-8C7D-664ED94FF85E}"/>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1E33D7FA-68D5-4F71-A947-203E0AECD47F}"/>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675FF7B9-1A3C-4F44-9150-6EA985E1C628}"/>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5EFEA1B1-7DA9-42B1-86F9-D461808A0E91}"/>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63AD935E-7493-4250-94B0-FAB71497352A}"/>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50AF2CD0-7085-46E1-83C1-7258E2300B7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D3ABFF23-CEFD-4377-96EF-012140A30B81}"/>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3733763B-C3C6-4C6C-BBCB-45938139E431}"/>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9FD0F53E-C259-4AE1-BD2E-94BFE73FA054}"/>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7549D4AC-0D11-48FA-B125-FF2587AF02E7}"/>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5C1789E1-B81F-4691-AC83-10823DC1B8B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BBB110C7-24DF-4D42-AD4A-869146B52E9E}"/>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8ED66568-E6A0-4C4F-A949-F39391BEBADD}"/>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3" name="直線コネクタ 312">
          <a:extLst>
            <a:ext uri="{FF2B5EF4-FFF2-40B4-BE49-F238E27FC236}">
              <a16:creationId xmlns:a16="http://schemas.microsoft.com/office/drawing/2014/main" id="{994EF12F-B488-444F-9EF3-052B0E48216A}"/>
            </a:ext>
          </a:extLst>
        </xdr:cNvPr>
        <xdr:cNvCxnSpPr/>
      </xdr:nvCxnSpPr>
      <xdr:spPr>
        <a:xfrm flipV="1">
          <a:off x="9429115" y="12857735"/>
          <a:ext cx="0" cy="144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4" name="【公営住宅】&#10;一人当たり面積最小値テキスト">
          <a:extLst>
            <a:ext uri="{FF2B5EF4-FFF2-40B4-BE49-F238E27FC236}">
              <a16:creationId xmlns:a16="http://schemas.microsoft.com/office/drawing/2014/main" id="{137A3873-CF9F-4316-93E9-9F1141594A23}"/>
            </a:ext>
          </a:extLst>
        </xdr:cNvPr>
        <xdr:cNvSpPr txBox="1"/>
      </xdr:nvSpPr>
      <xdr:spPr>
        <a:xfrm>
          <a:off x="946785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5" name="直線コネクタ 314">
          <a:extLst>
            <a:ext uri="{FF2B5EF4-FFF2-40B4-BE49-F238E27FC236}">
              <a16:creationId xmlns:a16="http://schemas.microsoft.com/office/drawing/2014/main" id="{3E6DE333-3B3D-4050-B87E-7B94633A52EB}"/>
            </a:ext>
          </a:extLst>
        </xdr:cNvPr>
        <xdr:cNvCxnSpPr/>
      </xdr:nvCxnSpPr>
      <xdr:spPr>
        <a:xfrm>
          <a:off x="935990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16" name="【公営住宅】&#10;一人当たり面積最大値テキスト">
          <a:extLst>
            <a:ext uri="{FF2B5EF4-FFF2-40B4-BE49-F238E27FC236}">
              <a16:creationId xmlns:a16="http://schemas.microsoft.com/office/drawing/2014/main" id="{DB497497-2C77-4E60-987A-B229A453D77D}"/>
            </a:ext>
          </a:extLst>
        </xdr:cNvPr>
        <xdr:cNvSpPr txBox="1"/>
      </xdr:nvSpPr>
      <xdr:spPr>
        <a:xfrm>
          <a:off x="9467850" y="1263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17" name="直線コネクタ 316">
          <a:extLst>
            <a:ext uri="{FF2B5EF4-FFF2-40B4-BE49-F238E27FC236}">
              <a16:creationId xmlns:a16="http://schemas.microsoft.com/office/drawing/2014/main" id="{97EA299D-6B57-4983-9C95-D97A70A7A678}"/>
            </a:ext>
          </a:extLst>
        </xdr:cNvPr>
        <xdr:cNvCxnSpPr/>
      </xdr:nvCxnSpPr>
      <xdr:spPr>
        <a:xfrm>
          <a:off x="9359900" y="12857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18" name="【公営住宅】&#10;一人当たり面積平均値テキスト">
          <a:extLst>
            <a:ext uri="{FF2B5EF4-FFF2-40B4-BE49-F238E27FC236}">
              <a16:creationId xmlns:a16="http://schemas.microsoft.com/office/drawing/2014/main" id="{A66F512F-DD5E-4668-A984-5E6EC57DBCBE}"/>
            </a:ext>
          </a:extLst>
        </xdr:cNvPr>
        <xdr:cNvSpPr txBox="1"/>
      </xdr:nvSpPr>
      <xdr:spPr>
        <a:xfrm>
          <a:off x="9467850" y="1356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9" name="フローチャート: 判断 318">
          <a:extLst>
            <a:ext uri="{FF2B5EF4-FFF2-40B4-BE49-F238E27FC236}">
              <a16:creationId xmlns:a16="http://schemas.microsoft.com/office/drawing/2014/main" id="{16FA88A9-8469-4214-BAD5-0C8EA303845A}"/>
            </a:ext>
          </a:extLst>
        </xdr:cNvPr>
        <xdr:cNvSpPr/>
      </xdr:nvSpPr>
      <xdr:spPr>
        <a:xfrm>
          <a:off x="9398000" y="13710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0" name="フローチャート: 判断 319">
          <a:extLst>
            <a:ext uri="{FF2B5EF4-FFF2-40B4-BE49-F238E27FC236}">
              <a16:creationId xmlns:a16="http://schemas.microsoft.com/office/drawing/2014/main" id="{68798656-F600-45CA-8F8D-26B882442424}"/>
            </a:ext>
          </a:extLst>
        </xdr:cNvPr>
        <xdr:cNvSpPr/>
      </xdr:nvSpPr>
      <xdr:spPr>
        <a:xfrm>
          <a:off x="863600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1" name="フローチャート: 判断 320">
          <a:extLst>
            <a:ext uri="{FF2B5EF4-FFF2-40B4-BE49-F238E27FC236}">
              <a16:creationId xmlns:a16="http://schemas.microsoft.com/office/drawing/2014/main" id="{82D26636-DE8C-4A40-A45F-24AC58D7AFC7}"/>
            </a:ext>
          </a:extLst>
        </xdr:cNvPr>
        <xdr:cNvSpPr/>
      </xdr:nvSpPr>
      <xdr:spPr>
        <a:xfrm>
          <a:off x="7842250" y="137533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2" name="フローチャート: 判断 321">
          <a:extLst>
            <a:ext uri="{FF2B5EF4-FFF2-40B4-BE49-F238E27FC236}">
              <a16:creationId xmlns:a16="http://schemas.microsoft.com/office/drawing/2014/main" id="{50EABBFB-486B-49BC-9596-A135CF4B869D}"/>
            </a:ext>
          </a:extLst>
        </xdr:cNvPr>
        <xdr:cNvSpPr/>
      </xdr:nvSpPr>
      <xdr:spPr>
        <a:xfrm>
          <a:off x="7029450" y="13782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0E5180A-03B0-4AF9-8D54-A92B39975C2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D59E32F8-7252-4A7C-AD70-4DF495CA6EA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8D417C02-0A85-43F5-9935-ECAB3686E51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1CE723E-FF21-4F5A-B5C5-FA710C0DAE7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8A2EABEF-F4C5-4BF1-B28E-BCB971290198}"/>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106172</xdr:rowOff>
    </xdr:from>
    <xdr:to>
      <xdr:col>55</xdr:col>
      <xdr:colOff>50800</xdr:colOff>
      <xdr:row>84</xdr:row>
      <xdr:rowOff>36322</xdr:rowOff>
    </xdr:to>
    <xdr:sp macro="" textlink="">
      <xdr:nvSpPr>
        <xdr:cNvPr id="328" name="楕円 327">
          <a:extLst>
            <a:ext uri="{FF2B5EF4-FFF2-40B4-BE49-F238E27FC236}">
              <a16:creationId xmlns:a16="http://schemas.microsoft.com/office/drawing/2014/main" id="{7E4B1B7E-72CB-489A-BDB1-8190F65EDFFF}"/>
            </a:ext>
          </a:extLst>
        </xdr:cNvPr>
        <xdr:cNvSpPr/>
      </xdr:nvSpPr>
      <xdr:spPr>
        <a:xfrm>
          <a:off x="9398000" y="13815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84599</xdr:rowOff>
    </xdr:from>
    <xdr:ext cx="469744" cy="259045"/>
    <xdr:sp macro="" textlink="">
      <xdr:nvSpPr>
        <xdr:cNvPr id="329" name="【公営住宅】&#10;一人当たり面積該当値テキスト">
          <a:extLst>
            <a:ext uri="{FF2B5EF4-FFF2-40B4-BE49-F238E27FC236}">
              <a16:creationId xmlns:a16="http://schemas.microsoft.com/office/drawing/2014/main" id="{90ACBB62-DD85-4C82-9CC7-7881EFB5CE8B}"/>
            </a:ext>
          </a:extLst>
        </xdr:cNvPr>
        <xdr:cNvSpPr txBox="1"/>
      </xdr:nvSpPr>
      <xdr:spPr>
        <a:xfrm>
          <a:off x="9467850" y="1379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108458</xdr:rowOff>
    </xdr:from>
    <xdr:to>
      <xdr:col>50</xdr:col>
      <xdr:colOff>165100</xdr:colOff>
      <xdr:row>84</xdr:row>
      <xdr:rowOff>38608</xdr:rowOff>
    </xdr:to>
    <xdr:sp macro="" textlink="">
      <xdr:nvSpPr>
        <xdr:cNvPr id="330" name="楕円 329">
          <a:extLst>
            <a:ext uri="{FF2B5EF4-FFF2-40B4-BE49-F238E27FC236}">
              <a16:creationId xmlns:a16="http://schemas.microsoft.com/office/drawing/2014/main" id="{D42F2C43-1B83-4FC0-B761-D5E41CC76A66}"/>
            </a:ext>
          </a:extLst>
        </xdr:cNvPr>
        <xdr:cNvSpPr/>
      </xdr:nvSpPr>
      <xdr:spPr>
        <a:xfrm>
          <a:off x="8636000" y="138181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156972</xdr:rowOff>
    </xdr:from>
    <xdr:to>
      <xdr:col>55</xdr:col>
      <xdr:colOff>0</xdr:colOff>
      <xdr:row>83</xdr:row>
      <xdr:rowOff>159258</xdr:rowOff>
    </xdr:to>
    <xdr:cxnSp macro="">
      <xdr:nvCxnSpPr>
        <xdr:cNvPr id="331" name="直線コネクタ 330">
          <a:extLst>
            <a:ext uri="{FF2B5EF4-FFF2-40B4-BE49-F238E27FC236}">
              <a16:creationId xmlns:a16="http://schemas.microsoft.com/office/drawing/2014/main" id="{9B69EF16-2F90-4F17-A97D-969B0DC84E7C}"/>
            </a:ext>
          </a:extLst>
        </xdr:cNvPr>
        <xdr:cNvCxnSpPr/>
      </xdr:nvCxnSpPr>
      <xdr:spPr>
        <a:xfrm flipV="1">
          <a:off x="8686800" y="13866622"/>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154939</xdr:rowOff>
    </xdr:from>
    <xdr:to>
      <xdr:col>46</xdr:col>
      <xdr:colOff>38100</xdr:colOff>
      <xdr:row>85</xdr:row>
      <xdr:rowOff>85089</xdr:rowOff>
    </xdr:to>
    <xdr:sp macro="" textlink="">
      <xdr:nvSpPr>
        <xdr:cNvPr id="332" name="楕円 331">
          <a:extLst>
            <a:ext uri="{FF2B5EF4-FFF2-40B4-BE49-F238E27FC236}">
              <a16:creationId xmlns:a16="http://schemas.microsoft.com/office/drawing/2014/main" id="{C9C0AE38-F235-4E7C-B7B8-D1265F487F75}"/>
            </a:ext>
          </a:extLst>
        </xdr:cNvPr>
        <xdr:cNvSpPr/>
      </xdr:nvSpPr>
      <xdr:spPr>
        <a:xfrm>
          <a:off x="7842250" y="140296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159258</xdr:rowOff>
    </xdr:from>
    <xdr:to>
      <xdr:col>50</xdr:col>
      <xdr:colOff>114300</xdr:colOff>
      <xdr:row>85</xdr:row>
      <xdr:rowOff>34289</xdr:rowOff>
    </xdr:to>
    <xdr:cxnSp macro="">
      <xdr:nvCxnSpPr>
        <xdr:cNvPr id="333" name="直線コネクタ 332">
          <a:extLst>
            <a:ext uri="{FF2B5EF4-FFF2-40B4-BE49-F238E27FC236}">
              <a16:creationId xmlns:a16="http://schemas.microsoft.com/office/drawing/2014/main" id="{25B93ED7-F7A4-4EDA-9694-8089BC4F03EE}"/>
            </a:ext>
          </a:extLst>
        </xdr:cNvPr>
        <xdr:cNvCxnSpPr/>
      </xdr:nvCxnSpPr>
      <xdr:spPr>
        <a:xfrm flipV="1">
          <a:off x="7886700" y="13868908"/>
          <a:ext cx="800100" cy="20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156463</xdr:rowOff>
    </xdr:from>
    <xdr:to>
      <xdr:col>41</xdr:col>
      <xdr:colOff>101600</xdr:colOff>
      <xdr:row>85</xdr:row>
      <xdr:rowOff>86613</xdr:rowOff>
    </xdr:to>
    <xdr:sp macro="" textlink="">
      <xdr:nvSpPr>
        <xdr:cNvPr id="334" name="楕円 333">
          <a:extLst>
            <a:ext uri="{FF2B5EF4-FFF2-40B4-BE49-F238E27FC236}">
              <a16:creationId xmlns:a16="http://schemas.microsoft.com/office/drawing/2014/main" id="{FB99F431-53A2-47A7-AD7A-8080988F6D40}"/>
            </a:ext>
          </a:extLst>
        </xdr:cNvPr>
        <xdr:cNvSpPr/>
      </xdr:nvSpPr>
      <xdr:spPr>
        <a:xfrm>
          <a:off x="7029450" y="14031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34289</xdr:rowOff>
    </xdr:from>
    <xdr:to>
      <xdr:col>45</xdr:col>
      <xdr:colOff>177800</xdr:colOff>
      <xdr:row>85</xdr:row>
      <xdr:rowOff>35813</xdr:rowOff>
    </xdr:to>
    <xdr:cxnSp macro="">
      <xdr:nvCxnSpPr>
        <xdr:cNvPr id="335" name="直線コネクタ 334">
          <a:extLst>
            <a:ext uri="{FF2B5EF4-FFF2-40B4-BE49-F238E27FC236}">
              <a16:creationId xmlns:a16="http://schemas.microsoft.com/office/drawing/2014/main" id="{A368B93C-5401-4A57-B91A-45691FD74D2C}"/>
            </a:ext>
          </a:extLst>
        </xdr:cNvPr>
        <xdr:cNvCxnSpPr/>
      </xdr:nvCxnSpPr>
      <xdr:spPr>
        <a:xfrm flipV="1">
          <a:off x="7080250" y="14074139"/>
          <a:ext cx="8064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36" name="n_1aveValue【公営住宅】&#10;一人当たり面積">
          <a:extLst>
            <a:ext uri="{FF2B5EF4-FFF2-40B4-BE49-F238E27FC236}">
              <a16:creationId xmlns:a16="http://schemas.microsoft.com/office/drawing/2014/main" id="{8FCF1306-BFB5-4DAA-A2F6-7DE079E2CEBF}"/>
            </a:ext>
          </a:extLst>
        </xdr:cNvPr>
        <xdr:cNvSpPr txBox="1"/>
      </xdr:nvSpPr>
      <xdr:spPr>
        <a:xfrm>
          <a:off x="8458277"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37" name="n_2aveValue【公営住宅】&#10;一人当たり面積">
          <a:extLst>
            <a:ext uri="{FF2B5EF4-FFF2-40B4-BE49-F238E27FC236}">
              <a16:creationId xmlns:a16="http://schemas.microsoft.com/office/drawing/2014/main" id="{25C378F6-B8E6-45C2-9C15-F74CABA8C5AC}"/>
            </a:ext>
          </a:extLst>
        </xdr:cNvPr>
        <xdr:cNvSpPr txBox="1"/>
      </xdr:nvSpPr>
      <xdr:spPr>
        <a:xfrm>
          <a:off x="7677227" y="13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38" name="n_3aveValue【公営住宅】&#10;一人当たり面積">
          <a:extLst>
            <a:ext uri="{FF2B5EF4-FFF2-40B4-BE49-F238E27FC236}">
              <a16:creationId xmlns:a16="http://schemas.microsoft.com/office/drawing/2014/main" id="{2BB75127-B9A3-4606-8183-240E358D2454}"/>
            </a:ext>
          </a:extLst>
        </xdr:cNvPr>
        <xdr:cNvSpPr txBox="1"/>
      </xdr:nvSpPr>
      <xdr:spPr>
        <a:xfrm>
          <a:off x="6864427"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29735</xdr:rowOff>
    </xdr:from>
    <xdr:ext cx="469744" cy="259045"/>
    <xdr:sp macro="" textlink="">
      <xdr:nvSpPr>
        <xdr:cNvPr id="339" name="n_1mainValue【公営住宅】&#10;一人当たり面積">
          <a:extLst>
            <a:ext uri="{FF2B5EF4-FFF2-40B4-BE49-F238E27FC236}">
              <a16:creationId xmlns:a16="http://schemas.microsoft.com/office/drawing/2014/main" id="{DB10F48D-7B77-4952-90C3-2A36D6F45E10}"/>
            </a:ext>
          </a:extLst>
        </xdr:cNvPr>
        <xdr:cNvSpPr txBox="1"/>
      </xdr:nvSpPr>
      <xdr:spPr>
        <a:xfrm>
          <a:off x="845827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76216</xdr:rowOff>
    </xdr:from>
    <xdr:ext cx="469744" cy="259045"/>
    <xdr:sp macro="" textlink="">
      <xdr:nvSpPr>
        <xdr:cNvPr id="340" name="n_2mainValue【公営住宅】&#10;一人当たり面積">
          <a:extLst>
            <a:ext uri="{FF2B5EF4-FFF2-40B4-BE49-F238E27FC236}">
              <a16:creationId xmlns:a16="http://schemas.microsoft.com/office/drawing/2014/main" id="{C050027A-C3C5-4BD0-8994-E5F9AC6C0BED}"/>
            </a:ext>
          </a:extLst>
        </xdr:cNvPr>
        <xdr:cNvSpPr txBox="1"/>
      </xdr:nvSpPr>
      <xdr:spPr>
        <a:xfrm>
          <a:off x="7677227"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77740</xdr:rowOff>
    </xdr:from>
    <xdr:ext cx="469744" cy="259045"/>
    <xdr:sp macro="" textlink="">
      <xdr:nvSpPr>
        <xdr:cNvPr id="341" name="n_3mainValue【公営住宅】&#10;一人当たり面積">
          <a:extLst>
            <a:ext uri="{FF2B5EF4-FFF2-40B4-BE49-F238E27FC236}">
              <a16:creationId xmlns:a16="http://schemas.microsoft.com/office/drawing/2014/main" id="{82F213F8-D94B-4E8D-8465-365F91E83365}"/>
            </a:ext>
          </a:extLst>
        </xdr:cNvPr>
        <xdr:cNvSpPr txBox="1"/>
      </xdr:nvSpPr>
      <xdr:spPr>
        <a:xfrm>
          <a:off x="6864427" y="1411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E75D4349-EADF-4C30-943A-D5A638F99D0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AA2FC2F0-A4AA-4EB0-A984-9CD5FF84697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3C3F5964-9E7A-426F-8A7F-4E2437959A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E58323BD-F031-4907-99C3-10CF38A8273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40214F47-BAB7-4C02-9D0D-498C0C50E63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4DDF1E21-1594-4F66-AC1E-1B3D1BF6D31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5DEB3AB1-B1F6-4B5E-93F4-7CE17226CAA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1E684BBF-C092-4801-BF42-5A400E675C0B}"/>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9396B1F5-C801-4A0A-81BB-1B98261879C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AA26DC7-E2FB-473B-81E6-A0306FA88FC9}"/>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30F34856-59EF-414B-BC2F-E17BF4ED35E5}"/>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CA4C089F-3501-4009-BC82-1E93C9F189C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828A587-5A90-4BB3-9CCD-901C038F8C6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33ABB495-4004-4ABC-9FA8-97ADBF9BA9B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299B5A6C-C91F-4D36-BA49-14F27501C71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156A0B22-C7F5-4452-9097-51571039F09D}"/>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6D89A9BD-094F-47DC-A171-9141EC613627}"/>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36ED34CD-8798-4DC7-8FE6-3E1EDE9DEB6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C73B7240-39EF-4647-8AC1-5FFD93D4CE1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F8385BE-3EFD-4159-81F6-B9E3FC8F231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CC426CE7-B77F-46ED-8532-5F9C36A529A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FF7D931E-C196-4F81-B960-DC67B555B02C}"/>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93A20F14-D423-4164-83C7-80B7358EBE3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8002745F-6A7D-481B-92AB-55D8ADAFF72A}"/>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09FC6B54-9D8F-4716-8CD2-DED881F3731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93B3B2CE-EF5E-48EB-BB37-05F41205C3CA}"/>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a16="http://schemas.microsoft.com/office/drawing/2014/main" id="{E1B2527C-531F-4717-8E5D-D5A2E4839986}"/>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F24C363F-F8C6-44F4-BFD6-E8FF6AA86908}"/>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a16="http://schemas.microsoft.com/office/drawing/2014/main" id="{D7CB0FA1-2665-42C4-BCFC-AA87F47BC457}"/>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ACA3585C-62CD-4923-9507-60AC031E2AB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CB329E53-E028-4890-8B5C-864153459735}"/>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EEB19277-2DF7-4C29-AA97-A0967C52573A}"/>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69291D69-8F86-43A3-9A61-2E7445437C6E}"/>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943394C4-9CC0-44BC-8855-A5F562DCE8C6}"/>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AEEA9981-2F79-4B77-B5D9-4544EA3EF905}"/>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BA5159CB-B8A7-48E0-A655-A4435F27485F}"/>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A1008132-7EBA-4C2F-BA00-26931040308F}"/>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DD44F95-9722-4B5F-9F97-9C2A13EC22D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66A72F48-ED91-4719-AF4A-23A477B1F6B6}"/>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6F30A9B7-3DF9-4C78-BB82-82EF80557A5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2" name="直線コネクタ 381">
          <a:extLst>
            <a:ext uri="{FF2B5EF4-FFF2-40B4-BE49-F238E27FC236}">
              <a16:creationId xmlns:a16="http://schemas.microsoft.com/office/drawing/2014/main" id="{090B9DFD-B73B-44FB-A5AD-1118409F989F}"/>
            </a:ext>
          </a:extLst>
        </xdr:cNvPr>
        <xdr:cNvCxnSpPr/>
      </xdr:nvCxnSpPr>
      <xdr:spPr>
        <a:xfrm flipV="1">
          <a:off x="14699614" y="55727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3" name="【認定こども園・幼稚園・保育所】&#10;有形固定資産減価償却率最小値テキスト">
          <a:extLst>
            <a:ext uri="{FF2B5EF4-FFF2-40B4-BE49-F238E27FC236}">
              <a16:creationId xmlns:a16="http://schemas.microsoft.com/office/drawing/2014/main" id="{7DF408C4-C1D8-4AC0-BBAA-E76700AFC0BD}"/>
            </a:ext>
          </a:extLst>
        </xdr:cNvPr>
        <xdr:cNvSpPr txBox="1"/>
      </xdr:nvSpPr>
      <xdr:spPr>
        <a:xfrm>
          <a:off x="14738350" y="696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84" name="直線コネクタ 383">
          <a:extLst>
            <a:ext uri="{FF2B5EF4-FFF2-40B4-BE49-F238E27FC236}">
              <a16:creationId xmlns:a16="http://schemas.microsoft.com/office/drawing/2014/main" id="{A6C9C8E6-2421-482B-943B-FBC92B400BC4}"/>
            </a:ext>
          </a:extLst>
        </xdr:cNvPr>
        <xdr:cNvCxnSpPr/>
      </xdr:nvCxnSpPr>
      <xdr:spPr>
        <a:xfrm>
          <a:off x="14611350" y="6959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4B63AD61-E7E7-46D5-8B6B-C32F6BE06197}"/>
            </a:ext>
          </a:extLst>
        </xdr:cNvPr>
        <xdr:cNvSpPr txBox="1"/>
      </xdr:nvSpPr>
      <xdr:spPr>
        <a:xfrm>
          <a:off x="14738350"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86" name="直線コネクタ 385">
          <a:extLst>
            <a:ext uri="{FF2B5EF4-FFF2-40B4-BE49-F238E27FC236}">
              <a16:creationId xmlns:a16="http://schemas.microsoft.com/office/drawing/2014/main" id="{8314D0CA-D489-42BF-B5A5-4ED14CC646AB}"/>
            </a:ext>
          </a:extLst>
        </xdr:cNvPr>
        <xdr:cNvCxnSpPr/>
      </xdr:nvCxnSpPr>
      <xdr:spPr>
        <a:xfrm>
          <a:off x="1461135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86A7B0F5-D2C4-4962-A707-D64C4B458034}"/>
            </a:ext>
          </a:extLst>
        </xdr:cNvPr>
        <xdr:cNvSpPr txBox="1"/>
      </xdr:nvSpPr>
      <xdr:spPr>
        <a:xfrm>
          <a:off x="14738350" y="6306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88" name="フローチャート: 判断 387">
          <a:extLst>
            <a:ext uri="{FF2B5EF4-FFF2-40B4-BE49-F238E27FC236}">
              <a16:creationId xmlns:a16="http://schemas.microsoft.com/office/drawing/2014/main" id="{735471FC-FE9F-430A-A7AC-CF9CB3EAA0E7}"/>
            </a:ext>
          </a:extLst>
        </xdr:cNvPr>
        <xdr:cNvSpPr/>
      </xdr:nvSpPr>
      <xdr:spPr>
        <a:xfrm>
          <a:off x="14649450" y="63284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89" name="フローチャート: 判断 388">
          <a:extLst>
            <a:ext uri="{FF2B5EF4-FFF2-40B4-BE49-F238E27FC236}">
              <a16:creationId xmlns:a16="http://schemas.microsoft.com/office/drawing/2014/main" id="{484F2C27-8585-4D76-9BFF-E3CD0EEE9D8D}"/>
            </a:ext>
          </a:extLst>
        </xdr:cNvPr>
        <xdr:cNvSpPr/>
      </xdr:nvSpPr>
      <xdr:spPr>
        <a:xfrm>
          <a:off x="138874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0" name="フローチャート: 判断 389">
          <a:extLst>
            <a:ext uri="{FF2B5EF4-FFF2-40B4-BE49-F238E27FC236}">
              <a16:creationId xmlns:a16="http://schemas.microsoft.com/office/drawing/2014/main" id="{267D2291-DCC1-494D-A527-AB8EF5856911}"/>
            </a:ext>
          </a:extLst>
        </xdr:cNvPr>
        <xdr:cNvSpPr/>
      </xdr:nvSpPr>
      <xdr:spPr>
        <a:xfrm>
          <a:off x="130937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1" name="フローチャート: 判断 390">
          <a:extLst>
            <a:ext uri="{FF2B5EF4-FFF2-40B4-BE49-F238E27FC236}">
              <a16:creationId xmlns:a16="http://schemas.microsoft.com/office/drawing/2014/main" id="{1E125A69-9F00-46BF-AF1F-A17CCEEF12D1}"/>
            </a:ext>
          </a:extLst>
        </xdr:cNvPr>
        <xdr:cNvSpPr/>
      </xdr:nvSpPr>
      <xdr:spPr>
        <a:xfrm>
          <a:off x="12299950" y="62604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8D383FA-7AEE-48DF-B992-33D075C95B9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3C41B1E4-C75C-4F20-B057-8B3B5A398E1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9933B87C-C7AE-45CC-9CA7-72669C742EC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0CAD13A-9563-4079-9B78-86373A620A4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9FA3E49F-E2DA-479B-8475-B4F1D642819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397" name="楕円 396">
          <a:extLst>
            <a:ext uri="{FF2B5EF4-FFF2-40B4-BE49-F238E27FC236}">
              <a16:creationId xmlns:a16="http://schemas.microsoft.com/office/drawing/2014/main" id="{B23A7CC2-ED80-472C-8024-9741FF9EA98B}"/>
            </a:ext>
          </a:extLst>
        </xdr:cNvPr>
        <xdr:cNvSpPr/>
      </xdr:nvSpPr>
      <xdr:spPr>
        <a:xfrm>
          <a:off x="14649450" y="6036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109237</xdr:rowOff>
    </xdr:from>
    <xdr:ext cx="405111" cy="259045"/>
    <xdr:sp macro="" textlink="">
      <xdr:nvSpPr>
        <xdr:cNvPr id="398" name="【認定こども園・幼稚園・保育所】&#10;有形固定資産減価償却率該当値テキスト">
          <a:extLst>
            <a:ext uri="{FF2B5EF4-FFF2-40B4-BE49-F238E27FC236}">
              <a16:creationId xmlns:a16="http://schemas.microsoft.com/office/drawing/2014/main" id="{B839DA99-163A-483C-8F0D-0600F5AD1143}"/>
            </a:ext>
          </a:extLst>
        </xdr:cNvPr>
        <xdr:cNvSpPr txBox="1"/>
      </xdr:nvSpPr>
      <xdr:spPr>
        <a:xfrm>
          <a:off x="14738350"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158750</xdr:rowOff>
    </xdr:from>
    <xdr:to>
      <xdr:col>81</xdr:col>
      <xdr:colOff>101600</xdr:colOff>
      <xdr:row>37</xdr:row>
      <xdr:rowOff>88900</xdr:rowOff>
    </xdr:to>
    <xdr:sp macro="" textlink="">
      <xdr:nvSpPr>
        <xdr:cNvPr id="399" name="楕円 398">
          <a:extLst>
            <a:ext uri="{FF2B5EF4-FFF2-40B4-BE49-F238E27FC236}">
              <a16:creationId xmlns:a16="http://schemas.microsoft.com/office/drawing/2014/main" id="{7D15F084-236D-4E62-A24D-32696751B4BC}"/>
            </a:ext>
          </a:extLst>
        </xdr:cNvPr>
        <xdr:cNvSpPr/>
      </xdr:nvSpPr>
      <xdr:spPr>
        <a:xfrm>
          <a:off x="13887450" y="610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137160</xdr:rowOff>
    </xdr:from>
    <xdr:to>
      <xdr:col>85</xdr:col>
      <xdr:colOff>127000</xdr:colOff>
      <xdr:row>37</xdr:row>
      <xdr:rowOff>38100</xdr:rowOff>
    </xdr:to>
    <xdr:cxnSp macro="">
      <xdr:nvCxnSpPr>
        <xdr:cNvPr id="400" name="直線コネクタ 399">
          <a:extLst>
            <a:ext uri="{FF2B5EF4-FFF2-40B4-BE49-F238E27FC236}">
              <a16:creationId xmlns:a16="http://schemas.microsoft.com/office/drawing/2014/main" id="{126BF354-C5D3-4BB3-B9BB-08DB89D59D32}"/>
            </a:ext>
          </a:extLst>
        </xdr:cNvPr>
        <xdr:cNvCxnSpPr/>
      </xdr:nvCxnSpPr>
      <xdr:spPr>
        <a:xfrm flipV="1">
          <a:off x="13938250" y="6087110"/>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xdr:rowOff>
    </xdr:from>
    <xdr:to>
      <xdr:col>76</xdr:col>
      <xdr:colOff>165100</xdr:colOff>
      <xdr:row>37</xdr:row>
      <xdr:rowOff>113665</xdr:rowOff>
    </xdr:to>
    <xdr:sp macro="" textlink="">
      <xdr:nvSpPr>
        <xdr:cNvPr id="401" name="楕円 400">
          <a:extLst>
            <a:ext uri="{FF2B5EF4-FFF2-40B4-BE49-F238E27FC236}">
              <a16:creationId xmlns:a16="http://schemas.microsoft.com/office/drawing/2014/main" id="{4AAF4F3D-0D67-4B69-8D83-AEDC70F3D621}"/>
            </a:ext>
          </a:extLst>
        </xdr:cNvPr>
        <xdr:cNvSpPr/>
      </xdr:nvSpPr>
      <xdr:spPr>
        <a:xfrm>
          <a:off x="13093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38100</xdr:rowOff>
    </xdr:from>
    <xdr:to>
      <xdr:col>81</xdr:col>
      <xdr:colOff>50800</xdr:colOff>
      <xdr:row>37</xdr:row>
      <xdr:rowOff>62865</xdr:rowOff>
    </xdr:to>
    <xdr:cxnSp macro="">
      <xdr:nvCxnSpPr>
        <xdr:cNvPr id="402" name="直線コネクタ 401">
          <a:extLst>
            <a:ext uri="{FF2B5EF4-FFF2-40B4-BE49-F238E27FC236}">
              <a16:creationId xmlns:a16="http://schemas.microsoft.com/office/drawing/2014/main" id="{F11FD690-B78D-47EF-8E4A-94F44790C8D3}"/>
            </a:ext>
          </a:extLst>
        </xdr:cNvPr>
        <xdr:cNvCxnSpPr/>
      </xdr:nvCxnSpPr>
      <xdr:spPr>
        <a:xfrm flipV="1">
          <a:off x="13144500" y="615315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xdr:rowOff>
    </xdr:from>
    <xdr:to>
      <xdr:col>72</xdr:col>
      <xdr:colOff>38100</xdr:colOff>
      <xdr:row>35</xdr:row>
      <xdr:rowOff>113665</xdr:rowOff>
    </xdr:to>
    <xdr:sp macro="" textlink="">
      <xdr:nvSpPr>
        <xdr:cNvPr id="403" name="楕円 402">
          <a:extLst>
            <a:ext uri="{FF2B5EF4-FFF2-40B4-BE49-F238E27FC236}">
              <a16:creationId xmlns:a16="http://schemas.microsoft.com/office/drawing/2014/main" id="{51590411-4518-4A44-958E-36F26348ED9D}"/>
            </a:ext>
          </a:extLst>
        </xdr:cNvPr>
        <xdr:cNvSpPr/>
      </xdr:nvSpPr>
      <xdr:spPr>
        <a:xfrm>
          <a:off x="12299950" y="5796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62865</xdr:rowOff>
    </xdr:from>
    <xdr:to>
      <xdr:col>76</xdr:col>
      <xdr:colOff>114300</xdr:colOff>
      <xdr:row>37</xdr:row>
      <xdr:rowOff>62865</xdr:rowOff>
    </xdr:to>
    <xdr:cxnSp macro="">
      <xdr:nvCxnSpPr>
        <xdr:cNvPr id="404" name="直線コネクタ 403">
          <a:extLst>
            <a:ext uri="{FF2B5EF4-FFF2-40B4-BE49-F238E27FC236}">
              <a16:creationId xmlns:a16="http://schemas.microsoft.com/office/drawing/2014/main" id="{DAE20F7E-3E8A-4A78-A1F3-A710A5B0689B}"/>
            </a:ext>
          </a:extLst>
        </xdr:cNvPr>
        <xdr:cNvCxnSpPr/>
      </xdr:nvCxnSpPr>
      <xdr:spPr>
        <a:xfrm>
          <a:off x="12344400" y="5847715"/>
          <a:ext cx="8001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D5481995-4A93-4FE5-AB53-E8E1B84F9A0D}"/>
            </a:ext>
          </a:extLst>
        </xdr:cNvPr>
        <xdr:cNvSpPr txBox="1"/>
      </xdr:nvSpPr>
      <xdr:spPr>
        <a:xfrm>
          <a:off x="13742044" y="640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D907E88A-7D67-44FA-9764-2CED5C4799D5}"/>
            </a:ext>
          </a:extLst>
        </xdr:cNvPr>
        <xdr:cNvSpPr txBox="1"/>
      </xdr:nvSpPr>
      <xdr:spPr>
        <a:xfrm>
          <a:off x="12960994"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BC570347-C729-4C0B-B946-035826B460C1}"/>
            </a:ext>
          </a:extLst>
        </xdr:cNvPr>
        <xdr:cNvSpPr txBox="1"/>
      </xdr:nvSpPr>
      <xdr:spPr>
        <a:xfrm>
          <a:off x="1216724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105427</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9D88D23C-7993-4B9C-B882-13E0545804C3}"/>
            </a:ext>
          </a:extLst>
        </xdr:cNvPr>
        <xdr:cNvSpPr txBox="1"/>
      </xdr:nvSpPr>
      <xdr:spPr>
        <a:xfrm>
          <a:off x="137420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130192</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4E09E3C8-214F-4F46-8711-C4BA5FC89095}"/>
            </a:ext>
          </a:extLst>
        </xdr:cNvPr>
        <xdr:cNvSpPr txBox="1"/>
      </xdr:nvSpPr>
      <xdr:spPr>
        <a:xfrm>
          <a:off x="12960994" y="591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130192</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11FB19F3-D406-427E-9662-BC2C401429FE}"/>
            </a:ext>
          </a:extLst>
        </xdr:cNvPr>
        <xdr:cNvSpPr txBox="1"/>
      </xdr:nvSpPr>
      <xdr:spPr>
        <a:xfrm>
          <a:off x="12167244"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5A9F7647-12B3-4DB5-8196-EAFF338D05D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BB740B77-BE0E-4CD0-942F-8CFCB48CC521}"/>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E80AC9CB-DC7D-49BF-A3FF-C0D520824E3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23200FEA-77DD-41F2-B599-0CD65A94667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9F032341-E886-42C6-BB8A-DA8443890DC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D10B09AE-B224-4D0C-A36F-C09587E1FE7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9292BCF6-27BA-41B7-9EC2-3A867ED5C2AA}"/>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D189990E-C45A-4DA0-A8FC-685D0BB9CB0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24628640-1C10-414F-8C17-4D56CCC048C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E2BE2786-DE08-44F9-91A8-C8E15B62738A}"/>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1" name="直線コネクタ 420">
          <a:extLst>
            <a:ext uri="{FF2B5EF4-FFF2-40B4-BE49-F238E27FC236}">
              <a16:creationId xmlns:a16="http://schemas.microsoft.com/office/drawing/2014/main" id="{E5F52010-390D-477A-85FC-F27F04BF96C0}"/>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2" name="テキスト ボックス 421">
          <a:extLst>
            <a:ext uri="{FF2B5EF4-FFF2-40B4-BE49-F238E27FC236}">
              <a16:creationId xmlns:a16="http://schemas.microsoft.com/office/drawing/2014/main" id="{B6DBE556-6849-44C6-8FFD-63C1542FB25D}"/>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3" name="直線コネクタ 422">
          <a:extLst>
            <a:ext uri="{FF2B5EF4-FFF2-40B4-BE49-F238E27FC236}">
              <a16:creationId xmlns:a16="http://schemas.microsoft.com/office/drawing/2014/main" id="{4502F7CA-CA3C-4ED0-AB51-7A561815203E}"/>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4" name="テキスト ボックス 423">
          <a:extLst>
            <a:ext uri="{FF2B5EF4-FFF2-40B4-BE49-F238E27FC236}">
              <a16:creationId xmlns:a16="http://schemas.microsoft.com/office/drawing/2014/main" id="{E34686DF-2C53-421C-98D2-8E68710A3183}"/>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5" name="直線コネクタ 424">
          <a:extLst>
            <a:ext uri="{FF2B5EF4-FFF2-40B4-BE49-F238E27FC236}">
              <a16:creationId xmlns:a16="http://schemas.microsoft.com/office/drawing/2014/main" id="{475B4C46-D327-4A61-BF9A-EF9827906BDD}"/>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6" name="テキスト ボックス 425">
          <a:extLst>
            <a:ext uri="{FF2B5EF4-FFF2-40B4-BE49-F238E27FC236}">
              <a16:creationId xmlns:a16="http://schemas.microsoft.com/office/drawing/2014/main" id="{356F5A03-01C2-4AB3-A163-F7F9440848AE}"/>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7" name="直線コネクタ 426">
          <a:extLst>
            <a:ext uri="{FF2B5EF4-FFF2-40B4-BE49-F238E27FC236}">
              <a16:creationId xmlns:a16="http://schemas.microsoft.com/office/drawing/2014/main" id="{014B6E8F-33B6-48E1-B457-DEB466755ACF}"/>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8" name="テキスト ボックス 427">
          <a:extLst>
            <a:ext uri="{FF2B5EF4-FFF2-40B4-BE49-F238E27FC236}">
              <a16:creationId xmlns:a16="http://schemas.microsoft.com/office/drawing/2014/main" id="{AABC3317-EF29-4A71-B623-B7A40F09811B}"/>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9" name="直線コネクタ 428">
          <a:extLst>
            <a:ext uri="{FF2B5EF4-FFF2-40B4-BE49-F238E27FC236}">
              <a16:creationId xmlns:a16="http://schemas.microsoft.com/office/drawing/2014/main" id="{67975860-0DCE-4CFA-8AB9-3B03E61395B1}"/>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0" name="テキスト ボックス 429">
          <a:extLst>
            <a:ext uri="{FF2B5EF4-FFF2-40B4-BE49-F238E27FC236}">
              <a16:creationId xmlns:a16="http://schemas.microsoft.com/office/drawing/2014/main" id="{1EE8294D-517E-4771-82BD-3BD90901496B}"/>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1" name="直線コネクタ 430">
          <a:extLst>
            <a:ext uri="{FF2B5EF4-FFF2-40B4-BE49-F238E27FC236}">
              <a16:creationId xmlns:a16="http://schemas.microsoft.com/office/drawing/2014/main" id="{13192045-869E-4947-90A3-B3EF8294C00F}"/>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2" name="テキスト ボックス 431">
          <a:extLst>
            <a:ext uri="{FF2B5EF4-FFF2-40B4-BE49-F238E27FC236}">
              <a16:creationId xmlns:a16="http://schemas.microsoft.com/office/drawing/2014/main" id="{F51A8928-59F6-4246-BDE9-FEFAD036ECB6}"/>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id="{06FA9D0E-C76E-4BCC-90E0-408BDD7F6FF1}"/>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0BCC60DF-1BC0-4B06-87FB-428912E6D4A8}"/>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id="{95688AD2-9D02-495F-B40E-625739C4D5F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36" name="直線コネクタ 435">
          <a:extLst>
            <a:ext uri="{FF2B5EF4-FFF2-40B4-BE49-F238E27FC236}">
              <a16:creationId xmlns:a16="http://schemas.microsoft.com/office/drawing/2014/main" id="{CB045191-0AEB-46AC-8980-CBE76E8AA449}"/>
            </a:ext>
          </a:extLst>
        </xdr:cNvPr>
        <xdr:cNvCxnSpPr/>
      </xdr:nvCxnSpPr>
      <xdr:spPr>
        <a:xfrm flipV="1">
          <a:off x="19951064" y="5539014"/>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id="{F5434757-0A7E-43AC-A4D8-842843C2EAB9}"/>
            </a:ext>
          </a:extLst>
        </xdr:cNvPr>
        <xdr:cNvSpPr txBox="1"/>
      </xdr:nvSpPr>
      <xdr:spPr>
        <a:xfrm>
          <a:off x="19989800" y="69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38" name="直線コネクタ 437">
          <a:extLst>
            <a:ext uri="{FF2B5EF4-FFF2-40B4-BE49-F238E27FC236}">
              <a16:creationId xmlns:a16="http://schemas.microsoft.com/office/drawing/2014/main" id="{3CB59C89-D7B1-49AD-958B-C5BD794DCAE7}"/>
            </a:ext>
          </a:extLst>
        </xdr:cNvPr>
        <xdr:cNvCxnSpPr/>
      </xdr:nvCxnSpPr>
      <xdr:spPr>
        <a:xfrm>
          <a:off x="19881850" y="69906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id="{D7172E0B-EF43-474E-B543-6359261B4958}"/>
            </a:ext>
          </a:extLst>
        </xdr:cNvPr>
        <xdr:cNvSpPr txBox="1"/>
      </xdr:nvSpPr>
      <xdr:spPr>
        <a:xfrm>
          <a:off x="19989800" y="532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0" name="直線コネクタ 439">
          <a:extLst>
            <a:ext uri="{FF2B5EF4-FFF2-40B4-BE49-F238E27FC236}">
              <a16:creationId xmlns:a16="http://schemas.microsoft.com/office/drawing/2014/main" id="{A8314A89-2D2B-4AB9-B507-A64F6C888772}"/>
            </a:ext>
          </a:extLst>
        </xdr:cNvPr>
        <xdr:cNvCxnSpPr/>
      </xdr:nvCxnSpPr>
      <xdr:spPr>
        <a:xfrm>
          <a:off x="19881850" y="5539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id="{0A39338E-42A9-448B-A72D-7D5C5FE53BCA}"/>
            </a:ext>
          </a:extLst>
        </xdr:cNvPr>
        <xdr:cNvSpPr txBox="1"/>
      </xdr:nvSpPr>
      <xdr:spPr>
        <a:xfrm>
          <a:off x="19989800" y="6565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2" name="フローチャート: 判断 441">
          <a:extLst>
            <a:ext uri="{FF2B5EF4-FFF2-40B4-BE49-F238E27FC236}">
              <a16:creationId xmlns:a16="http://schemas.microsoft.com/office/drawing/2014/main" id="{354ADCCC-7E3D-4466-92E4-8C44CCA9A1DA}"/>
            </a:ext>
          </a:extLst>
        </xdr:cNvPr>
        <xdr:cNvSpPr/>
      </xdr:nvSpPr>
      <xdr:spPr>
        <a:xfrm>
          <a:off x="19900900" y="65865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3" name="フローチャート: 判断 442">
          <a:extLst>
            <a:ext uri="{FF2B5EF4-FFF2-40B4-BE49-F238E27FC236}">
              <a16:creationId xmlns:a16="http://schemas.microsoft.com/office/drawing/2014/main" id="{E7DEA2A2-E665-4FB8-B464-38F7A373391E}"/>
            </a:ext>
          </a:extLst>
        </xdr:cNvPr>
        <xdr:cNvSpPr/>
      </xdr:nvSpPr>
      <xdr:spPr>
        <a:xfrm>
          <a:off x="19157950" y="65245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44" name="フローチャート: 判断 443">
          <a:extLst>
            <a:ext uri="{FF2B5EF4-FFF2-40B4-BE49-F238E27FC236}">
              <a16:creationId xmlns:a16="http://schemas.microsoft.com/office/drawing/2014/main" id="{54790BEA-9AAC-4979-97C3-A43F8567E218}"/>
            </a:ext>
          </a:extLst>
        </xdr:cNvPr>
        <xdr:cNvSpPr/>
      </xdr:nvSpPr>
      <xdr:spPr>
        <a:xfrm>
          <a:off x="18345150" y="65180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45" name="フローチャート: 判断 444">
          <a:extLst>
            <a:ext uri="{FF2B5EF4-FFF2-40B4-BE49-F238E27FC236}">
              <a16:creationId xmlns:a16="http://schemas.microsoft.com/office/drawing/2014/main" id="{A40B4CA3-6349-4283-A933-158B043A8273}"/>
            </a:ext>
          </a:extLst>
        </xdr:cNvPr>
        <xdr:cNvSpPr/>
      </xdr:nvSpPr>
      <xdr:spPr>
        <a:xfrm>
          <a:off x="17551400" y="65800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9AD0E0D6-B0FA-447B-8B30-DFBC6D96F9C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9B7655E-6F45-4DE1-8496-CAC76B03778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BB890765-44B7-443D-8D88-20A7F24108F2}"/>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FC16C2D-3BDE-4657-A1D4-CA1502F28EA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17371E46-027D-4ED8-A07A-926FE6DB3AB1}"/>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61323</xdr:rowOff>
    </xdr:from>
    <xdr:to>
      <xdr:col>116</xdr:col>
      <xdr:colOff>114300</xdr:colOff>
      <xdr:row>38</xdr:row>
      <xdr:rowOff>162923</xdr:rowOff>
    </xdr:to>
    <xdr:sp macro="" textlink="">
      <xdr:nvSpPr>
        <xdr:cNvPr id="451" name="楕円 450">
          <a:extLst>
            <a:ext uri="{FF2B5EF4-FFF2-40B4-BE49-F238E27FC236}">
              <a16:creationId xmlns:a16="http://schemas.microsoft.com/office/drawing/2014/main" id="{52F274F7-9EC1-40F3-B7CF-EE07FC14671F}"/>
            </a:ext>
          </a:extLst>
        </xdr:cNvPr>
        <xdr:cNvSpPr/>
      </xdr:nvSpPr>
      <xdr:spPr>
        <a:xfrm>
          <a:off x="19900900" y="634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84200</xdr:rowOff>
    </xdr:from>
    <xdr:ext cx="469744" cy="259045"/>
    <xdr:sp macro="" textlink="">
      <xdr:nvSpPr>
        <xdr:cNvPr id="452" name="【認定こども園・幼稚園・保育所】&#10;一人当たり面積該当値テキスト">
          <a:extLst>
            <a:ext uri="{FF2B5EF4-FFF2-40B4-BE49-F238E27FC236}">
              <a16:creationId xmlns:a16="http://schemas.microsoft.com/office/drawing/2014/main" id="{0F006F1B-6B89-406C-B13F-7D9E6B5BB958}"/>
            </a:ext>
          </a:extLst>
        </xdr:cNvPr>
        <xdr:cNvSpPr txBox="1"/>
      </xdr:nvSpPr>
      <xdr:spPr>
        <a:xfrm>
          <a:off x="19989800" y="619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84183</xdr:rowOff>
    </xdr:from>
    <xdr:to>
      <xdr:col>112</xdr:col>
      <xdr:colOff>38100</xdr:colOff>
      <xdr:row>39</xdr:row>
      <xdr:rowOff>14333</xdr:rowOff>
    </xdr:to>
    <xdr:sp macro="" textlink="">
      <xdr:nvSpPr>
        <xdr:cNvPr id="453" name="楕円 452">
          <a:extLst>
            <a:ext uri="{FF2B5EF4-FFF2-40B4-BE49-F238E27FC236}">
              <a16:creationId xmlns:a16="http://schemas.microsoft.com/office/drawing/2014/main" id="{19AFDD40-6638-4710-AB92-5AAD829E1C4B}"/>
            </a:ext>
          </a:extLst>
        </xdr:cNvPr>
        <xdr:cNvSpPr/>
      </xdr:nvSpPr>
      <xdr:spPr>
        <a:xfrm>
          <a:off x="19157950" y="63643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112123</xdr:rowOff>
    </xdr:from>
    <xdr:to>
      <xdr:col>116</xdr:col>
      <xdr:colOff>63500</xdr:colOff>
      <xdr:row>38</xdr:row>
      <xdr:rowOff>134983</xdr:rowOff>
    </xdr:to>
    <xdr:cxnSp macro="">
      <xdr:nvCxnSpPr>
        <xdr:cNvPr id="454" name="直線コネクタ 453">
          <a:extLst>
            <a:ext uri="{FF2B5EF4-FFF2-40B4-BE49-F238E27FC236}">
              <a16:creationId xmlns:a16="http://schemas.microsoft.com/office/drawing/2014/main" id="{67C33672-AC6C-44BC-9921-7EFB79EB8644}"/>
            </a:ext>
          </a:extLst>
        </xdr:cNvPr>
        <xdr:cNvCxnSpPr/>
      </xdr:nvCxnSpPr>
      <xdr:spPr>
        <a:xfrm flipV="1">
          <a:off x="19202400" y="6392273"/>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87449</xdr:rowOff>
    </xdr:from>
    <xdr:to>
      <xdr:col>107</xdr:col>
      <xdr:colOff>101600</xdr:colOff>
      <xdr:row>39</xdr:row>
      <xdr:rowOff>17599</xdr:rowOff>
    </xdr:to>
    <xdr:sp macro="" textlink="">
      <xdr:nvSpPr>
        <xdr:cNvPr id="455" name="楕円 454">
          <a:extLst>
            <a:ext uri="{FF2B5EF4-FFF2-40B4-BE49-F238E27FC236}">
              <a16:creationId xmlns:a16="http://schemas.microsoft.com/office/drawing/2014/main" id="{7A196E06-64B4-450D-9849-20057FE9EBA8}"/>
            </a:ext>
          </a:extLst>
        </xdr:cNvPr>
        <xdr:cNvSpPr/>
      </xdr:nvSpPr>
      <xdr:spPr>
        <a:xfrm>
          <a:off x="18345150" y="63675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134983</xdr:rowOff>
    </xdr:from>
    <xdr:to>
      <xdr:col>111</xdr:col>
      <xdr:colOff>177800</xdr:colOff>
      <xdr:row>38</xdr:row>
      <xdr:rowOff>138249</xdr:rowOff>
    </xdr:to>
    <xdr:cxnSp macro="">
      <xdr:nvCxnSpPr>
        <xdr:cNvPr id="456" name="直線コネクタ 455">
          <a:extLst>
            <a:ext uri="{FF2B5EF4-FFF2-40B4-BE49-F238E27FC236}">
              <a16:creationId xmlns:a16="http://schemas.microsoft.com/office/drawing/2014/main" id="{D0B879DF-CBCE-42F9-A4ED-662596E76D2F}"/>
            </a:ext>
          </a:extLst>
        </xdr:cNvPr>
        <xdr:cNvCxnSpPr/>
      </xdr:nvCxnSpPr>
      <xdr:spPr>
        <a:xfrm flipV="1">
          <a:off x="18395950" y="6415133"/>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57" name="楕円 456">
          <a:extLst>
            <a:ext uri="{FF2B5EF4-FFF2-40B4-BE49-F238E27FC236}">
              <a16:creationId xmlns:a16="http://schemas.microsoft.com/office/drawing/2014/main" id="{DDC293BA-21B9-45DC-AA91-B67FCA7E5470}"/>
            </a:ext>
          </a:extLst>
        </xdr:cNvPr>
        <xdr:cNvSpPr/>
      </xdr:nvSpPr>
      <xdr:spPr>
        <a:xfrm>
          <a:off x="17551400" y="64296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138249</xdr:rowOff>
    </xdr:from>
    <xdr:to>
      <xdr:col>107</xdr:col>
      <xdr:colOff>50800</xdr:colOff>
      <xdr:row>39</xdr:row>
      <xdr:rowOff>28847</xdr:rowOff>
    </xdr:to>
    <xdr:cxnSp macro="">
      <xdr:nvCxnSpPr>
        <xdr:cNvPr id="458" name="直線コネクタ 457">
          <a:extLst>
            <a:ext uri="{FF2B5EF4-FFF2-40B4-BE49-F238E27FC236}">
              <a16:creationId xmlns:a16="http://schemas.microsoft.com/office/drawing/2014/main" id="{F35989E9-88AA-4656-957D-71062906BDDF}"/>
            </a:ext>
          </a:extLst>
        </xdr:cNvPr>
        <xdr:cNvCxnSpPr/>
      </xdr:nvCxnSpPr>
      <xdr:spPr>
        <a:xfrm flipV="1">
          <a:off x="17602200" y="6418399"/>
          <a:ext cx="79375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id="{960B13F5-F1F8-41AA-8700-F1ABD7F47CF1}"/>
            </a:ext>
          </a:extLst>
        </xdr:cNvPr>
        <xdr:cNvSpPr txBox="1"/>
      </xdr:nvSpPr>
      <xdr:spPr>
        <a:xfrm>
          <a:off x="18980227" y="661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id="{F52D9C88-88BA-41E3-9F77-C2595DD5604D}"/>
            </a:ext>
          </a:extLst>
        </xdr:cNvPr>
        <xdr:cNvSpPr txBox="1"/>
      </xdr:nvSpPr>
      <xdr:spPr>
        <a:xfrm>
          <a:off x="18180127" y="661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id="{2E79D946-AD4C-4B72-A015-818EBDC9BD74}"/>
            </a:ext>
          </a:extLst>
        </xdr:cNvPr>
        <xdr:cNvSpPr txBox="1"/>
      </xdr:nvSpPr>
      <xdr:spPr>
        <a:xfrm>
          <a:off x="17386377" y="66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30860</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id="{94085DCD-414E-4547-8CFC-E41BA03ABD09}"/>
            </a:ext>
          </a:extLst>
        </xdr:cNvPr>
        <xdr:cNvSpPr txBox="1"/>
      </xdr:nvSpPr>
      <xdr:spPr>
        <a:xfrm>
          <a:off x="18980227"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34126</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954C5603-F966-4983-9BD6-7F7FE86FCA3A}"/>
            </a:ext>
          </a:extLst>
        </xdr:cNvPr>
        <xdr:cNvSpPr txBox="1"/>
      </xdr:nvSpPr>
      <xdr:spPr>
        <a:xfrm>
          <a:off x="18180127" y="614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64" name="n_3mainValue【認定こども園・幼稚園・保育所】&#10;一人当たり面積">
          <a:extLst>
            <a:ext uri="{FF2B5EF4-FFF2-40B4-BE49-F238E27FC236}">
              <a16:creationId xmlns:a16="http://schemas.microsoft.com/office/drawing/2014/main" id="{C7EBE1EC-58F9-4A76-A923-5589641AC916}"/>
            </a:ext>
          </a:extLst>
        </xdr:cNvPr>
        <xdr:cNvSpPr txBox="1"/>
      </xdr:nvSpPr>
      <xdr:spPr>
        <a:xfrm>
          <a:off x="1738637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id="{9DF67345-0829-47F3-B8EB-87E3A3C67EF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id="{0D50938E-DFE7-4A82-AE1F-74E1DABF8EAA}"/>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id="{2C4F4F80-D041-4FAF-BE35-257DC72D643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id="{6BFE7321-3448-4138-AEFE-8B3945D6C288}"/>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id="{893376CE-B9B3-42EF-98AC-40AAA1EB08BD}"/>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id="{FDAC3053-DEE2-4B66-BB40-2E4E38DD3626}"/>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id="{6DDAD126-3644-4C4C-90EB-0963394DA7F3}"/>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id="{A365AB19-FCB5-44CA-9A71-B29553CDB301}"/>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id="{9BAD6E15-6031-4F6A-A7FE-8FAC93B95B06}"/>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id="{26C83AD7-91C3-4C08-835D-7747D7C57F98}"/>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5" name="テキスト ボックス 474">
          <a:extLst>
            <a:ext uri="{FF2B5EF4-FFF2-40B4-BE49-F238E27FC236}">
              <a16:creationId xmlns:a16="http://schemas.microsoft.com/office/drawing/2014/main" id="{90BE1CBF-AD96-489B-8301-53267786F053}"/>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6" name="直線コネクタ 475">
          <a:extLst>
            <a:ext uri="{FF2B5EF4-FFF2-40B4-BE49-F238E27FC236}">
              <a16:creationId xmlns:a16="http://schemas.microsoft.com/office/drawing/2014/main" id="{E667482A-F4CE-4455-8360-D4F2D67F2A55}"/>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7" name="テキスト ボックス 476">
          <a:extLst>
            <a:ext uri="{FF2B5EF4-FFF2-40B4-BE49-F238E27FC236}">
              <a16:creationId xmlns:a16="http://schemas.microsoft.com/office/drawing/2014/main" id="{8AFA5CAE-6086-4500-A9F0-2D85FCF547D9}"/>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8" name="直線コネクタ 477">
          <a:extLst>
            <a:ext uri="{FF2B5EF4-FFF2-40B4-BE49-F238E27FC236}">
              <a16:creationId xmlns:a16="http://schemas.microsoft.com/office/drawing/2014/main" id="{B213C76E-0FF0-4AE7-9CD6-E9851476511C}"/>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9" name="テキスト ボックス 478">
          <a:extLst>
            <a:ext uri="{FF2B5EF4-FFF2-40B4-BE49-F238E27FC236}">
              <a16:creationId xmlns:a16="http://schemas.microsoft.com/office/drawing/2014/main" id="{A439DDB0-EDD5-47B1-A764-40BD7E0A3DA4}"/>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0" name="直線コネクタ 479">
          <a:extLst>
            <a:ext uri="{FF2B5EF4-FFF2-40B4-BE49-F238E27FC236}">
              <a16:creationId xmlns:a16="http://schemas.microsoft.com/office/drawing/2014/main" id="{77CAB69B-AEFC-4139-97A7-8BCEE92E9BAB}"/>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1" name="テキスト ボックス 480">
          <a:extLst>
            <a:ext uri="{FF2B5EF4-FFF2-40B4-BE49-F238E27FC236}">
              <a16:creationId xmlns:a16="http://schemas.microsoft.com/office/drawing/2014/main" id="{20CDB8EB-B3D4-494B-BA76-C3976535AEEB}"/>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2" name="直線コネクタ 481">
          <a:extLst>
            <a:ext uri="{FF2B5EF4-FFF2-40B4-BE49-F238E27FC236}">
              <a16:creationId xmlns:a16="http://schemas.microsoft.com/office/drawing/2014/main" id="{CCD9F51E-F608-4F8B-AE48-F3279154A8FA}"/>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3" name="テキスト ボックス 482">
          <a:extLst>
            <a:ext uri="{FF2B5EF4-FFF2-40B4-BE49-F238E27FC236}">
              <a16:creationId xmlns:a16="http://schemas.microsoft.com/office/drawing/2014/main" id="{B8D52F15-C586-48AC-9109-FA17160392A0}"/>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C03A211E-EC7D-4066-BAFD-AA7A660E2B2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371F5262-3EB5-4710-A2CE-D1D467ABA698}"/>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3281783C-A276-4601-9178-58E505D75FA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87" name="直線コネクタ 486">
          <a:extLst>
            <a:ext uri="{FF2B5EF4-FFF2-40B4-BE49-F238E27FC236}">
              <a16:creationId xmlns:a16="http://schemas.microsoft.com/office/drawing/2014/main" id="{DE65BF26-77E4-4701-A73D-CFA2717DF77E}"/>
            </a:ext>
          </a:extLst>
        </xdr:cNvPr>
        <xdr:cNvCxnSpPr/>
      </xdr:nvCxnSpPr>
      <xdr:spPr>
        <a:xfrm flipV="1">
          <a:off x="14699614" y="9194292"/>
          <a:ext cx="0" cy="1196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88" name="【学校施設】&#10;有形固定資産減価償却率最小値テキスト">
          <a:extLst>
            <a:ext uri="{FF2B5EF4-FFF2-40B4-BE49-F238E27FC236}">
              <a16:creationId xmlns:a16="http://schemas.microsoft.com/office/drawing/2014/main" id="{9DCBDA8E-5FA7-455F-8654-F36606D7EF32}"/>
            </a:ext>
          </a:extLst>
        </xdr:cNvPr>
        <xdr:cNvSpPr txBox="1"/>
      </xdr:nvSpPr>
      <xdr:spPr>
        <a:xfrm>
          <a:off x="1473835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89" name="直線コネクタ 488">
          <a:extLst>
            <a:ext uri="{FF2B5EF4-FFF2-40B4-BE49-F238E27FC236}">
              <a16:creationId xmlns:a16="http://schemas.microsoft.com/office/drawing/2014/main" id="{AB5B4A62-68F6-4398-95A2-1AD6BC2C2B18}"/>
            </a:ext>
          </a:extLst>
        </xdr:cNvPr>
        <xdr:cNvCxnSpPr/>
      </xdr:nvCxnSpPr>
      <xdr:spPr>
        <a:xfrm>
          <a:off x="146113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0" name="【学校施設】&#10;有形固定資産減価償却率最大値テキスト">
          <a:extLst>
            <a:ext uri="{FF2B5EF4-FFF2-40B4-BE49-F238E27FC236}">
              <a16:creationId xmlns:a16="http://schemas.microsoft.com/office/drawing/2014/main" id="{2F01FA93-59C3-4F79-9C6A-891FABCC4BE6}"/>
            </a:ext>
          </a:extLst>
        </xdr:cNvPr>
        <xdr:cNvSpPr txBox="1"/>
      </xdr:nvSpPr>
      <xdr:spPr>
        <a:xfrm>
          <a:off x="14738350" y="897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1" name="直線コネクタ 490">
          <a:extLst>
            <a:ext uri="{FF2B5EF4-FFF2-40B4-BE49-F238E27FC236}">
              <a16:creationId xmlns:a16="http://schemas.microsoft.com/office/drawing/2014/main" id="{AB91A421-9F43-435E-B716-C6F60DD58D4F}"/>
            </a:ext>
          </a:extLst>
        </xdr:cNvPr>
        <xdr:cNvCxnSpPr/>
      </xdr:nvCxnSpPr>
      <xdr:spPr>
        <a:xfrm>
          <a:off x="14611350" y="91942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92" name="【学校施設】&#10;有形固定資産減価償却率平均値テキスト">
          <a:extLst>
            <a:ext uri="{FF2B5EF4-FFF2-40B4-BE49-F238E27FC236}">
              <a16:creationId xmlns:a16="http://schemas.microsoft.com/office/drawing/2014/main" id="{5C71691B-5631-4A54-AF7D-13D2F864743F}"/>
            </a:ext>
          </a:extLst>
        </xdr:cNvPr>
        <xdr:cNvSpPr txBox="1"/>
      </xdr:nvSpPr>
      <xdr:spPr>
        <a:xfrm>
          <a:off x="14738350" y="966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3" name="フローチャート: 判断 492">
          <a:extLst>
            <a:ext uri="{FF2B5EF4-FFF2-40B4-BE49-F238E27FC236}">
              <a16:creationId xmlns:a16="http://schemas.microsoft.com/office/drawing/2014/main" id="{3AF8D6A0-7745-4FE1-9CF4-50A053E36B18}"/>
            </a:ext>
          </a:extLst>
        </xdr:cNvPr>
        <xdr:cNvSpPr/>
      </xdr:nvSpPr>
      <xdr:spPr>
        <a:xfrm>
          <a:off x="14649450" y="9691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94" name="フローチャート: 判断 493">
          <a:extLst>
            <a:ext uri="{FF2B5EF4-FFF2-40B4-BE49-F238E27FC236}">
              <a16:creationId xmlns:a16="http://schemas.microsoft.com/office/drawing/2014/main" id="{B9CC792E-A829-4564-9F09-7E007D1FF2B1}"/>
            </a:ext>
          </a:extLst>
        </xdr:cNvPr>
        <xdr:cNvSpPr/>
      </xdr:nvSpPr>
      <xdr:spPr>
        <a:xfrm>
          <a:off x="13887450" y="9705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95" name="フローチャート: 判断 494">
          <a:extLst>
            <a:ext uri="{FF2B5EF4-FFF2-40B4-BE49-F238E27FC236}">
              <a16:creationId xmlns:a16="http://schemas.microsoft.com/office/drawing/2014/main" id="{A2EC5674-3F88-4CB7-B5FE-5D7FC8697F3C}"/>
            </a:ext>
          </a:extLst>
        </xdr:cNvPr>
        <xdr:cNvSpPr/>
      </xdr:nvSpPr>
      <xdr:spPr>
        <a:xfrm>
          <a:off x="13093700" y="9711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96" name="フローチャート: 判断 495">
          <a:extLst>
            <a:ext uri="{FF2B5EF4-FFF2-40B4-BE49-F238E27FC236}">
              <a16:creationId xmlns:a16="http://schemas.microsoft.com/office/drawing/2014/main" id="{55E1B9AE-4814-4417-B11F-7D7693DC87BC}"/>
            </a:ext>
          </a:extLst>
        </xdr:cNvPr>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190410E4-D374-429E-8469-E0FFE44700F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DB15583B-B16C-450D-81CD-3058D0BA31BA}"/>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09067A0-BEF2-4107-BDB9-587006E14E2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E32C8A78-6F93-4766-B056-49F357EC08D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F70B00F9-61F7-49AE-8A10-0086B21AFDBC}"/>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02" name="楕円 501">
          <a:extLst>
            <a:ext uri="{FF2B5EF4-FFF2-40B4-BE49-F238E27FC236}">
              <a16:creationId xmlns:a16="http://schemas.microsoft.com/office/drawing/2014/main" id="{B2052588-82EE-49EF-B91D-3BCE98C1ECEC}"/>
            </a:ext>
          </a:extLst>
        </xdr:cNvPr>
        <xdr:cNvSpPr/>
      </xdr:nvSpPr>
      <xdr:spPr>
        <a:xfrm>
          <a:off x="14649450" y="95262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03" name="【学校施設】&#10;有形固定資産減価償却率該当値テキスト">
          <a:extLst>
            <a:ext uri="{FF2B5EF4-FFF2-40B4-BE49-F238E27FC236}">
              <a16:creationId xmlns:a16="http://schemas.microsoft.com/office/drawing/2014/main" id="{5DD87073-D583-45CA-A041-6F42EC798135}"/>
            </a:ext>
          </a:extLst>
        </xdr:cNvPr>
        <xdr:cNvSpPr txBox="1"/>
      </xdr:nvSpPr>
      <xdr:spPr>
        <a:xfrm>
          <a:off x="1473835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164084</xdr:rowOff>
    </xdr:from>
    <xdr:to>
      <xdr:col>81</xdr:col>
      <xdr:colOff>101600</xdr:colOff>
      <xdr:row>58</xdr:row>
      <xdr:rowOff>94234</xdr:rowOff>
    </xdr:to>
    <xdr:sp macro="" textlink="">
      <xdr:nvSpPr>
        <xdr:cNvPr id="504" name="楕円 503">
          <a:extLst>
            <a:ext uri="{FF2B5EF4-FFF2-40B4-BE49-F238E27FC236}">
              <a16:creationId xmlns:a16="http://schemas.microsoft.com/office/drawing/2014/main" id="{D195449E-3148-42AB-AAD9-3EABFEE82D32}"/>
            </a:ext>
          </a:extLst>
        </xdr:cNvPr>
        <xdr:cNvSpPr/>
      </xdr:nvSpPr>
      <xdr:spPr>
        <a:xfrm>
          <a:off x="13887450" y="9581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43434</xdr:rowOff>
    </xdr:to>
    <xdr:cxnSp macro="">
      <xdr:nvCxnSpPr>
        <xdr:cNvPr id="505" name="直線コネクタ 504">
          <a:extLst>
            <a:ext uri="{FF2B5EF4-FFF2-40B4-BE49-F238E27FC236}">
              <a16:creationId xmlns:a16="http://schemas.microsoft.com/office/drawing/2014/main" id="{BA51831F-2D11-4E09-91FA-5ECB82A71441}"/>
            </a:ext>
          </a:extLst>
        </xdr:cNvPr>
        <xdr:cNvCxnSpPr/>
      </xdr:nvCxnSpPr>
      <xdr:spPr>
        <a:xfrm flipV="1">
          <a:off x="13938250" y="9577070"/>
          <a:ext cx="762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145796</xdr:rowOff>
    </xdr:from>
    <xdr:to>
      <xdr:col>76</xdr:col>
      <xdr:colOff>165100</xdr:colOff>
      <xdr:row>58</xdr:row>
      <xdr:rowOff>75946</xdr:rowOff>
    </xdr:to>
    <xdr:sp macro="" textlink="">
      <xdr:nvSpPr>
        <xdr:cNvPr id="506" name="楕円 505">
          <a:extLst>
            <a:ext uri="{FF2B5EF4-FFF2-40B4-BE49-F238E27FC236}">
              <a16:creationId xmlns:a16="http://schemas.microsoft.com/office/drawing/2014/main" id="{FAC99CE6-6006-4E40-84BC-EDDF934E589C}"/>
            </a:ext>
          </a:extLst>
        </xdr:cNvPr>
        <xdr:cNvSpPr/>
      </xdr:nvSpPr>
      <xdr:spPr>
        <a:xfrm>
          <a:off x="13093700" y="9562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25146</xdr:rowOff>
    </xdr:from>
    <xdr:to>
      <xdr:col>81</xdr:col>
      <xdr:colOff>50800</xdr:colOff>
      <xdr:row>58</xdr:row>
      <xdr:rowOff>43434</xdr:rowOff>
    </xdr:to>
    <xdr:cxnSp macro="">
      <xdr:nvCxnSpPr>
        <xdr:cNvPr id="507" name="直線コネクタ 506">
          <a:extLst>
            <a:ext uri="{FF2B5EF4-FFF2-40B4-BE49-F238E27FC236}">
              <a16:creationId xmlns:a16="http://schemas.microsoft.com/office/drawing/2014/main" id="{6284A950-6A3E-4909-B79C-45CB1605FD1B}"/>
            </a:ext>
          </a:extLst>
        </xdr:cNvPr>
        <xdr:cNvCxnSpPr/>
      </xdr:nvCxnSpPr>
      <xdr:spPr>
        <a:xfrm>
          <a:off x="13144500" y="9607296"/>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xdr:rowOff>
    </xdr:from>
    <xdr:to>
      <xdr:col>72</xdr:col>
      <xdr:colOff>38100</xdr:colOff>
      <xdr:row>56</xdr:row>
      <xdr:rowOff>117094</xdr:rowOff>
    </xdr:to>
    <xdr:sp macro="" textlink="">
      <xdr:nvSpPr>
        <xdr:cNvPr id="508" name="楕円 507">
          <a:extLst>
            <a:ext uri="{FF2B5EF4-FFF2-40B4-BE49-F238E27FC236}">
              <a16:creationId xmlns:a16="http://schemas.microsoft.com/office/drawing/2014/main" id="{6DBA6380-EE06-45EB-BC34-530239A851AC}"/>
            </a:ext>
          </a:extLst>
        </xdr:cNvPr>
        <xdr:cNvSpPr/>
      </xdr:nvSpPr>
      <xdr:spPr>
        <a:xfrm>
          <a:off x="12299950" y="92674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66294</xdr:rowOff>
    </xdr:from>
    <xdr:to>
      <xdr:col>76</xdr:col>
      <xdr:colOff>114300</xdr:colOff>
      <xdr:row>58</xdr:row>
      <xdr:rowOff>25146</xdr:rowOff>
    </xdr:to>
    <xdr:cxnSp macro="">
      <xdr:nvCxnSpPr>
        <xdr:cNvPr id="509" name="直線コネクタ 508">
          <a:extLst>
            <a:ext uri="{FF2B5EF4-FFF2-40B4-BE49-F238E27FC236}">
              <a16:creationId xmlns:a16="http://schemas.microsoft.com/office/drawing/2014/main" id="{9D5B44E9-BD3A-4BCF-B3C6-338E4C37AE25}"/>
            </a:ext>
          </a:extLst>
        </xdr:cNvPr>
        <xdr:cNvCxnSpPr/>
      </xdr:nvCxnSpPr>
      <xdr:spPr>
        <a:xfrm>
          <a:off x="12344400" y="9318244"/>
          <a:ext cx="800100" cy="2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510" name="n_1aveValue【学校施設】&#10;有形固定資産減価償却率">
          <a:extLst>
            <a:ext uri="{FF2B5EF4-FFF2-40B4-BE49-F238E27FC236}">
              <a16:creationId xmlns:a16="http://schemas.microsoft.com/office/drawing/2014/main" id="{4298729D-3253-4796-9922-6132D2ED7358}"/>
            </a:ext>
          </a:extLst>
        </xdr:cNvPr>
        <xdr:cNvSpPr txBox="1"/>
      </xdr:nvSpPr>
      <xdr:spPr>
        <a:xfrm>
          <a:off x="13742044" y="979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511" name="n_2aveValue【学校施設】&#10;有形固定資産減価償却率">
          <a:extLst>
            <a:ext uri="{FF2B5EF4-FFF2-40B4-BE49-F238E27FC236}">
              <a16:creationId xmlns:a16="http://schemas.microsoft.com/office/drawing/2014/main" id="{4D14EC78-6B3C-47D7-9C9A-F63A766E9751}"/>
            </a:ext>
          </a:extLst>
        </xdr:cNvPr>
        <xdr:cNvSpPr txBox="1"/>
      </xdr:nvSpPr>
      <xdr:spPr>
        <a:xfrm>
          <a:off x="12960994" y="9798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2" name="n_3aveValue【学校施設】&#10;有形固定資産減価償却率">
          <a:extLst>
            <a:ext uri="{FF2B5EF4-FFF2-40B4-BE49-F238E27FC236}">
              <a16:creationId xmlns:a16="http://schemas.microsoft.com/office/drawing/2014/main" id="{B39B51C0-CEB6-43F3-A1A0-1E595D1A9DD2}"/>
            </a:ext>
          </a:extLst>
        </xdr:cNvPr>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110761</xdr:rowOff>
    </xdr:from>
    <xdr:ext cx="405111" cy="259045"/>
    <xdr:sp macro="" textlink="">
      <xdr:nvSpPr>
        <xdr:cNvPr id="513" name="n_1mainValue【学校施設】&#10;有形固定資産減価償却率">
          <a:extLst>
            <a:ext uri="{FF2B5EF4-FFF2-40B4-BE49-F238E27FC236}">
              <a16:creationId xmlns:a16="http://schemas.microsoft.com/office/drawing/2014/main" id="{F7832932-A1E9-4BE9-9A61-7090DCDB4D2C}"/>
            </a:ext>
          </a:extLst>
        </xdr:cNvPr>
        <xdr:cNvSpPr txBox="1"/>
      </xdr:nvSpPr>
      <xdr:spPr>
        <a:xfrm>
          <a:off x="13742044"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92473</xdr:rowOff>
    </xdr:from>
    <xdr:ext cx="405111" cy="259045"/>
    <xdr:sp macro="" textlink="">
      <xdr:nvSpPr>
        <xdr:cNvPr id="514" name="n_2mainValue【学校施設】&#10;有形固定資産減価償却率">
          <a:extLst>
            <a:ext uri="{FF2B5EF4-FFF2-40B4-BE49-F238E27FC236}">
              <a16:creationId xmlns:a16="http://schemas.microsoft.com/office/drawing/2014/main" id="{5087AAE3-E52B-4CAE-B20E-E62A8AAFE90F}"/>
            </a:ext>
          </a:extLst>
        </xdr:cNvPr>
        <xdr:cNvSpPr txBox="1"/>
      </xdr:nvSpPr>
      <xdr:spPr>
        <a:xfrm>
          <a:off x="12960994"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133621</xdr:rowOff>
    </xdr:from>
    <xdr:ext cx="405111" cy="259045"/>
    <xdr:sp macro="" textlink="">
      <xdr:nvSpPr>
        <xdr:cNvPr id="515" name="n_3mainValue【学校施設】&#10;有形固定資産減価償却率">
          <a:extLst>
            <a:ext uri="{FF2B5EF4-FFF2-40B4-BE49-F238E27FC236}">
              <a16:creationId xmlns:a16="http://schemas.microsoft.com/office/drawing/2014/main" id="{3857273D-30BB-4FE2-8638-84942F5EAD92}"/>
            </a:ext>
          </a:extLst>
        </xdr:cNvPr>
        <xdr:cNvSpPr txBox="1"/>
      </xdr:nvSpPr>
      <xdr:spPr>
        <a:xfrm>
          <a:off x="12167244" y="9055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BE317EA8-A054-4C58-A552-098B0AC3D28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99B45938-0C9E-4CC3-A3F1-39E591BEA25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2EAA0F5E-54A1-41DC-8E82-BE786A8D1E5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92E5441D-614C-4F7E-A619-E3C40E60F4B6}"/>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9CC60487-1C7C-4BC3-98D9-7E8782450BE1}"/>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9CAA725D-E4DA-4838-9D94-719870B2B32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3C358ECB-A344-48F3-AF96-31267D620CA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B125A036-B880-4CCB-999E-059E450801A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3D5B474C-902A-471C-B03F-160A54C4843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9700788A-138A-4AE2-BDD8-83C10AAB3E62}"/>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a:extLst>
            <a:ext uri="{FF2B5EF4-FFF2-40B4-BE49-F238E27FC236}">
              <a16:creationId xmlns:a16="http://schemas.microsoft.com/office/drawing/2014/main" id="{C1DC34CD-7B8A-4863-A617-42F14729E44C}"/>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6112361A-16FF-40E8-82FE-69D988644108}"/>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a:extLst>
            <a:ext uri="{FF2B5EF4-FFF2-40B4-BE49-F238E27FC236}">
              <a16:creationId xmlns:a16="http://schemas.microsoft.com/office/drawing/2014/main" id="{1F17F7AC-636D-405D-B68E-AF2377A6F356}"/>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a:extLst>
            <a:ext uri="{FF2B5EF4-FFF2-40B4-BE49-F238E27FC236}">
              <a16:creationId xmlns:a16="http://schemas.microsoft.com/office/drawing/2014/main" id="{1A9B06DF-0616-47BB-9E50-58B98DCEEB59}"/>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a:extLst>
            <a:ext uri="{FF2B5EF4-FFF2-40B4-BE49-F238E27FC236}">
              <a16:creationId xmlns:a16="http://schemas.microsoft.com/office/drawing/2014/main" id="{91ECEFDE-E707-4EA5-A289-368057AE1892}"/>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a:extLst>
            <a:ext uri="{FF2B5EF4-FFF2-40B4-BE49-F238E27FC236}">
              <a16:creationId xmlns:a16="http://schemas.microsoft.com/office/drawing/2014/main" id="{29D743A2-8175-43B2-A899-FEDED2F7F21D}"/>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a:extLst>
            <a:ext uri="{FF2B5EF4-FFF2-40B4-BE49-F238E27FC236}">
              <a16:creationId xmlns:a16="http://schemas.microsoft.com/office/drawing/2014/main" id="{4C58557E-1AFB-48FC-B4DD-AC400BC05A18}"/>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a:extLst>
            <a:ext uri="{FF2B5EF4-FFF2-40B4-BE49-F238E27FC236}">
              <a16:creationId xmlns:a16="http://schemas.microsoft.com/office/drawing/2014/main" id="{5088854F-3C85-4F83-8B7E-FC971BA3198C}"/>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a:extLst>
            <a:ext uri="{FF2B5EF4-FFF2-40B4-BE49-F238E27FC236}">
              <a16:creationId xmlns:a16="http://schemas.microsoft.com/office/drawing/2014/main" id="{7669B2F0-356D-4AFC-97DF-9125004F42F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a:extLst>
            <a:ext uri="{FF2B5EF4-FFF2-40B4-BE49-F238E27FC236}">
              <a16:creationId xmlns:a16="http://schemas.microsoft.com/office/drawing/2014/main" id="{1577E526-8135-4FE3-9333-7C60C27D1526}"/>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75A9D0B0-C5CA-4FE9-82EE-6E9867D4D90E}"/>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C7CD2249-E7DA-4A53-A51A-AA80D3208B46}"/>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a:extLst>
            <a:ext uri="{FF2B5EF4-FFF2-40B4-BE49-F238E27FC236}">
              <a16:creationId xmlns:a16="http://schemas.microsoft.com/office/drawing/2014/main" id="{BEB680CB-E936-4C74-B6C5-A6EF329BF9F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39" name="直線コネクタ 538">
          <a:extLst>
            <a:ext uri="{FF2B5EF4-FFF2-40B4-BE49-F238E27FC236}">
              <a16:creationId xmlns:a16="http://schemas.microsoft.com/office/drawing/2014/main" id="{133475EC-806C-4D31-9320-4B19FBD5F984}"/>
            </a:ext>
          </a:extLst>
        </xdr:cNvPr>
        <xdr:cNvCxnSpPr/>
      </xdr:nvCxnSpPr>
      <xdr:spPr>
        <a:xfrm flipV="1">
          <a:off x="19951064" y="9315958"/>
          <a:ext cx="0" cy="132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0" name="【学校施設】&#10;一人当たり面積最小値テキスト">
          <a:extLst>
            <a:ext uri="{FF2B5EF4-FFF2-40B4-BE49-F238E27FC236}">
              <a16:creationId xmlns:a16="http://schemas.microsoft.com/office/drawing/2014/main" id="{3124FF1C-2A3F-472B-B8C0-D2A065D178D9}"/>
            </a:ext>
          </a:extLst>
        </xdr:cNvPr>
        <xdr:cNvSpPr txBox="1"/>
      </xdr:nvSpPr>
      <xdr:spPr>
        <a:xfrm>
          <a:off x="19989800" y="1064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1" name="直線コネクタ 540">
          <a:extLst>
            <a:ext uri="{FF2B5EF4-FFF2-40B4-BE49-F238E27FC236}">
              <a16:creationId xmlns:a16="http://schemas.microsoft.com/office/drawing/2014/main" id="{1F5ADAB5-65B2-48E9-B91E-FE55A5D0A7ED}"/>
            </a:ext>
          </a:extLst>
        </xdr:cNvPr>
        <xdr:cNvCxnSpPr/>
      </xdr:nvCxnSpPr>
      <xdr:spPr>
        <a:xfrm>
          <a:off x="19881850" y="106409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2" name="【学校施設】&#10;一人当たり面積最大値テキスト">
          <a:extLst>
            <a:ext uri="{FF2B5EF4-FFF2-40B4-BE49-F238E27FC236}">
              <a16:creationId xmlns:a16="http://schemas.microsoft.com/office/drawing/2014/main" id="{2903A077-EBEB-4751-B724-CEC210E8668B}"/>
            </a:ext>
          </a:extLst>
        </xdr:cNvPr>
        <xdr:cNvSpPr txBox="1"/>
      </xdr:nvSpPr>
      <xdr:spPr>
        <a:xfrm>
          <a:off x="19989800" y="909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3" name="直線コネクタ 542">
          <a:extLst>
            <a:ext uri="{FF2B5EF4-FFF2-40B4-BE49-F238E27FC236}">
              <a16:creationId xmlns:a16="http://schemas.microsoft.com/office/drawing/2014/main" id="{8FE8A81B-300D-4A2A-8E07-DD99458AF2D6}"/>
            </a:ext>
          </a:extLst>
        </xdr:cNvPr>
        <xdr:cNvCxnSpPr/>
      </xdr:nvCxnSpPr>
      <xdr:spPr>
        <a:xfrm>
          <a:off x="19881850" y="9315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44" name="【学校施設】&#10;一人当たり面積平均値テキスト">
          <a:extLst>
            <a:ext uri="{FF2B5EF4-FFF2-40B4-BE49-F238E27FC236}">
              <a16:creationId xmlns:a16="http://schemas.microsoft.com/office/drawing/2014/main" id="{D7F81CC7-93F4-4F2D-AD97-D945B2594E96}"/>
            </a:ext>
          </a:extLst>
        </xdr:cNvPr>
        <xdr:cNvSpPr txBox="1"/>
      </xdr:nvSpPr>
      <xdr:spPr>
        <a:xfrm>
          <a:off x="19989800" y="9815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45" name="フローチャート: 判断 544">
          <a:extLst>
            <a:ext uri="{FF2B5EF4-FFF2-40B4-BE49-F238E27FC236}">
              <a16:creationId xmlns:a16="http://schemas.microsoft.com/office/drawing/2014/main" id="{698DC65F-3BC5-4ABD-9531-C3A104588FB4}"/>
            </a:ext>
          </a:extLst>
        </xdr:cNvPr>
        <xdr:cNvSpPr/>
      </xdr:nvSpPr>
      <xdr:spPr>
        <a:xfrm>
          <a:off x="19900900" y="995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46" name="フローチャート: 判断 545">
          <a:extLst>
            <a:ext uri="{FF2B5EF4-FFF2-40B4-BE49-F238E27FC236}">
              <a16:creationId xmlns:a16="http://schemas.microsoft.com/office/drawing/2014/main" id="{ACB3B16D-1C3A-4401-B802-BD38B6B21E3D}"/>
            </a:ext>
          </a:extLst>
        </xdr:cNvPr>
        <xdr:cNvSpPr/>
      </xdr:nvSpPr>
      <xdr:spPr>
        <a:xfrm>
          <a:off x="19157950" y="99480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47" name="フローチャート: 判断 546">
          <a:extLst>
            <a:ext uri="{FF2B5EF4-FFF2-40B4-BE49-F238E27FC236}">
              <a16:creationId xmlns:a16="http://schemas.microsoft.com/office/drawing/2014/main" id="{00853E21-D376-4B87-95B6-786618F2CE20}"/>
            </a:ext>
          </a:extLst>
        </xdr:cNvPr>
        <xdr:cNvSpPr/>
      </xdr:nvSpPr>
      <xdr:spPr>
        <a:xfrm>
          <a:off x="18345150" y="993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48" name="フローチャート: 判断 547">
          <a:extLst>
            <a:ext uri="{FF2B5EF4-FFF2-40B4-BE49-F238E27FC236}">
              <a16:creationId xmlns:a16="http://schemas.microsoft.com/office/drawing/2014/main" id="{7BCDA3F9-9BF4-429B-A1C7-71D7439E5DEA}"/>
            </a:ext>
          </a:extLst>
        </xdr:cNvPr>
        <xdr:cNvSpPr/>
      </xdr:nvSpPr>
      <xdr:spPr>
        <a:xfrm>
          <a:off x="175514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3022243-3F94-4E9C-A79C-A4576E16912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EF5D80A-C509-4AAD-96DC-8817E04A44F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9EA0B6B-91AE-41C2-A3BD-A9F57FF1921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19512E3-577B-4959-9A06-973E442D10E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4669A18-BECC-4AF2-9723-071766021C4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xdr:rowOff>
    </xdr:from>
    <xdr:to>
      <xdr:col>116</xdr:col>
      <xdr:colOff>114300</xdr:colOff>
      <xdr:row>61</xdr:row>
      <xdr:rowOff>111379</xdr:rowOff>
    </xdr:to>
    <xdr:sp macro="" textlink="">
      <xdr:nvSpPr>
        <xdr:cNvPr id="554" name="楕円 553">
          <a:extLst>
            <a:ext uri="{FF2B5EF4-FFF2-40B4-BE49-F238E27FC236}">
              <a16:creationId xmlns:a16="http://schemas.microsoft.com/office/drawing/2014/main" id="{95EE9036-AE57-41A0-B148-60515C86E3C6}"/>
            </a:ext>
          </a:extLst>
        </xdr:cNvPr>
        <xdr:cNvSpPr/>
      </xdr:nvSpPr>
      <xdr:spPr>
        <a:xfrm>
          <a:off x="19900900" y="100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159656</xdr:rowOff>
    </xdr:from>
    <xdr:ext cx="469744" cy="259045"/>
    <xdr:sp macro="" textlink="">
      <xdr:nvSpPr>
        <xdr:cNvPr id="555" name="【学校施設】&#10;一人当たり面積該当値テキスト">
          <a:extLst>
            <a:ext uri="{FF2B5EF4-FFF2-40B4-BE49-F238E27FC236}">
              <a16:creationId xmlns:a16="http://schemas.microsoft.com/office/drawing/2014/main" id="{F393368D-BBF5-4967-A626-D0D680462BF8}"/>
            </a:ext>
          </a:extLst>
        </xdr:cNvPr>
        <xdr:cNvSpPr txBox="1"/>
      </xdr:nvSpPr>
      <xdr:spPr>
        <a:xfrm>
          <a:off x="19989800"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xdr:rowOff>
    </xdr:from>
    <xdr:to>
      <xdr:col>112</xdr:col>
      <xdr:colOff>38100</xdr:colOff>
      <xdr:row>61</xdr:row>
      <xdr:rowOff>114427</xdr:rowOff>
    </xdr:to>
    <xdr:sp macro="" textlink="">
      <xdr:nvSpPr>
        <xdr:cNvPr id="556" name="楕円 555">
          <a:extLst>
            <a:ext uri="{FF2B5EF4-FFF2-40B4-BE49-F238E27FC236}">
              <a16:creationId xmlns:a16="http://schemas.microsoft.com/office/drawing/2014/main" id="{A1EAE946-4B01-403A-9A2D-07DC06BCAB79}"/>
            </a:ext>
          </a:extLst>
        </xdr:cNvPr>
        <xdr:cNvSpPr/>
      </xdr:nvSpPr>
      <xdr:spPr>
        <a:xfrm>
          <a:off x="19157950" y="10090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60579</xdr:rowOff>
    </xdr:from>
    <xdr:to>
      <xdr:col>116</xdr:col>
      <xdr:colOff>63500</xdr:colOff>
      <xdr:row>61</xdr:row>
      <xdr:rowOff>63627</xdr:rowOff>
    </xdr:to>
    <xdr:cxnSp macro="">
      <xdr:nvCxnSpPr>
        <xdr:cNvPr id="557" name="直線コネクタ 556">
          <a:extLst>
            <a:ext uri="{FF2B5EF4-FFF2-40B4-BE49-F238E27FC236}">
              <a16:creationId xmlns:a16="http://schemas.microsoft.com/office/drawing/2014/main" id="{DD3460FF-584C-40FE-9B93-12D587F5D11E}"/>
            </a:ext>
          </a:extLst>
        </xdr:cNvPr>
        <xdr:cNvCxnSpPr/>
      </xdr:nvCxnSpPr>
      <xdr:spPr>
        <a:xfrm flipV="1">
          <a:off x="19202400" y="10138029"/>
          <a:ext cx="7493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xdr:rowOff>
    </xdr:from>
    <xdr:to>
      <xdr:col>107</xdr:col>
      <xdr:colOff>101600</xdr:colOff>
      <xdr:row>61</xdr:row>
      <xdr:rowOff>117475</xdr:rowOff>
    </xdr:to>
    <xdr:sp macro="" textlink="">
      <xdr:nvSpPr>
        <xdr:cNvPr id="558" name="楕円 557">
          <a:extLst>
            <a:ext uri="{FF2B5EF4-FFF2-40B4-BE49-F238E27FC236}">
              <a16:creationId xmlns:a16="http://schemas.microsoft.com/office/drawing/2014/main" id="{7C965DDD-AEB1-4CB5-B6EC-21E81C35E227}"/>
            </a:ext>
          </a:extLst>
        </xdr:cNvPr>
        <xdr:cNvSpPr/>
      </xdr:nvSpPr>
      <xdr:spPr>
        <a:xfrm>
          <a:off x="1834515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63627</xdr:rowOff>
    </xdr:from>
    <xdr:to>
      <xdr:col>111</xdr:col>
      <xdr:colOff>177800</xdr:colOff>
      <xdr:row>61</xdr:row>
      <xdr:rowOff>66675</xdr:rowOff>
    </xdr:to>
    <xdr:cxnSp macro="">
      <xdr:nvCxnSpPr>
        <xdr:cNvPr id="559" name="直線コネクタ 558">
          <a:extLst>
            <a:ext uri="{FF2B5EF4-FFF2-40B4-BE49-F238E27FC236}">
              <a16:creationId xmlns:a16="http://schemas.microsoft.com/office/drawing/2014/main" id="{2E1AF028-C2E6-402A-B227-DC69F8E83ED6}"/>
            </a:ext>
          </a:extLst>
        </xdr:cNvPr>
        <xdr:cNvCxnSpPr/>
      </xdr:nvCxnSpPr>
      <xdr:spPr>
        <a:xfrm flipV="1">
          <a:off x="18395950" y="10141077"/>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31877</xdr:rowOff>
    </xdr:from>
    <xdr:to>
      <xdr:col>102</xdr:col>
      <xdr:colOff>165100</xdr:colOff>
      <xdr:row>61</xdr:row>
      <xdr:rowOff>133477</xdr:rowOff>
    </xdr:to>
    <xdr:sp macro="" textlink="">
      <xdr:nvSpPr>
        <xdr:cNvPr id="560" name="楕円 559">
          <a:extLst>
            <a:ext uri="{FF2B5EF4-FFF2-40B4-BE49-F238E27FC236}">
              <a16:creationId xmlns:a16="http://schemas.microsoft.com/office/drawing/2014/main" id="{3B53F523-B423-4801-BF7F-074009FBF049}"/>
            </a:ext>
          </a:extLst>
        </xdr:cNvPr>
        <xdr:cNvSpPr/>
      </xdr:nvSpPr>
      <xdr:spPr>
        <a:xfrm>
          <a:off x="17551400" y="1010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66675</xdr:rowOff>
    </xdr:from>
    <xdr:to>
      <xdr:col>107</xdr:col>
      <xdr:colOff>50800</xdr:colOff>
      <xdr:row>61</xdr:row>
      <xdr:rowOff>82677</xdr:rowOff>
    </xdr:to>
    <xdr:cxnSp macro="">
      <xdr:nvCxnSpPr>
        <xdr:cNvPr id="561" name="直線コネクタ 560">
          <a:extLst>
            <a:ext uri="{FF2B5EF4-FFF2-40B4-BE49-F238E27FC236}">
              <a16:creationId xmlns:a16="http://schemas.microsoft.com/office/drawing/2014/main" id="{434D7F37-768D-4B65-93AD-5EB75699A24E}"/>
            </a:ext>
          </a:extLst>
        </xdr:cNvPr>
        <xdr:cNvCxnSpPr/>
      </xdr:nvCxnSpPr>
      <xdr:spPr>
        <a:xfrm flipV="1">
          <a:off x="17602200" y="10144125"/>
          <a:ext cx="7937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62" name="n_1aveValue【学校施設】&#10;一人当たり面積">
          <a:extLst>
            <a:ext uri="{FF2B5EF4-FFF2-40B4-BE49-F238E27FC236}">
              <a16:creationId xmlns:a16="http://schemas.microsoft.com/office/drawing/2014/main" id="{550BA900-28DF-4D32-8C97-FD90DF8E5D28}"/>
            </a:ext>
          </a:extLst>
        </xdr:cNvPr>
        <xdr:cNvSpPr txBox="1"/>
      </xdr:nvSpPr>
      <xdr:spPr>
        <a:xfrm>
          <a:off x="18980227" y="9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63" name="n_2aveValue【学校施設】&#10;一人当たり面積">
          <a:extLst>
            <a:ext uri="{FF2B5EF4-FFF2-40B4-BE49-F238E27FC236}">
              <a16:creationId xmlns:a16="http://schemas.microsoft.com/office/drawing/2014/main" id="{DAD2494B-F0DB-45AF-8729-EB21D23460EC}"/>
            </a:ext>
          </a:extLst>
        </xdr:cNvPr>
        <xdr:cNvSpPr txBox="1"/>
      </xdr:nvSpPr>
      <xdr:spPr>
        <a:xfrm>
          <a:off x="18180127" y="972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64" name="n_3aveValue【学校施設】&#10;一人当たり面積">
          <a:extLst>
            <a:ext uri="{FF2B5EF4-FFF2-40B4-BE49-F238E27FC236}">
              <a16:creationId xmlns:a16="http://schemas.microsoft.com/office/drawing/2014/main" id="{55053A9C-8350-451A-97AB-E37130678694}"/>
            </a:ext>
          </a:extLst>
        </xdr:cNvPr>
        <xdr:cNvSpPr txBox="1"/>
      </xdr:nvSpPr>
      <xdr:spPr>
        <a:xfrm>
          <a:off x="17386377" y="97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105554</xdr:rowOff>
    </xdr:from>
    <xdr:ext cx="469744" cy="259045"/>
    <xdr:sp macro="" textlink="">
      <xdr:nvSpPr>
        <xdr:cNvPr id="565" name="n_1mainValue【学校施設】&#10;一人当たり面積">
          <a:extLst>
            <a:ext uri="{FF2B5EF4-FFF2-40B4-BE49-F238E27FC236}">
              <a16:creationId xmlns:a16="http://schemas.microsoft.com/office/drawing/2014/main" id="{B430CDF2-3F51-4A7B-A5DE-922609EEB55F}"/>
            </a:ext>
          </a:extLst>
        </xdr:cNvPr>
        <xdr:cNvSpPr txBox="1"/>
      </xdr:nvSpPr>
      <xdr:spPr>
        <a:xfrm>
          <a:off x="18980227" y="101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108602</xdr:rowOff>
    </xdr:from>
    <xdr:ext cx="469744" cy="259045"/>
    <xdr:sp macro="" textlink="">
      <xdr:nvSpPr>
        <xdr:cNvPr id="566" name="n_2mainValue【学校施設】&#10;一人当たり面積">
          <a:extLst>
            <a:ext uri="{FF2B5EF4-FFF2-40B4-BE49-F238E27FC236}">
              <a16:creationId xmlns:a16="http://schemas.microsoft.com/office/drawing/2014/main" id="{BCF8665B-19F4-4F6F-A8C8-867FC84EE469}"/>
            </a:ext>
          </a:extLst>
        </xdr:cNvPr>
        <xdr:cNvSpPr txBox="1"/>
      </xdr:nvSpPr>
      <xdr:spPr>
        <a:xfrm>
          <a:off x="18180127" y="1018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124604</xdr:rowOff>
    </xdr:from>
    <xdr:ext cx="469744" cy="259045"/>
    <xdr:sp macro="" textlink="">
      <xdr:nvSpPr>
        <xdr:cNvPr id="567" name="n_3mainValue【学校施設】&#10;一人当たり面積">
          <a:extLst>
            <a:ext uri="{FF2B5EF4-FFF2-40B4-BE49-F238E27FC236}">
              <a16:creationId xmlns:a16="http://schemas.microsoft.com/office/drawing/2014/main" id="{85CE4200-A96D-4C6C-9A70-DDCEC6DF8801}"/>
            </a:ext>
          </a:extLst>
        </xdr:cNvPr>
        <xdr:cNvSpPr txBox="1"/>
      </xdr:nvSpPr>
      <xdr:spPr>
        <a:xfrm>
          <a:off x="17386377" y="1020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A11743DB-2F39-4031-984A-295DD94F1121}"/>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67D1762B-CF88-4A61-B181-DBD4035BA7E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FF2D6AF9-E2DC-4450-A6E6-2C3B82322B9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90342BB5-EF54-4A29-8D83-21F485134F9D}"/>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BB2A5FF1-1CBE-4962-BFBB-5A2E6A2E602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CCF2850B-CBD2-4394-81A3-8CD6C4BDBD7A}"/>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B13CE129-DFAD-41E4-9017-921989BE6FE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CBBDA0BA-337B-4EF6-AAE2-619A8B3673D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810579E0-7DAC-4496-A575-CEE14AF5DE53}"/>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85F2564C-DEDD-4698-AD0C-0DE55F4DF00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a:extLst>
            <a:ext uri="{FF2B5EF4-FFF2-40B4-BE49-F238E27FC236}">
              <a16:creationId xmlns:a16="http://schemas.microsoft.com/office/drawing/2014/main" id="{AC678009-1AB2-42DF-B8D2-DB57150D4F58}"/>
            </a:ext>
          </a:extLst>
        </xdr:cNvPr>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a:extLst>
            <a:ext uri="{FF2B5EF4-FFF2-40B4-BE49-F238E27FC236}">
              <a16:creationId xmlns:a16="http://schemas.microsoft.com/office/drawing/2014/main" id="{8FC7CA13-3E6A-4AED-8167-71924BC5E5B8}"/>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a:extLst>
            <a:ext uri="{FF2B5EF4-FFF2-40B4-BE49-F238E27FC236}">
              <a16:creationId xmlns:a16="http://schemas.microsoft.com/office/drawing/2014/main" id="{606653E4-F1FB-4707-82CE-1ACFB1512CDA}"/>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a:extLst>
            <a:ext uri="{FF2B5EF4-FFF2-40B4-BE49-F238E27FC236}">
              <a16:creationId xmlns:a16="http://schemas.microsoft.com/office/drawing/2014/main" id="{0B267E58-DD2D-42A9-B093-D745AADA81B1}"/>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a:extLst>
            <a:ext uri="{FF2B5EF4-FFF2-40B4-BE49-F238E27FC236}">
              <a16:creationId xmlns:a16="http://schemas.microsoft.com/office/drawing/2014/main" id="{704D3A6A-BB53-46E5-B231-C36B1A0E4CC7}"/>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a:extLst>
            <a:ext uri="{FF2B5EF4-FFF2-40B4-BE49-F238E27FC236}">
              <a16:creationId xmlns:a16="http://schemas.microsoft.com/office/drawing/2014/main" id="{41304F66-1DFB-4243-8A7A-5A97A03A27FA}"/>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a:extLst>
            <a:ext uri="{FF2B5EF4-FFF2-40B4-BE49-F238E27FC236}">
              <a16:creationId xmlns:a16="http://schemas.microsoft.com/office/drawing/2014/main" id="{48AA7DE3-B1ED-4090-9AAD-071723B951D4}"/>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a:extLst>
            <a:ext uri="{FF2B5EF4-FFF2-40B4-BE49-F238E27FC236}">
              <a16:creationId xmlns:a16="http://schemas.microsoft.com/office/drawing/2014/main" id="{292275BD-3DCA-46B8-A94C-84024561C9CA}"/>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a:extLst>
            <a:ext uri="{FF2B5EF4-FFF2-40B4-BE49-F238E27FC236}">
              <a16:creationId xmlns:a16="http://schemas.microsoft.com/office/drawing/2014/main" id="{A3C39882-59C0-4843-96C9-DC372F206CA1}"/>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a:extLst>
            <a:ext uri="{FF2B5EF4-FFF2-40B4-BE49-F238E27FC236}">
              <a16:creationId xmlns:a16="http://schemas.microsoft.com/office/drawing/2014/main" id="{61090A1E-55B2-42E2-9D74-44250543828B}"/>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a:extLst>
            <a:ext uri="{FF2B5EF4-FFF2-40B4-BE49-F238E27FC236}">
              <a16:creationId xmlns:a16="http://schemas.microsoft.com/office/drawing/2014/main" id="{2E99BC03-FBA4-49C4-9CCD-C502B588FB02}"/>
            </a:ext>
          </a:extLst>
        </xdr:cNvPr>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a:extLst>
            <a:ext uri="{FF2B5EF4-FFF2-40B4-BE49-F238E27FC236}">
              <a16:creationId xmlns:a16="http://schemas.microsoft.com/office/drawing/2014/main" id="{0A737093-F021-488C-92D2-A6658FAC55E3}"/>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DADD6CFA-E1B4-41CA-9AE6-2112D706028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児童館】&#10;有形固定資産減価償却率グラフ枠">
          <a:extLst>
            <a:ext uri="{FF2B5EF4-FFF2-40B4-BE49-F238E27FC236}">
              <a16:creationId xmlns:a16="http://schemas.microsoft.com/office/drawing/2014/main" id="{67CA25D4-E69F-4656-BB82-7F5E5C083B1C}"/>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2" name="直線コネクタ 591">
          <a:extLst>
            <a:ext uri="{FF2B5EF4-FFF2-40B4-BE49-F238E27FC236}">
              <a16:creationId xmlns:a16="http://schemas.microsoft.com/office/drawing/2014/main" id="{509506EB-3761-40D8-967F-B2406EC4293A}"/>
            </a:ext>
          </a:extLst>
        </xdr:cNvPr>
        <xdr:cNvCxnSpPr/>
      </xdr:nvCxnSpPr>
      <xdr:spPr>
        <a:xfrm flipV="1">
          <a:off x="14699614" y="12852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3" name="【児童館】&#10;有形固定資産減価償却率最小値テキスト">
          <a:extLst>
            <a:ext uri="{FF2B5EF4-FFF2-40B4-BE49-F238E27FC236}">
              <a16:creationId xmlns:a16="http://schemas.microsoft.com/office/drawing/2014/main" id="{C80FE457-A5F1-4074-AB8E-6FCF79A2FB83}"/>
            </a:ext>
          </a:extLst>
        </xdr:cNvPr>
        <xdr:cNvSpPr txBox="1"/>
      </xdr:nvSpPr>
      <xdr:spPr>
        <a:xfrm>
          <a:off x="14738350" y="1431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94" name="直線コネクタ 593">
          <a:extLst>
            <a:ext uri="{FF2B5EF4-FFF2-40B4-BE49-F238E27FC236}">
              <a16:creationId xmlns:a16="http://schemas.microsoft.com/office/drawing/2014/main" id="{1416FBF0-0DCF-4CA7-8D53-50B05CD964F1}"/>
            </a:ext>
          </a:extLst>
        </xdr:cNvPr>
        <xdr:cNvCxnSpPr/>
      </xdr:nvCxnSpPr>
      <xdr:spPr>
        <a:xfrm>
          <a:off x="146113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5" name="【児童館】&#10;有形固定資産減価償却率最大値テキスト">
          <a:extLst>
            <a:ext uri="{FF2B5EF4-FFF2-40B4-BE49-F238E27FC236}">
              <a16:creationId xmlns:a16="http://schemas.microsoft.com/office/drawing/2014/main" id="{43737526-C9EC-4A76-8161-B13DF51B1F22}"/>
            </a:ext>
          </a:extLst>
        </xdr:cNvPr>
        <xdr:cNvSpPr txBox="1"/>
      </xdr:nvSpPr>
      <xdr:spPr>
        <a:xfrm>
          <a:off x="1473835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6" name="直線コネクタ 595">
          <a:extLst>
            <a:ext uri="{FF2B5EF4-FFF2-40B4-BE49-F238E27FC236}">
              <a16:creationId xmlns:a16="http://schemas.microsoft.com/office/drawing/2014/main" id="{EA98341F-D677-47F4-BE7B-1D483FA477A2}"/>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97" name="【児童館】&#10;有形固定資産減価償却率平均値テキスト">
          <a:extLst>
            <a:ext uri="{FF2B5EF4-FFF2-40B4-BE49-F238E27FC236}">
              <a16:creationId xmlns:a16="http://schemas.microsoft.com/office/drawing/2014/main" id="{40BE4831-A8E5-44D8-8E8C-07EB7A27EB8F}"/>
            </a:ext>
          </a:extLst>
        </xdr:cNvPr>
        <xdr:cNvSpPr txBox="1"/>
      </xdr:nvSpPr>
      <xdr:spPr>
        <a:xfrm>
          <a:off x="1473835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98" name="フローチャート: 判断 597">
          <a:extLst>
            <a:ext uri="{FF2B5EF4-FFF2-40B4-BE49-F238E27FC236}">
              <a16:creationId xmlns:a16="http://schemas.microsoft.com/office/drawing/2014/main" id="{AE5B9CD5-ED2C-46C6-9F77-EE0EC53ACD7C}"/>
            </a:ext>
          </a:extLst>
        </xdr:cNvPr>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99" name="フローチャート: 判断 598">
          <a:extLst>
            <a:ext uri="{FF2B5EF4-FFF2-40B4-BE49-F238E27FC236}">
              <a16:creationId xmlns:a16="http://schemas.microsoft.com/office/drawing/2014/main" id="{00EFBD4F-8C0A-453F-8DCE-B524AADB6161}"/>
            </a:ext>
          </a:extLst>
        </xdr:cNvPr>
        <xdr:cNvSpPr/>
      </xdr:nvSpPr>
      <xdr:spPr>
        <a:xfrm>
          <a:off x="13887450" y="1359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0" name="フローチャート: 判断 599">
          <a:extLst>
            <a:ext uri="{FF2B5EF4-FFF2-40B4-BE49-F238E27FC236}">
              <a16:creationId xmlns:a16="http://schemas.microsoft.com/office/drawing/2014/main" id="{609598FF-BF91-43FE-B74D-E6A0EA274DBC}"/>
            </a:ext>
          </a:extLst>
        </xdr:cNvPr>
        <xdr:cNvSpPr/>
      </xdr:nvSpPr>
      <xdr:spPr>
        <a:xfrm>
          <a:off x="1309370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01" name="フローチャート: 判断 600">
          <a:extLst>
            <a:ext uri="{FF2B5EF4-FFF2-40B4-BE49-F238E27FC236}">
              <a16:creationId xmlns:a16="http://schemas.microsoft.com/office/drawing/2014/main" id="{8110C279-90D3-48DD-B5EE-88AF072C6D04}"/>
            </a:ext>
          </a:extLst>
        </xdr:cNvPr>
        <xdr:cNvSpPr/>
      </xdr:nvSpPr>
      <xdr:spPr>
        <a:xfrm>
          <a:off x="12299950" y="135248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A69CCFF6-D5CE-4D74-AC15-4DE083FBBD9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26362415-C2C7-469E-B793-2B28F8324FB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10090B3B-73B1-473C-BFA0-8499BBFD3D11}"/>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CE23681-FEA1-43AA-8EFF-E89461B6921B}"/>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54276714-CD23-457E-8B5C-AA6051D4A0E4}"/>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07" name="楕円 606">
          <a:extLst>
            <a:ext uri="{FF2B5EF4-FFF2-40B4-BE49-F238E27FC236}">
              <a16:creationId xmlns:a16="http://schemas.microsoft.com/office/drawing/2014/main" id="{4DFED6F9-6F15-406E-87C5-A7191EF3A8E5}"/>
            </a:ext>
          </a:extLst>
        </xdr:cNvPr>
        <xdr:cNvSpPr/>
      </xdr:nvSpPr>
      <xdr:spPr>
        <a:xfrm>
          <a:off x="14649450" y="135420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13988</xdr:rowOff>
    </xdr:from>
    <xdr:ext cx="405111" cy="259045"/>
    <xdr:sp macro="" textlink="">
      <xdr:nvSpPr>
        <xdr:cNvPr id="608" name="【児童館】&#10;有形固定資産減価償却率該当値テキスト">
          <a:extLst>
            <a:ext uri="{FF2B5EF4-FFF2-40B4-BE49-F238E27FC236}">
              <a16:creationId xmlns:a16="http://schemas.microsoft.com/office/drawing/2014/main" id="{C5B2AF4B-240F-4922-8465-B78D2F750DD3}"/>
            </a:ext>
          </a:extLst>
        </xdr:cNvPr>
        <xdr:cNvSpPr txBox="1"/>
      </xdr:nvSpPr>
      <xdr:spPr>
        <a:xfrm>
          <a:off x="14738350" y="1339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19686</xdr:rowOff>
    </xdr:from>
    <xdr:to>
      <xdr:col>81</xdr:col>
      <xdr:colOff>101600</xdr:colOff>
      <xdr:row>82</xdr:row>
      <xdr:rowOff>121286</xdr:rowOff>
    </xdr:to>
    <xdr:sp macro="" textlink="">
      <xdr:nvSpPr>
        <xdr:cNvPr id="609" name="楕円 608">
          <a:extLst>
            <a:ext uri="{FF2B5EF4-FFF2-40B4-BE49-F238E27FC236}">
              <a16:creationId xmlns:a16="http://schemas.microsoft.com/office/drawing/2014/main" id="{078C2CB2-177E-4A18-B37A-099672D303B8}"/>
            </a:ext>
          </a:extLst>
        </xdr:cNvPr>
        <xdr:cNvSpPr/>
      </xdr:nvSpPr>
      <xdr:spPr>
        <a:xfrm>
          <a:off x="1388745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70486</xdr:rowOff>
    </xdr:to>
    <xdr:cxnSp macro="">
      <xdr:nvCxnSpPr>
        <xdr:cNvPr id="610" name="直線コネクタ 609">
          <a:extLst>
            <a:ext uri="{FF2B5EF4-FFF2-40B4-BE49-F238E27FC236}">
              <a16:creationId xmlns:a16="http://schemas.microsoft.com/office/drawing/2014/main" id="{DD144A37-588F-4BBF-B54B-AAD53083C8B9}"/>
            </a:ext>
          </a:extLst>
        </xdr:cNvPr>
        <xdr:cNvCxnSpPr/>
      </xdr:nvCxnSpPr>
      <xdr:spPr>
        <a:xfrm flipV="1">
          <a:off x="13938250" y="13586461"/>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611" name="楕円 610">
          <a:extLst>
            <a:ext uri="{FF2B5EF4-FFF2-40B4-BE49-F238E27FC236}">
              <a16:creationId xmlns:a16="http://schemas.microsoft.com/office/drawing/2014/main" id="{5F4BD14C-40D0-4F89-9392-66323C270CF7}"/>
            </a:ext>
          </a:extLst>
        </xdr:cNvPr>
        <xdr:cNvSpPr/>
      </xdr:nvSpPr>
      <xdr:spPr>
        <a:xfrm>
          <a:off x="130937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70486</xdr:rowOff>
    </xdr:from>
    <xdr:to>
      <xdr:col>81</xdr:col>
      <xdr:colOff>50800</xdr:colOff>
      <xdr:row>82</xdr:row>
      <xdr:rowOff>70486</xdr:rowOff>
    </xdr:to>
    <xdr:cxnSp macro="">
      <xdr:nvCxnSpPr>
        <xdr:cNvPr id="612" name="直線コネクタ 611">
          <a:extLst>
            <a:ext uri="{FF2B5EF4-FFF2-40B4-BE49-F238E27FC236}">
              <a16:creationId xmlns:a16="http://schemas.microsoft.com/office/drawing/2014/main" id="{2D7EA484-202F-4B34-BFE1-5327DBF5D8CD}"/>
            </a:ext>
          </a:extLst>
        </xdr:cNvPr>
        <xdr:cNvCxnSpPr/>
      </xdr:nvCxnSpPr>
      <xdr:spPr>
        <a:xfrm>
          <a:off x="13144500" y="1361503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19686</xdr:rowOff>
    </xdr:from>
    <xdr:to>
      <xdr:col>72</xdr:col>
      <xdr:colOff>38100</xdr:colOff>
      <xdr:row>80</xdr:row>
      <xdr:rowOff>121286</xdr:rowOff>
    </xdr:to>
    <xdr:sp macro="" textlink="">
      <xdr:nvSpPr>
        <xdr:cNvPr id="613" name="楕円 612">
          <a:extLst>
            <a:ext uri="{FF2B5EF4-FFF2-40B4-BE49-F238E27FC236}">
              <a16:creationId xmlns:a16="http://schemas.microsoft.com/office/drawing/2014/main" id="{A1C3F1AC-D548-4E8A-A212-A7DFA005E58E}"/>
            </a:ext>
          </a:extLst>
        </xdr:cNvPr>
        <xdr:cNvSpPr/>
      </xdr:nvSpPr>
      <xdr:spPr>
        <a:xfrm>
          <a:off x="12299950" y="13234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70486</xdr:rowOff>
    </xdr:from>
    <xdr:to>
      <xdr:col>76</xdr:col>
      <xdr:colOff>114300</xdr:colOff>
      <xdr:row>82</xdr:row>
      <xdr:rowOff>70486</xdr:rowOff>
    </xdr:to>
    <xdr:cxnSp macro="">
      <xdr:nvCxnSpPr>
        <xdr:cNvPr id="614" name="直線コネクタ 613">
          <a:extLst>
            <a:ext uri="{FF2B5EF4-FFF2-40B4-BE49-F238E27FC236}">
              <a16:creationId xmlns:a16="http://schemas.microsoft.com/office/drawing/2014/main" id="{3C80CBAD-3A28-4240-87F4-9CE614B2B16D}"/>
            </a:ext>
          </a:extLst>
        </xdr:cNvPr>
        <xdr:cNvCxnSpPr/>
      </xdr:nvCxnSpPr>
      <xdr:spPr>
        <a:xfrm>
          <a:off x="12344400" y="13284836"/>
          <a:ext cx="8001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15" name="n_1aveValue【児童館】&#10;有形固定資産減価償却率">
          <a:extLst>
            <a:ext uri="{FF2B5EF4-FFF2-40B4-BE49-F238E27FC236}">
              <a16:creationId xmlns:a16="http://schemas.microsoft.com/office/drawing/2014/main" id="{F3908B3B-2D63-415D-90D5-8A9F2CAC5F67}"/>
            </a:ext>
          </a:extLst>
        </xdr:cNvPr>
        <xdr:cNvSpPr txBox="1"/>
      </xdr:nvSpPr>
      <xdr:spPr>
        <a:xfrm>
          <a:off x="13742044" y="1369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16" name="n_2aveValue【児童館】&#10;有形固定資産減価償却率">
          <a:extLst>
            <a:ext uri="{FF2B5EF4-FFF2-40B4-BE49-F238E27FC236}">
              <a16:creationId xmlns:a16="http://schemas.microsoft.com/office/drawing/2014/main" id="{C2D8A9CD-1147-4266-9AC6-1F63738D6C62}"/>
            </a:ext>
          </a:extLst>
        </xdr:cNvPr>
        <xdr:cNvSpPr txBox="1"/>
      </xdr:nvSpPr>
      <xdr:spPr>
        <a:xfrm>
          <a:off x="12960994" y="1368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617" name="n_3aveValue【児童館】&#10;有形固定資産減価償却率">
          <a:extLst>
            <a:ext uri="{FF2B5EF4-FFF2-40B4-BE49-F238E27FC236}">
              <a16:creationId xmlns:a16="http://schemas.microsoft.com/office/drawing/2014/main" id="{E856FA97-5C4B-4B72-A579-CC238FDA10D1}"/>
            </a:ext>
          </a:extLst>
        </xdr:cNvPr>
        <xdr:cNvSpPr txBox="1"/>
      </xdr:nvSpPr>
      <xdr:spPr>
        <a:xfrm>
          <a:off x="12167244" y="1361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137813</xdr:rowOff>
    </xdr:from>
    <xdr:ext cx="405111" cy="259045"/>
    <xdr:sp macro="" textlink="">
      <xdr:nvSpPr>
        <xdr:cNvPr id="618" name="n_1mainValue【児童館】&#10;有形固定資産減価償却率">
          <a:extLst>
            <a:ext uri="{FF2B5EF4-FFF2-40B4-BE49-F238E27FC236}">
              <a16:creationId xmlns:a16="http://schemas.microsoft.com/office/drawing/2014/main" id="{36836766-4F81-4507-9C7C-ED54A686B22B}"/>
            </a:ext>
          </a:extLst>
        </xdr:cNvPr>
        <xdr:cNvSpPr txBox="1"/>
      </xdr:nvSpPr>
      <xdr:spPr>
        <a:xfrm>
          <a:off x="13742044"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137813</xdr:rowOff>
    </xdr:from>
    <xdr:ext cx="405111" cy="259045"/>
    <xdr:sp macro="" textlink="">
      <xdr:nvSpPr>
        <xdr:cNvPr id="619" name="n_2mainValue【児童館】&#10;有形固定資産減価償却率">
          <a:extLst>
            <a:ext uri="{FF2B5EF4-FFF2-40B4-BE49-F238E27FC236}">
              <a16:creationId xmlns:a16="http://schemas.microsoft.com/office/drawing/2014/main" id="{C3C17FD0-16A0-4CDC-9422-8566C8EE39BE}"/>
            </a:ext>
          </a:extLst>
        </xdr:cNvPr>
        <xdr:cNvSpPr txBox="1"/>
      </xdr:nvSpPr>
      <xdr:spPr>
        <a:xfrm>
          <a:off x="12960994"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137813</xdr:rowOff>
    </xdr:from>
    <xdr:ext cx="405111" cy="259045"/>
    <xdr:sp macro="" textlink="">
      <xdr:nvSpPr>
        <xdr:cNvPr id="620" name="n_3mainValue【児童館】&#10;有形固定資産減価償却率">
          <a:extLst>
            <a:ext uri="{FF2B5EF4-FFF2-40B4-BE49-F238E27FC236}">
              <a16:creationId xmlns:a16="http://schemas.microsoft.com/office/drawing/2014/main" id="{60BD67CD-6639-4083-A441-7C0F617EF0C2}"/>
            </a:ext>
          </a:extLst>
        </xdr:cNvPr>
        <xdr:cNvSpPr txBox="1"/>
      </xdr:nvSpPr>
      <xdr:spPr>
        <a:xfrm>
          <a:off x="12167244" y="13021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E3A2BC6C-8356-4EDB-AE0F-496C6413D63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C571CA76-ED34-4DB0-BE4F-FFEBD4487FF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20325214-25F0-4E90-B905-E635BECD8CA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DEFA7C57-A346-4EB9-8541-58AA52EB364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9FA3AF9D-4CD3-4289-89AC-01A2E18A0C1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F2314E72-BF28-478B-8D23-391AA6DE783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C7B5345B-3DFC-45B1-A463-64C3F3F1DC0B}"/>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7174ED86-D3F7-444E-AD1E-CBB3E17081E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a16="http://schemas.microsoft.com/office/drawing/2014/main" id="{45A86689-F79A-47EE-A33E-1959E89DB6F4}"/>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a16="http://schemas.microsoft.com/office/drawing/2014/main" id="{CBD757D0-A2B5-4A6B-9987-1468706DF5F9}"/>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a:extLst>
            <a:ext uri="{FF2B5EF4-FFF2-40B4-BE49-F238E27FC236}">
              <a16:creationId xmlns:a16="http://schemas.microsoft.com/office/drawing/2014/main" id="{DDD2DAB5-612E-47BF-B708-52838CE8DDC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a:extLst>
            <a:ext uri="{FF2B5EF4-FFF2-40B4-BE49-F238E27FC236}">
              <a16:creationId xmlns:a16="http://schemas.microsoft.com/office/drawing/2014/main" id="{538D6F0D-059E-46F9-819C-01D8D30D452B}"/>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a:extLst>
            <a:ext uri="{FF2B5EF4-FFF2-40B4-BE49-F238E27FC236}">
              <a16:creationId xmlns:a16="http://schemas.microsoft.com/office/drawing/2014/main" id="{4D5686AE-96DF-4FB0-BFEA-5D2D6DB0745F}"/>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a:extLst>
            <a:ext uri="{FF2B5EF4-FFF2-40B4-BE49-F238E27FC236}">
              <a16:creationId xmlns:a16="http://schemas.microsoft.com/office/drawing/2014/main" id="{E8595AA8-C1DA-4594-8DA2-21F21B2FD5E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a:extLst>
            <a:ext uri="{FF2B5EF4-FFF2-40B4-BE49-F238E27FC236}">
              <a16:creationId xmlns:a16="http://schemas.microsoft.com/office/drawing/2014/main" id="{E25D016D-7059-4B32-8300-BDD5C48D726A}"/>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a:extLst>
            <a:ext uri="{FF2B5EF4-FFF2-40B4-BE49-F238E27FC236}">
              <a16:creationId xmlns:a16="http://schemas.microsoft.com/office/drawing/2014/main" id="{B08AFC56-B988-47E8-A1AB-B666128A3F16}"/>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a:extLst>
            <a:ext uri="{FF2B5EF4-FFF2-40B4-BE49-F238E27FC236}">
              <a16:creationId xmlns:a16="http://schemas.microsoft.com/office/drawing/2014/main" id="{87D3EA8B-D27D-49AB-9E1E-6927839AB659}"/>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a:extLst>
            <a:ext uri="{FF2B5EF4-FFF2-40B4-BE49-F238E27FC236}">
              <a16:creationId xmlns:a16="http://schemas.microsoft.com/office/drawing/2014/main" id="{FC60460E-C36D-4D3B-9B0C-CD865DA62947}"/>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8A254B06-07CA-4F50-BC32-F71808FC9CC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2997EA77-ED55-4950-B9B0-F226C66A594F}"/>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児童館】&#10;一人当たり面積グラフ枠">
          <a:extLst>
            <a:ext uri="{FF2B5EF4-FFF2-40B4-BE49-F238E27FC236}">
              <a16:creationId xmlns:a16="http://schemas.microsoft.com/office/drawing/2014/main" id="{5B676154-797A-48F1-874F-F383CC76C916}"/>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2" name="直線コネクタ 641">
          <a:extLst>
            <a:ext uri="{FF2B5EF4-FFF2-40B4-BE49-F238E27FC236}">
              <a16:creationId xmlns:a16="http://schemas.microsoft.com/office/drawing/2014/main" id="{5A3C4B45-7049-43FD-8838-C9505169A67E}"/>
            </a:ext>
          </a:extLst>
        </xdr:cNvPr>
        <xdr:cNvCxnSpPr/>
      </xdr:nvCxnSpPr>
      <xdr:spPr>
        <a:xfrm flipV="1">
          <a:off x="19951064" y="12791439"/>
          <a:ext cx="0" cy="1389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3" name="【児童館】&#10;一人当たり面積最小値テキスト">
          <a:extLst>
            <a:ext uri="{FF2B5EF4-FFF2-40B4-BE49-F238E27FC236}">
              <a16:creationId xmlns:a16="http://schemas.microsoft.com/office/drawing/2014/main" id="{D3E9910B-E2CB-491B-BF3D-52AA7217BF32}"/>
            </a:ext>
          </a:extLst>
        </xdr:cNvPr>
        <xdr:cNvSpPr txBox="1"/>
      </xdr:nvSpPr>
      <xdr:spPr>
        <a:xfrm>
          <a:off x="199898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44" name="直線コネクタ 643">
          <a:extLst>
            <a:ext uri="{FF2B5EF4-FFF2-40B4-BE49-F238E27FC236}">
              <a16:creationId xmlns:a16="http://schemas.microsoft.com/office/drawing/2014/main" id="{FF74D51C-E686-4D80-AAB8-7C800AE07304}"/>
            </a:ext>
          </a:extLst>
        </xdr:cNvPr>
        <xdr:cNvCxnSpPr/>
      </xdr:nvCxnSpPr>
      <xdr:spPr>
        <a:xfrm>
          <a:off x="19881850" y="1418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45" name="【児童館】&#10;一人当たり面積最大値テキスト">
          <a:extLst>
            <a:ext uri="{FF2B5EF4-FFF2-40B4-BE49-F238E27FC236}">
              <a16:creationId xmlns:a16="http://schemas.microsoft.com/office/drawing/2014/main" id="{1272F11D-3B3F-425F-92A6-BA22C0BED460}"/>
            </a:ext>
          </a:extLst>
        </xdr:cNvPr>
        <xdr:cNvSpPr txBox="1"/>
      </xdr:nvSpPr>
      <xdr:spPr>
        <a:xfrm>
          <a:off x="1998980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46" name="直線コネクタ 645">
          <a:extLst>
            <a:ext uri="{FF2B5EF4-FFF2-40B4-BE49-F238E27FC236}">
              <a16:creationId xmlns:a16="http://schemas.microsoft.com/office/drawing/2014/main" id="{1682EA11-7A38-4320-A816-F75E7C400566}"/>
            </a:ext>
          </a:extLst>
        </xdr:cNvPr>
        <xdr:cNvCxnSpPr/>
      </xdr:nvCxnSpPr>
      <xdr:spPr>
        <a:xfrm>
          <a:off x="1988185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47" name="【児童館】&#10;一人当たり面積平均値テキスト">
          <a:extLst>
            <a:ext uri="{FF2B5EF4-FFF2-40B4-BE49-F238E27FC236}">
              <a16:creationId xmlns:a16="http://schemas.microsoft.com/office/drawing/2014/main" id="{18F8FF77-D83F-4481-9234-EE19AA4D0DF0}"/>
            </a:ext>
          </a:extLst>
        </xdr:cNvPr>
        <xdr:cNvSpPr txBox="1"/>
      </xdr:nvSpPr>
      <xdr:spPr>
        <a:xfrm>
          <a:off x="19989800" y="13601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48" name="フローチャート: 判断 647">
          <a:extLst>
            <a:ext uri="{FF2B5EF4-FFF2-40B4-BE49-F238E27FC236}">
              <a16:creationId xmlns:a16="http://schemas.microsoft.com/office/drawing/2014/main" id="{3F7EC1CC-D562-4250-959E-DB0DDBDF7425}"/>
            </a:ext>
          </a:extLst>
        </xdr:cNvPr>
        <xdr:cNvSpPr/>
      </xdr:nvSpPr>
      <xdr:spPr>
        <a:xfrm>
          <a:off x="1990090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49" name="フローチャート: 判断 648">
          <a:extLst>
            <a:ext uri="{FF2B5EF4-FFF2-40B4-BE49-F238E27FC236}">
              <a16:creationId xmlns:a16="http://schemas.microsoft.com/office/drawing/2014/main" id="{22F3308D-87FE-443A-BE80-1E110F3B2715}"/>
            </a:ext>
          </a:extLst>
        </xdr:cNvPr>
        <xdr:cNvSpPr/>
      </xdr:nvSpPr>
      <xdr:spPr>
        <a:xfrm>
          <a:off x="19157950" y="1360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0" name="フローチャート: 判断 649">
          <a:extLst>
            <a:ext uri="{FF2B5EF4-FFF2-40B4-BE49-F238E27FC236}">
              <a16:creationId xmlns:a16="http://schemas.microsoft.com/office/drawing/2014/main" id="{3BE86AAB-D23E-489E-B6F6-F7B6E43BEFAF}"/>
            </a:ext>
          </a:extLst>
        </xdr:cNvPr>
        <xdr:cNvSpPr/>
      </xdr:nvSpPr>
      <xdr:spPr>
        <a:xfrm>
          <a:off x="1834515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1" name="フローチャート: 判断 650">
          <a:extLst>
            <a:ext uri="{FF2B5EF4-FFF2-40B4-BE49-F238E27FC236}">
              <a16:creationId xmlns:a16="http://schemas.microsoft.com/office/drawing/2014/main" id="{A3BD3AF6-3152-4722-A05E-949A5CC4595C}"/>
            </a:ext>
          </a:extLst>
        </xdr:cNvPr>
        <xdr:cNvSpPr/>
      </xdr:nvSpPr>
      <xdr:spPr>
        <a:xfrm>
          <a:off x="17551400" y="13691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2B90156F-4D22-47B7-BC2F-8AF631B9EBAB}"/>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2B1711A5-3725-458C-AD42-6951334236BE}"/>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67A8883-5951-461C-9D76-1C47A1C0F168}"/>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7B8BEAE-2B56-4017-B0DC-950A2232462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561F3E2-0BEB-473F-95ED-37CEE6C69E94}"/>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135889</xdr:rowOff>
    </xdr:from>
    <xdr:to>
      <xdr:col>116</xdr:col>
      <xdr:colOff>114300</xdr:colOff>
      <xdr:row>80</xdr:row>
      <xdr:rowOff>66039</xdr:rowOff>
    </xdr:to>
    <xdr:sp macro="" textlink="">
      <xdr:nvSpPr>
        <xdr:cNvPr id="657" name="楕円 656">
          <a:extLst>
            <a:ext uri="{FF2B5EF4-FFF2-40B4-BE49-F238E27FC236}">
              <a16:creationId xmlns:a16="http://schemas.microsoft.com/office/drawing/2014/main" id="{482D94B7-3E0B-4FF5-8BA9-9DCA57484ACC}"/>
            </a:ext>
          </a:extLst>
        </xdr:cNvPr>
        <xdr:cNvSpPr/>
      </xdr:nvSpPr>
      <xdr:spPr>
        <a:xfrm>
          <a:off x="19900900" y="13185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158766</xdr:rowOff>
    </xdr:from>
    <xdr:ext cx="469744" cy="259045"/>
    <xdr:sp macro="" textlink="">
      <xdr:nvSpPr>
        <xdr:cNvPr id="658" name="【児童館】&#10;一人当たり面積該当値テキスト">
          <a:extLst>
            <a:ext uri="{FF2B5EF4-FFF2-40B4-BE49-F238E27FC236}">
              <a16:creationId xmlns:a16="http://schemas.microsoft.com/office/drawing/2014/main" id="{564F369C-66B0-49F1-B7D6-34796817ADF2}"/>
            </a:ext>
          </a:extLst>
        </xdr:cNvPr>
        <xdr:cNvSpPr txBox="1"/>
      </xdr:nvSpPr>
      <xdr:spPr>
        <a:xfrm>
          <a:off x="199898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21589</xdr:rowOff>
    </xdr:from>
    <xdr:to>
      <xdr:col>112</xdr:col>
      <xdr:colOff>38100</xdr:colOff>
      <xdr:row>79</xdr:row>
      <xdr:rowOff>123189</xdr:rowOff>
    </xdr:to>
    <xdr:sp macro="" textlink="">
      <xdr:nvSpPr>
        <xdr:cNvPr id="659" name="楕円 658">
          <a:extLst>
            <a:ext uri="{FF2B5EF4-FFF2-40B4-BE49-F238E27FC236}">
              <a16:creationId xmlns:a16="http://schemas.microsoft.com/office/drawing/2014/main" id="{92F021C6-F266-4743-9B27-DA375D33564C}"/>
            </a:ext>
          </a:extLst>
        </xdr:cNvPr>
        <xdr:cNvSpPr/>
      </xdr:nvSpPr>
      <xdr:spPr>
        <a:xfrm>
          <a:off x="19157950" y="13070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72389</xdr:rowOff>
    </xdr:from>
    <xdr:to>
      <xdr:col>116</xdr:col>
      <xdr:colOff>63500</xdr:colOff>
      <xdr:row>80</xdr:row>
      <xdr:rowOff>15239</xdr:rowOff>
    </xdr:to>
    <xdr:cxnSp macro="">
      <xdr:nvCxnSpPr>
        <xdr:cNvPr id="660" name="直線コネクタ 659">
          <a:extLst>
            <a:ext uri="{FF2B5EF4-FFF2-40B4-BE49-F238E27FC236}">
              <a16:creationId xmlns:a16="http://schemas.microsoft.com/office/drawing/2014/main" id="{1ABED899-4C8D-4833-99F8-D6A49C486C65}"/>
            </a:ext>
          </a:extLst>
        </xdr:cNvPr>
        <xdr:cNvCxnSpPr/>
      </xdr:nvCxnSpPr>
      <xdr:spPr>
        <a:xfrm>
          <a:off x="19202400" y="13121639"/>
          <a:ext cx="7493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21589</xdr:rowOff>
    </xdr:from>
    <xdr:to>
      <xdr:col>107</xdr:col>
      <xdr:colOff>101600</xdr:colOff>
      <xdr:row>79</xdr:row>
      <xdr:rowOff>123189</xdr:rowOff>
    </xdr:to>
    <xdr:sp macro="" textlink="">
      <xdr:nvSpPr>
        <xdr:cNvPr id="661" name="楕円 660">
          <a:extLst>
            <a:ext uri="{FF2B5EF4-FFF2-40B4-BE49-F238E27FC236}">
              <a16:creationId xmlns:a16="http://schemas.microsoft.com/office/drawing/2014/main" id="{C55AB380-67FA-49E7-9979-D12882E8E9D2}"/>
            </a:ext>
          </a:extLst>
        </xdr:cNvPr>
        <xdr:cNvSpPr/>
      </xdr:nvSpPr>
      <xdr:spPr>
        <a:xfrm>
          <a:off x="18345150" y="130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72389</xdr:rowOff>
    </xdr:from>
    <xdr:to>
      <xdr:col>111</xdr:col>
      <xdr:colOff>177800</xdr:colOff>
      <xdr:row>79</xdr:row>
      <xdr:rowOff>72389</xdr:rowOff>
    </xdr:to>
    <xdr:cxnSp macro="">
      <xdr:nvCxnSpPr>
        <xdr:cNvPr id="662" name="直線コネクタ 661">
          <a:extLst>
            <a:ext uri="{FF2B5EF4-FFF2-40B4-BE49-F238E27FC236}">
              <a16:creationId xmlns:a16="http://schemas.microsoft.com/office/drawing/2014/main" id="{3FB1DF40-047E-4C21-AB10-CCA8C9301ACD}"/>
            </a:ext>
          </a:extLst>
        </xdr:cNvPr>
        <xdr:cNvCxnSpPr/>
      </xdr:nvCxnSpPr>
      <xdr:spPr>
        <a:xfrm>
          <a:off x="18395950" y="131216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663" name="楕円 662">
          <a:extLst>
            <a:ext uri="{FF2B5EF4-FFF2-40B4-BE49-F238E27FC236}">
              <a16:creationId xmlns:a16="http://schemas.microsoft.com/office/drawing/2014/main" id="{35434C42-65AA-4F58-9647-B76016EE8A62}"/>
            </a:ext>
          </a:extLst>
        </xdr:cNvPr>
        <xdr:cNvSpPr/>
      </xdr:nvSpPr>
      <xdr:spPr>
        <a:xfrm>
          <a:off x="17551400" y="1320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72389</xdr:rowOff>
    </xdr:from>
    <xdr:to>
      <xdr:col>107</xdr:col>
      <xdr:colOff>50800</xdr:colOff>
      <xdr:row>80</xdr:row>
      <xdr:rowOff>38100</xdr:rowOff>
    </xdr:to>
    <xdr:cxnSp macro="">
      <xdr:nvCxnSpPr>
        <xdr:cNvPr id="664" name="直線コネクタ 663">
          <a:extLst>
            <a:ext uri="{FF2B5EF4-FFF2-40B4-BE49-F238E27FC236}">
              <a16:creationId xmlns:a16="http://schemas.microsoft.com/office/drawing/2014/main" id="{0BA27B9C-A407-4CA3-A17F-99BBBC018E56}"/>
            </a:ext>
          </a:extLst>
        </xdr:cNvPr>
        <xdr:cNvCxnSpPr/>
      </xdr:nvCxnSpPr>
      <xdr:spPr>
        <a:xfrm flipV="1">
          <a:off x="17602200" y="13121639"/>
          <a:ext cx="79375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65" name="n_1aveValue【児童館】&#10;一人当たり面積">
          <a:extLst>
            <a:ext uri="{FF2B5EF4-FFF2-40B4-BE49-F238E27FC236}">
              <a16:creationId xmlns:a16="http://schemas.microsoft.com/office/drawing/2014/main" id="{0F1832DB-6F40-4823-BC31-D28E25D1008F}"/>
            </a:ext>
          </a:extLst>
        </xdr:cNvPr>
        <xdr:cNvSpPr txBox="1"/>
      </xdr:nvSpPr>
      <xdr:spPr>
        <a:xfrm>
          <a:off x="18980227" y="136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66" name="n_2aveValue【児童館】&#10;一人当たり面積">
          <a:extLst>
            <a:ext uri="{FF2B5EF4-FFF2-40B4-BE49-F238E27FC236}">
              <a16:creationId xmlns:a16="http://schemas.microsoft.com/office/drawing/2014/main" id="{B791D6B5-7EF0-4BFB-94CD-9B9D8B4C6E37}"/>
            </a:ext>
          </a:extLst>
        </xdr:cNvPr>
        <xdr:cNvSpPr txBox="1"/>
      </xdr:nvSpPr>
      <xdr:spPr>
        <a:xfrm>
          <a:off x="18180127" y="137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667" name="n_3aveValue【児童館】&#10;一人当たり面積">
          <a:extLst>
            <a:ext uri="{FF2B5EF4-FFF2-40B4-BE49-F238E27FC236}">
              <a16:creationId xmlns:a16="http://schemas.microsoft.com/office/drawing/2014/main" id="{6E98B195-3D9B-42C4-8E05-5A387DD4E3DD}"/>
            </a:ext>
          </a:extLst>
        </xdr:cNvPr>
        <xdr:cNvSpPr txBox="1"/>
      </xdr:nvSpPr>
      <xdr:spPr>
        <a:xfrm>
          <a:off x="17386377" y="1377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139716</xdr:rowOff>
    </xdr:from>
    <xdr:ext cx="469744" cy="259045"/>
    <xdr:sp macro="" textlink="">
      <xdr:nvSpPr>
        <xdr:cNvPr id="668" name="n_1mainValue【児童館】&#10;一人当たり面積">
          <a:extLst>
            <a:ext uri="{FF2B5EF4-FFF2-40B4-BE49-F238E27FC236}">
              <a16:creationId xmlns:a16="http://schemas.microsoft.com/office/drawing/2014/main" id="{F0C81953-B50E-4481-806D-51711CDCBC88}"/>
            </a:ext>
          </a:extLst>
        </xdr:cNvPr>
        <xdr:cNvSpPr txBox="1"/>
      </xdr:nvSpPr>
      <xdr:spPr>
        <a:xfrm>
          <a:off x="18980227" y="1285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139716</xdr:rowOff>
    </xdr:from>
    <xdr:ext cx="469744" cy="259045"/>
    <xdr:sp macro="" textlink="">
      <xdr:nvSpPr>
        <xdr:cNvPr id="669" name="n_2mainValue【児童館】&#10;一人当たり面積">
          <a:extLst>
            <a:ext uri="{FF2B5EF4-FFF2-40B4-BE49-F238E27FC236}">
              <a16:creationId xmlns:a16="http://schemas.microsoft.com/office/drawing/2014/main" id="{C0B02AD7-F185-492F-918E-51CD05027F18}"/>
            </a:ext>
          </a:extLst>
        </xdr:cNvPr>
        <xdr:cNvSpPr txBox="1"/>
      </xdr:nvSpPr>
      <xdr:spPr>
        <a:xfrm>
          <a:off x="18180127" y="1285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670" name="n_3mainValue【児童館】&#10;一人当たり面積">
          <a:extLst>
            <a:ext uri="{FF2B5EF4-FFF2-40B4-BE49-F238E27FC236}">
              <a16:creationId xmlns:a16="http://schemas.microsoft.com/office/drawing/2014/main" id="{A50A6B3E-BE9C-49C3-9838-4163B8AFC992}"/>
            </a:ext>
          </a:extLst>
        </xdr:cNvPr>
        <xdr:cNvSpPr txBox="1"/>
      </xdr:nvSpPr>
      <xdr:spPr>
        <a:xfrm>
          <a:off x="17386377"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id="{97035C90-D084-44DE-8B71-69B54A575EC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id="{CD36508D-D689-4B50-A618-6C18F5AC1F5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id="{E9A31643-1689-4AB0-ABFA-2ACDEB0C8F7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id="{5DDEDF09-A37F-4B27-9AA1-FA1C8523D0E1}"/>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id="{879EEEF3-2E1A-43C7-B6FD-E3AACE2A636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id="{A41A8F58-4A63-45CC-9D51-B26D3A52961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id="{4EE66C85-983A-4226-B5AE-928BAB385404}"/>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id="{6206A5F5-63DD-4AF0-ABE1-E064F15FD16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id="{06FE93EE-3B7F-4D43-9525-4C46F9371E9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id="{0B5960C5-8478-4B87-B722-63A7C4F6D01E}"/>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1" name="テキスト ボックス 680">
          <a:extLst>
            <a:ext uri="{FF2B5EF4-FFF2-40B4-BE49-F238E27FC236}">
              <a16:creationId xmlns:a16="http://schemas.microsoft.com/office/drawing/2014/main" id="{1957BA87-90E8-4B58-8898-9ECC604FF9A9}"/>
            </a:ext>
          </a:extLst>
        </xdr:cNvPr>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a:extLst>
            <a:ext uri="{FF2B5EF4-FFF2-40B4-BE49-F238E27FC236}">
              <a16:creationId xmlns:a16="http://schemas.microsoft.com/office/drawing/2014/main" id="{FD6A0FFD-7FBE-4279-AA62-AA3326C8CCEA}"/>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3" name="テキスト ボックス 682">
          <a:extLst>
            <a:ext uri="{FF2B5EF4-FFF2-40B4-BE49-F238E27FC236}">
              <a16:creationId xmlns:a16="http://schemas.microsoft.com/office/drawing/2014/main" id="{C63603A6-63B1-426C-B3A5-C1D593A866D7}"/>
            </a:ext>
          </a:extLst>
        </xdr:cNvPr>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a:extLst>
            <a:ext uri="{FF2B5EF4-FFF2-40B4-BE49-F238E27FC236}">
              <a16:creationId xmlns:a16="http://schemas.microsoft.com/office/drawing/2014/main" id="{08BFDBFA-1444-47FD-B8C5-3555FB08889B}"/>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a:extLst>
            <a:ext uri="{FF2B5EF4-FFF2-40B4-BE49-F238E27FC236}">
              <a16:creationId xmlns:a16="http://schemas.microsoft.com/office/drawing/2014/main" id="{A36D88E6-0289-4178-80D6-AB982E11CED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a:extLst>
            <a:ext uri="{FF2B5EF4-FFF2-40B4-BE49-F238E27FC236}">
              <a16:creationId xmlns:a16="http://schemas.microsoft.com/office/drawing/2014/main" id="{A854C19E-8955-47FE-9BD9-C76A3F4902B2}"/>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a:extLst>
            <a:ext uri="{FF2B5EF4-FFF2-40B4-BE49-F238E27FC236}">
              <a16:creationId xmlns:a16="http://schemas.microsoft.com/office/drawing/2014/main" id="{7E0B1D20-8C74-4938-A200-3BFCFCCDEA8F}"/>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a:extLst>
            <a:ext uri="{FF2B5EF4-FFF2-40B4-BE49-F238E27FC236}">
              <a16:creationId xmlns:a16="http://schemas.microsoft.com/office/drawing/2014/main" id="{E2CAE7D4-ED92-471A-B0EF-B1947F2109B2}"/>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a:extLst>
            <a:ext uri="{FF2B5EF4-FFF2-40B4-BE49-F238E27FC236}">
              <a16:creationId xmlns:a16="http://schemas.microsoft.com/office/drawing/2014/main" id="{4DE56DDF-ED08-41C8-AF45-7A2B3DAA5F36}"/>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a:extLst>
            <a:ext uri="{FF2B5EF4-FFF2-40B4-BE49-F238E27FC236}">
              <a16:creationId xmlns:a16="http://schemas.microsoft.com/office/drawing/2014/main" id="{009EB174-5869-48B4-BBB4-895B90F6BB03}"/>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a:extLst>
            <a:ext uri="{FF2B5EF4-FFF2-40B4-BE49-F238E27FC236}">
              <a16:creationId xmlns:a16="http://schemas.microsoft.com/office/drawing/2014/main" id="{51B359FF-4760-497A-8B30-00BB4C7B508E}"/>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a:extLst>
            <a:ext uri="{FF2B5EF4-FFF2-40B4-BE49-F238E27FC236}">
              <a16:creationId xmlns:a16="http://schemas.microsoft.com/office/drawing/2014/main" id="{A07C8FA4-2C13-4731-9505-5187949D2EE2}"/>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8BAF142E-CF0E-45AA-AA3F-EF44D7459BEC}"/>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公民館】&#10;有形固定資産減価償却率グラフ枠">
          <a:extLst>
            <a:ext uri="{FF2B5EF4-FFF2-40B4-BE49-F238E27FC236}">
              <a16:creationId xmlns:a16="http://schemas.microsoft.com/office/drawing/2014/main" id="{18440474-5E66-4BF1-9A8F-CAEE24E169AC}"/>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95" name="直線コネクタ 694">
          <a:extLst>
            <a:ext uri="{FF2B5EF4-FFF2-40B4-BE49-F238E27FC236}">
              <a16:creationId xmlns:a16="http://schemas.microsoft.com/office/drawing/2014/main" id="{41C056F4-821B-44B9-A376-BA263F0157D7}"/>
            </a:ext>
          </a:extLst>
        </xdr:cNvPr>
        <xdr:cNvCxnSpPr/>
      </xdr:nvCxnSpPr>
      <xdr:spPr>
        <a:xfrm flipV="1">
          <a:off x="14699614" y="166839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96" name="【公民館】&#10;有形固定資産減価償却率最小値テキスト">
          <a:extLst>
            <a:ext uri="{FF2B5EF4-FFF2-40B4-BE49-F238E27FC236}">
              <a16:creationId xmlns:a16="http://schemas.microsoft.com/office/drawing/2014/main" id="{518090D0-94FE-46E7-995E-65BE4FB02213}"/>
            </a:ext>
          </a:extLst>
        </xdr:cNvPr>
        <xdr:cNvSpPr txBox="1"/>
      </xdr:nvSpPr>
      <xdr:spPr>
        <a:xfrm>
          <a:off x="1473835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97" name="直線コネクタ 696">
          <a:extLst>
            <a:ext uri="{FF2B5EF4-FFF2-40B4-BE49-F238E27FC236}">
              <a16:creationId xmlns:a16="http://schemas.microsoft.com/office/drawing/2014/main" id="{C0C58817-7C2C-45B5-BF4C-847D8CC1174B}"/>
            </a:ext>
          </a:extLst>
        </xdr:cNvPr>
        <xdr:cNvCxnSpPr/>
      </xdr:nvCxnSpPr>
      <xdr:spPr>
        <a:xfrm>
          <a:off x="14611350" y="18091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98" name="【公民館】&#10;有形固定資産減価償却率最大値テキスト">
          <a:extLst>
            <a:ext uri="{FF2B5EF4-FFF2-40B4-BE49-F238E27FC236}">
              <a16:creationId xmlns:a16="http://schemas.microsoft.com/office/drawing/2014/main" id="{01FEA4D5-ACD6-491F-AC2D-74F0E342B1E3}"/>
            </a:ext>
          </a:extLst>
        </xdr:cNvPr>
        <xdr:cNvSpPr txBox="1"/>
      </xdr:nvSpPr>
      <xdr:spPr>
        <a:xfrm>
          <a:off x="14738350" y="1645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99" name="直線コネクタ 698">
          <a:extLst>
            <a:ext uri="{FF2B5EF4-FFF2-40B4-BE49-F238E27FC236}">
              <a16:creationId xmlns:a16="http://schemas.microsoft.com/office/drawing/2014/main" id="{5F03B2E9-1855-472E-A73C-3D4A8655F443}"/>
            </a:ext>
          </a:extLst>
        </xdr:cNvPr>
        <xdr:cNvCxnSpPr/>
      </xdr:nvCxnSpPr>
      <xdr:spPr>
        <a:xfrm>
          <a:off x="14611350" y="16683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00" name="【公民館】&#10;有形固定資産減価償却率平均値テキスト">
          <a:extLst>
            <a:ext uri="{FF2B5EF4-FFF2-40B4-BE49-F238E27FC236}">
              <a16:creationId xmlns:a16="http://schemas.microsoft.com/office/drawing/2014/main" id="{6E703EF9-0B5C-494D-BA0F-1DE68427E813}"/>
            </a:ext>
          </a:extLst>
        </xdr:cNvPr>
        <xdr:cNvSpPr txBox="1"/>
      </xdr:nvSpPr>
      <xdr:spPr>
        <a:xfrm>
          <a:off x="14738350" y="1715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1" name="フローチャート: 判断 700">
          <a:extLst>
            <a:ext uri="{FF2B5EF4-FFF2-40B4-BE49-F238E27FC236}">
              <a16:creationId xmlns:a16="http://schemas.microsoft.com/office/drawing/2014/main" id="{71318DED-868C-48F7-B546-E8D2C37700E5}"/>
            </a:ext>
          </a:extLst>
        </xdr:cNvPr>
        <xdr:cNvSpPr/>
      </xdr:nvSpPr>
      <xdr:spPr>
        <a:xfrm>
          <a:off x="14649450" y="173037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2" name="フローチャート: 判断 701">
          <a:extLst>
            <a:ext uri="{FF2B5EF4-FFF2-40B4-BE49-F238E27FC236}">
              <a16:creationId xmlns:a16="http://schemas.microsoft.com/office/drawing/2014/main" id="{8393BF6A-3BAD-4C79-B391-78E24D9DF436}"/>
            </a:ext>
          </a:extLst>
        </xdr:cNvPr>
        <xdr:cNvSpPr/>
      </xdr:nvSpPr>
      <xdr:spPr>
        <a:xfrm>
          <a:off x="1388745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3" name="フローチャート: 判断 702">
          <a:extLst>
            <a:ext uri="{FF2B5EF4-FFF2-40B4-BE49-F238E27FC236}">
              <a16:creationId xmlns:a16="http://schemas.microsoft.com/office/drawing/2014/main" id="{724631BE-3AC6-42C6-A9E8-655F06C514D2}"/>
            </a:ext>
          </a:extLst>
        </xdr:cNvPr>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04" name="フローチャート: 判断 703">
          <a:extLst>
            <a:ext uri="{FF2B5EF4-FFF2-40B4-BE49-F238E27FC236}">
              <a16:creationId xmlns:a16="http://schemas.microsoft.com/office/drawing/2014/main" id="{0399EAB0-4DD0-405B-84F3-8F99DAFACEFC}"/>
            </a:ext>
          </a:extLst>
        </xdr:cNvPr>
        <xdr:cNvSpPr/>
      </xdr:nvSpPr>
      <xdr:spPr>
        <a:xfrm>
          <a:off x="12299950" y="17301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8594A37A-F140-4374-BEEA-30F6BAF9716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41BB5795-6CEA-49EE-B7BC-989F7C70B99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BC18CF97-A2EA-4BE2-B1CA-4C3489109256}"/>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FBA1CAA1-FDCD-4A96-B0B9-01946D6742D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3B4B8E19-61A8-47C2-BFBC-EC12A238B697}"/>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137795</xdr:rowOff>
    </xdr:from>
    <xdr:to>
      <xdr:col>85</xdr:col>
      <xdr:colOff>177800</xdr:colOff>
      <xdr:row>106</xdr:row>
      <xdr:rowOff>67945</xdr:rowOff>
    </xdr:to>
    <xdr:sp macro="" textlink="">
      <xdr:nvSpPr>
        <xdr:cNvPr id="710" name="楕円 709">
          <a:extLst>
            <a:ext uri="{FF2B5EF4-FFF2-40B4-BE49-F238E27FC236}">
              <a16:creationId xmlns:a16="http://schemas.microsoft.com/office/drawing/2014/main" id="{93DAEB58-C606-4589-8C7C-B174FC2BB24A}"/>
            </a:ext>
          </a:extLst>
        </xdr:cNvPr>
        <xdr:cNvSpPr/>
      </xdr:nvSpPr>
      <xdr:spPr>
        <a:xfrm>
          <a:off x="14649450" y="175685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116222</xdr:rowOff>
    </xdr:from>
    <xdr:ext cx="405111" cy="259045"/>
    <xdr:sp macro="" textlink="">
      <xdr:nvSpPr>
        <xdr:cNvPr id="711" name="【公民館】&#10;有形固定資産減価償却率該当値テキスト">
          <a:extLst>
            <a:ext uri="{FF2B5EF4-FFF2-40B4-BE49-F238E27FC236}">
              <a16:creationId xmlns:a16="http://schemas.microsoft.com/office/drawing/2014/main" id="{9A729CCE-7F74-499F-A5B3-C8EF5E6A1324}"/>
            </a:ext>
          </a:extLst>
        </xdr:cNvPr>
        <xdr:cNvSpPr txBox="1"/>
      </xdr:nvSpPr>
      <xdr:spPr>
        <a:xfrm>
          <a:off x="14738350" y="1754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712" name="楕円 711">
          <a:extLst>
            <a:ext uri="{FF2B5EF4-FFF2-40B4-BE49-F238E27FC236}">
              <a16:creationId xmlns:a16="http://schemas.microsoft.com/office/drawing/2014/main" id="{F5C9990E-4CB6-403D-9F33-4B96348698BB}"/>
            </a:ext>
          </a:extLst>
        </xdr:cNvPr>
        <xdr:cNvSpPr/>
      </xdr:nvSpPr>
      <xdr:spPr>
        <a:xfrm>
          <a:off x="1388745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17145</xdr:rowOff>
    </xdr:from>
    <xdr:to>
      <xdr:col>85</xdr:col>
      <xdr:colOff>127000</xdr:colOff>
      <xdr:row>106</xdr:row>
      <xdr:rowOff>72389</xdr:rowOff>
    </xdr:to>
    <xdr:cxnSp macro="">
      <xdr:nvCxnSpPr>
        <xdr:cNvPr id="713" name="直線コネクタ 712">
          <a:extLst>
            <a:ext uri="{FF2B5EF4-FFF2-40B4-BE49-F238E27FC236}">
              <a16:creationId xmlns:a16="http://schemas.microsoft.com/office/drawing/2014/main" id="{C1F9A42E-AA11-4AC4-861B-E1CA0ECBECCC}"/>
            </a:ext>
          </a:extLst>
        </xdr:cNvPr>
        <xdr:cNvCxnSpPr/>
      </xdr:nvCxnSpPr>
      <xdr:spPr>
        <a:xfrm flipV="1">
          <a:off x="13938250" y="17619345"/>
          <a:ext cx="762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714" name="楕円 713">
          <a:extLst>
            <a:ext uri="{FF2B5EF4-FFF2-40B4-BE49-F238E27FC236}">
              <a16:creationId xmlns:a16="http://schemas.microsoft.com/office/drawing/2014/main" id="{AA2F09FD-7706-4F62-96E1-1B7CFE66855F}"/>
            </a:ext>
          </a:extLst>
        </xdr:cNvPr>
        <xdr:cNvSpPr/>
      </xdr:nvSpPr>
      <xdr:spPr>
        <a:xfrm>
          <a:off x="130937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72389</xdr:rowOff>
    </xdr:from>
    <xdr:to>
      <xdr:col>81</xdr:col>
      <xdr:colOff>50800</xdr:colOff>
      <xdr:row>106</xdr:row>
      <xdr:rowOff>72389</xdr:rowOff>
    </xdr:to>
    <xdr:cxnSp macro="">
      <xdr:nvCxnSpPr>
        <xdr:cNvPr id="715" name="直線コネクタ 714">
          <a:extLst>
            <a:ext uri="{FF2B5EF4-FFF2-40B4-BE49-F238E27FC236}">
              <a16:creationId xmlns:a16="http://schemas.microsoft.com/office/drawing/2014/main" id="{DFAFED48-0961-4C96-A624-6DC5E7113C11}"/>
            </a:ext>
          </a:extLst>
        </xdr:cNvPr>
        <xdr:cNvCxnSpPr/>
      </xdr:nvCxnSpPr>
      <xdr:spPr>
        <a:xfrm>
          <a:off x="13144500" y="176745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16" name="楕円 715">
          <a:extLst>
            <a:ext uri="{FF2B5EF4-FFF2-40B4-BE49-F238E27FC236}">
              <a16:creationId xmlns:a16="http://schemas.microsoft.com/office/drawing/2014/main" id="{DE1EA319-33F4-412B-9DDF-278D14D4A256}"/>
            </a:ext>
          </a:extLst>
        </xdr:cNvPr>
        <xdr:cNvSpPr/>
      </xdr:nvSpPr>
      <xdr:spPr>
        <a:xfrm>
          <a:off x="12299950" y="17298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89536</xdr:rowOff>
    </xdr:from>
    <xdr:to>
      <xdr:col>76</xdr:col>
      <xdr:colOff>114300</xdr:colOff>
      <xdr:row>106</xdr:row>
      <xdr:rowOff>72389</xdr:rowOff>
    </xdr:to>
    <xdr:cxnSp macro="">
      <xdr:nvCxnSpPr>
        <xdr:cNvPr id="717" name="直線コネクタ 716">
          <a:extLst>
            <a:ext uri="{FF2B5EF4-FFF2-40B4-BE49-F238E27FC236}">
              <a16:creationId xmlns:a16="http://schemas.microsoft.com/office/drawing/2014/main" id="{7C44D655-FEA4-43A4-A9E5-93052A4B02CD}"/>
            </a:ext>
          </a:extLst>
        </xdr:cNvPr>
        <xdr:cNvCxnSpPr/>
      </xdr:nvCxnSpPr>
      <xdr:spPr>
        <a:xfrm>
          <a:off x="12344400" y="17348836"/>
          <a:ext cx="800100" cy="3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718" name="n_1aveValue【公民館】&#10;有形固定資産減価償却率">
          <a:extLst>
            <a:ext uri="{FF2B5EF4-FFF2-40B4-BE49-F238E27FC236}">
              <a16:creationId xmlns:a16="http://schemas.microsoft.com/office/drawing/2014/main" id="{6116820A-8446-4535-86BC-632AA0339CC3}"/>
            </a:ext>
          </a:extLst>
        </xdr:cNvPr>
        <xdr:cNvSpPr txBox="1"/>
      </xdr:nvSpPr>
      <xdr:spPr>
        <a:xfrm>
          <a:off x="13742044"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19" name="n_2aveValue【公民館】&#10;有形固定資産減価償却率">
          <a:extLst>
            <a:ext uri="{FF2B5EF4-FFF2-40B4-BE49-F238E27FC236}">
              <a16:creationId xmlns:a16="http://schemas.microsoft.com/office/drawing/2014/main" id="{2DDFA513-7B64-4C26-8EC3-483CD58A1FBB}"/>
            </a:ext>
          </a:extLst>
        </xdr:cNvPr>
        <xdr:cNvSpPr txBox="1"/>
      </xdr:nvSpPr>
      <xdr:spPr>
        <a:xfrm>
          <a:off x="1296099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720" name="n_3aveValue【公民館】&#10;有形固定資産減価償却率">
          <a:extLst>
            <a:ext uri="{FF2B5EF4-FFF2-40B4-BE49-F238E27FC236}">
              <a16:creationId xmlns:a16="http://schemas.microsoft.com/office/drawing/2014/main" id="{6249E84C-6862-455E-AE3B-DF37C6DDEA7B}"/>
            </a:ext>
          </a:extLst>
        </xdr:cNvPr>
        <xdr:cNvSpPr txBox="1"/>
      </xdr:nvSpPr>
      <xdr:spPr>
        <a:xfrm>
          <a:off x="1216724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721" name="n_1mainValue【公民館】&#10;有形固定資産減価償却率">
          <a:extLst>
            <a:ext uri="{FF2B5EF4-FFF2-40B4-BE49-F238E27FC236}">
              <a16:creationId xmlns:a16="http://schemas.microsoft.com/office/drawing/2014/main" id="{4D58F332-8A52-497A-964D-198F1CCE8D65}"/>
            </a:ext>
          </a:extLst>
        </xdr:cNvPr>
        <xdr:cNvSpPr txBox="1"/>
      </xdr:nvSpPr>
      <xdr:spPr>
        <a:xfrm>
          <a:off x="1374204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722" name="n_2mainValue【公民館】&#10;有形固定資産減価償却率">
          <a:extLst>
            <a:ext uri="{FF2B5EF4-FFF2-40B4-BE49-F238E27FC236}">
              <a16:creationId xmlns:a16="http://schemas.microsoft.com/office/drawing/2014/main" id="{2EE243D1-FB32-4C01-B5B4-0F25A71EF572}"/>
            </a:ext>
          </a:extLst>
        </xdr:cNvPr>
        <xdr:cNvSpPr txBox="1"/>
      </xdr:nvSpPr>
      <xdr:spPr>
        <a:xfrm>
          <a:off x="1296099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23" name="n_3mainValue【公民館】&#10;有形固定資産減価償却率">
          <a:extLst>
            <a:ext uri="{FF2B5EF4-FFF2-40B4-BE49-F238E27FC236}">
              <a16:creationId xmlns:a16="http://schemas.microsoft.com/office/drawing/2014/main" id="{68989A45-9453-47B0-AD34-0DFB3C723BCB}"/>
            </a:ext>
          </a:extLst>
        </xdr:cNvPr>
        <xdr:cNvSpPr txBox="1"/>
      </xdr:nvSpPr>
      <xdr:spPr>
        <a:xfrm>
          <a:off x="121672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a:extLst>
            <a:ext uri="{FF2B5EF4-FFF2-40B4-BE49-F238E27FC236}">
              <a16:creationId xmlns:a16="http://schemas.microsoft.com/office/drawing/2014/main" id="{07D0CC5D-514D-47E2-907A-A9355670E687}"/>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a:extLst>
            <a:ext uri="{FF2B5EF4-FFF2-40B4-BE49-F238E27FC236}">
              <a16:creationId xmlns:a16="http://schemas.microsoft.com/office/drawing/2014/main" id="{3CE598A7-EF38-4B7C-A022-D254DDB6239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a:extLst>
            <a:ext uri="{FF2B5EF4-FFF2-40B4-BE49-F238E27FC236}">
              <a16:creationId xmlns:a16="http://schemas.microsoft.com/office/drawing/2014/main" id="{1029801C-F0F2-4DF7-8D77-14BCF7EF6E2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a:extLst>
            <a:ext uri="{FF2B5EF4-FFF2-40B4-BE49-F238E27FC236}">
              <a16:creationId xmlns:a16="http://schemas.microsoft.com/office/drawing/2014/main" id="{C4D48941-21DA-4E85-B67F-9CC180AA7C2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a:extLst>
            <a:ext uri="{FF2B5EF4-FFF2-40B4-BE49-F238E27FC236}">
              <a16:creationId xmlns:a16="http://schemas.microsoft.com/office/drawing/2014/main" id="{DCC2C4B1-02CB-4397-BA82-44A3AE57FD98}"/>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a:extLst>
            <a:ext uri="{FF2B5EF4-FFF2-40B4-BE49-F238E27FC236}">
              <a16:creationId xmlns:a16="http://schemas.microsoft.com/office/drawing/2014/main" id="{AF012187-8B51-4085-81DA-3A8968AE1E49}"/>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a:extLst>
            <a:ext uri="{FF2B5EF4-FFF2-40B4-BE49-F238E27FC236}">
              <a16:creationId xmlns:a16="http://schemas.microsoft.com/office/drawing/2014/main" id="{EB6D454E-9045-4BCF-96F3-ACBF139D83C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id="{CF96C96E-81ED-4835-AA2C-49FADDD86FCD}"/>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id="{98393C65-C92E-4619-8882-AD9C54B2AB04}"/>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id="{6AB75F45-06FA-45AC-AE7F-7960A7848DFC}"/>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a:extLst>
            <a:ext uri="{FF2B5EF4-FFF2-40B4-BE49-F238E27FC236}">
              <a16:creationId xmlns:a16="http://schemas.microsoft.com/office/drawing/2014/main" id="{FE59A9FB-DE2C-4B59-B807-E8400B7CADC5}"/>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a:extLst>
            <a:ext uri="{FF2B5EF4-FFF2-40B4-BE49-F238E27FC236}">
              <a16:creationId xmlns:a16="http://schemas.microsoft.com/office/drawing/2014/main" id="{1D1C063D-BE62-4CCC-B5B0-98DC8E56E364}"/>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a:extLst>
            <a:ext uri="{FF2B5EF4-FFF2-40B4-BE49-F238E27FC236}">
              <a16:creationId xmlns:a16="http://schemas.microsoft.com/office/drawing/2014/main" id="{902B7431-A0AC-4382-997D-1271E0476E83}"/>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a:extLst>
            <a:ext uri="{FF2B5EF4-FFF2-40B4-BE49-F238E27FC236}">
              <a16:creationId xmlns:a16="http://schemas.microsoft.com/office/drawing/2014/main" id="{2EB6FCD0-A2DA-4FD9-90D8-4DE81E11EC17}"/>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a:extLst>
            <a:ext uri="{FF2B5EF4-FFF2-40B4-BE49-F238E27FC236}">
              <a16:creationId xmlns:a16="http://schemas.microsoft.com/office/drawing/2014/main" id="{D18229F6-DFA6-4AED-840E-BB16AC362D62}"/>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a:extLst>
            <a:ext uri="{FF2B5EF4-FFF2-40B4-BE49-F238E27FC236}">
              <a16:creationId xmlns:a16="http://schemas.microsoft.com/office/drawing/2014/main" id="{351AE174-5EEE-45DB-815D-A3668977A8B8}"/>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a:extLst>
            <a:ext uri="{FF2B5EF4-FFF2-40B4-BE49-F238E27FC236}">
              <a16:creationId xmlns:a16="http://schemas.microsoft.com/office/drawing/2014/main" id="{76B22137-58BA-4336-857A-F6C744D4C97A}"/>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a:extLst>
            <a:ext uri="{FF2B5EF4-FFF2-40B4-BE49-F238E27FC236}">
              <a16:creationId xmlns:a16="http://schemas.microsoft.com/office/drawing/2014/main" id="{54A0D436-0F1D-47DA-BC17-B23C7D572F9F}"/>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D6B32432-51EE-4B85-825A-3FE03B8EF81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D93F2F06-CF9F-4E09-AED6-26FA7C202A41}"/>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a:extLst>
            <a:ext uri="{FF2B5EF4-FFF2-40B4-BE49-F238E27FC236}">
              <a16:creationId xmlns:a16="http://schemas.microsoft.com/office/drawing/2014/main" id="{07B407C0-F7D6-41AC-B56B-BCB9C86DE69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45" name="直線コネクタ 744">
          <a:extLst>
            <a:ext uri="{FF2B5EF4-FFF2-40B4-BE49-F238E27FC236}">
              <a16:creationId xmlns:a16="http://schemas.microsoft.com/office/drawing/2014/main" id="{E755A2D3-36C5-4EBD-A149-8FAC52531EEC}"/>
            </a:ext>
          </a:extLst>
        </xdr:cNvPr>
        <xdr:cNvCxnSpPr/>
      </xdr:nvCxnSpPr>
      <xdr:spPr>
        <a:xfrm flipV="1">
          <a:off x="19951064" y="166451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46" name="【公民館】&#10;一人当たり面積最小値テキスト">
          <a:extLst>
            <a:ext uri="{FF2B5EF4-FFF2-40B4-BE49-F238E27FC236}">
              <a16:creationId xmlns:a16="http://schemas.microsoft.com/office/drawing/2014/main" id="{3B5AD47F-D0FD-458F-A8F5-4B51B4FDAACD}"/>
            </a:ext>
          </a:extLst>
        </xdr:cNvPr>
        <xdr:cNvSpPr txBox="1"/>
      </xdr:nvSpPr>
      <xdr:spPr>
        <a:xfrm>
          <a:off x="19989800" y="180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47" name="直線コネクタ 746">
          <a:extLst>
            <a:ext uri="{FF2B5EF4-FFF2-40B4-BE49-F238E27FC236}">
              <a16:creationId xmlns:a16="http://schemas.microsoft.com/office/drawing/2014/main" id="{EDD926C7-9077-43A5-863D-6EED8B2E0FE6}"/>
            </a:ext>
          </a:extLst>
        </xdr:cNvPr>
        <xdr:cNvCxnSpPr/>
      </xdr:nvCxnSpPr>
      <xdr:spPr>
        <a:xfrm>
          <a:off x="19881850" y="18012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48" name="【公民館】&#10;一人当たり面積最大値テキスト">
          <a:extLst>
            <a:ext uri="{FF2B5EF4-FFF2-40B4-BE49-F238E27FC236}">
              <a16:creationId xmlns:a16="http://schemas.microsoft.com/office/drawing/2014/main" id="{30A774C2-D6A2-46A4-AB3E-819C7A24843E}"/>
            </a:ext>
          </a:extLst>
        </xdr:cNvPr>
        <xdr:cNvSpPr txBox="1"/>
      </xdr:nvSpPr>
      <xdr:spPr>
        <a:xfrm>
          <a:off x="19989800" y="1642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49" name="直線コネクタ 748">
          <a:extLst>
            <a:ext uri="{FF2B5EF4-FFF2-40B4-BE49-F238E27FC236}">
              <a16:creationId xmlns:a16="http://schemas.microsoft.com/office/drawing/2014/main" id="{D5DF9171-E883-42F8-ACC0-3D4A41DA644C}"/>
            </a:ext>
          </a:extLst>
        </xdr:cNvPr>
        <xdr:cNvCxnSpPr/>
      </xdr:nvCxnSpPr>
      <xdr:spPr>
        <a:xfrm>
          <a:off x="19881850" y="1664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50" name="【公民館】&#10;一人当たり面積平均値テキスト">
          <a:extLst>
            <a:ext uri="{FF2B5EF4-FFF2-40B4-BE49-F238E27FC236}">
              <a16:creationId xmlns:a16="http://schemas.microsoft.com/office/drawing/2014/main" id="{7AAF42AA-DDA4-42FD-AF7C-46949A1DF40B}"/>
            </a:ext>
          </a:extLst>
        </xdr:cNvPr>
        <xdr:cNvSpPr txBox="1"/>
      </xdr:nvSpPr>
      <xdr:spPr>
        <a:xfrm>
          <a:off x="19989800" y="1748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1" name="フローチャート: 判断 750">
          <a:extLst>
            <a:ext uri="{FF2B5EF4-FFF2-40B4-BE49-F238E27FC236}">
              <a16:creationId xmlns:a16="http://schemas.microsoft.com/office/drawing/2014/main" id="{2D81AAC9-F5E1-4041-B52F-328746CC712A}"/>
            </a:ext>
          </a:extLst>
        </xdr:cNvPr>
        <xdr:cNvSpPr/>
      </xdr:nvSpPr>
      <xdr:spPr>
        <a:xfrm>
          <a:off x="199009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2" name="フローチャート: 判断 751">
          <a:extLst>
            <a:ext uri="{FF2B5EF4-FFF2-40B4-BE49-F238E27FC236}">
              <a16:creationId xmlns:a16="http://schemas.microsoft.com/office/drawing/2014/main" id="{34E2814A-8C59-4EDF-928D-980DBDA27527}"/>
            </a:ext>
          </a:extLst>
        </xdr:cNvPr>
        <xdr:cNvSpPr/>
      </xdr:nvSpPr>
      <xdr:spPr>
        <a:xfrm>
          <a:off x="19157950" y="176298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3" name="フローチャート: 判断 752">
          <a:extLst>
            <a:ext uri="{FF2B5EF4-FFF2-40B4-BE49-F238E27FC236}">
              <a16:creationId xmlns:a16="http://schemas.microsoft.com/office/drawing/2014/main" id="{CFF5B535-C3F5-49EF-A531-E6BB059E9487}"/>
            </a:ext>
          </a:extLst>
        </xdr:cNvPr>
        <xdr:cNvSpPr/>
      </xdr:nvSpPr>
      <xdr:spPr>
        <a:xfrm>
          <a:off x="18345150" y="176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54" name="フローチャート: 判断 753">
          <a:extLst>
            <a:ext uri="{FF2B5EF4-FFF2-40B4-BE49-F238E27FC236}">
              <a16:creationId xmlns:a16="http://schemas.microsoft.com/office/drawing/2014/main" id="{1A9CAA37-8543-47DE-A55A-2D45EDE8238A}"/>
            </a:ext>
          </a:extLst>
        </xdr:cNvPr>
        <xdr:cNvSpPr/>
      </xdr:nvSpPr>
      <xdr:spPr>
        <a:xfrm>
          <a:off x="175514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550CCC40-9243-49D6-928C-DDE377ADFBA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B8CD44F5-93B5-4DF4-A6EB-5A333338E96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F3347C7C-BF39-4AAC-AB8D-93AC5FACF58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F64530C9-6C10-44C4-84D7-015647246E3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7381917D-E548-4708-B06F-4999652C8B3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760" name="楕円 759">
          <a:extLst>
            <a:ext uri="{FF2B5EF4-FFF2-40B4-BE49-F238E27FC236}">
              <a16:creationId xmlns:a16="http://schemas.microsoft.com/office/drawing/2014/main" id="{56DABB60-36C2-4C14-B980-DA6AF12C4601}"/>
            </a:ext>
          </a:extLst>
        </xdr:cNvPr>
        <xdr:cNvSpPr/>
      </xdr:nvSpPr>
      <xdr:spPr>
        <a:xfrm>
          <a:off x="199009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761" name="【公民館】&#10;一人当たり面積該当値テキスト">
          <a:extLst>
            <a:ext uri="{FF2B5EF4-FFF2-40B4-BE49-F238E27FC236}">
              <a16:creationId xmlns:a16="http://schemas.microsoft.com/office/drawing/2014/main" id="{97EC357F-EB49-41FA-8A0B-614C27934EF0}"/>
            </a:ext>
          </a:extLst>
        </xdr:cNvPr>
        <xdr:cNvSpPr txBox="1"/>
      </xdr:nvSpPr>
      <xdr:spPr>
        <a:xfrm>
          <a:off x="19989800" y="1779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762" name="楕円 761">
          <a:extLst>
            <a:ext uri="{FF2B5EF4-FFF2-40B4-BE49-F238E27FC236}">
              <a16:creationId xmlns:a16="http://schemas.microsoft.com/office/drawing/2014/main" id="{BE22BAB7-83FC-4412-A1A2-7DACA3FE30AE}"/>
            </a:ext>
          </a:extLst>
        </xdr:cNvPr>
        <xdr:cNvSpPr/>
      </xdr:nvSpPr>
      <xdr:spPr>
        <a:xfrm>
          <a:off x="19157950" y="178813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158496</xdr:rowOff>
    </xdr:to>
    <xdr:cxnSp macro="">
      <xdr:nvCxnSpPr>
        <xdr:cNvPr id="763" name="直線コネクタ 762">
          <a:extLst>
            <a:ext uri="{FF2B5EF4-FFF2-40B4-BE49-F238E27FC236}">
              <a16:creationId xmlns:a16="http://schemas.microsoft.com/office/drawing/2014/main" id="{07FE5BEE-C7BF-4B7F-9993-8491949B754E}"/>
            </a:ext>
          </a:extLst>
        </xdr:cNvPr>
        <xdr:cNvCxnSpPr/>
      </xdr:nvCxnSpPr>
      <xdr:spPr>
        <a:xfrm>
          <a:off x="19202400" y="1793214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764" name="楕円 763">
          <a:extLst>
            <a:ext uri="{FF2B5EF4-FFF2-40B4-BE49-F238E27FC236}">
              <a16:creationId xmlns:a16="http://schemas.microsoft.com/office/drawing/2014/main" id="{A20522DE-5322-433A-94B4-CB0E2D9E5EA6}"/>
            </a:ext>
          </a:extLst>
        </xdr:cNvPr>
        <xdr:cNvSpPr/>
      </xdr:nvSpPr>
      <xdr:spPr>
        <a:xfrm>
          <a:off x="1834515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158496</xdr:rowOff>
    </xdr:from>
    <xdr:to>
      <xdr:col>111</xdr:col>
      <xdr:colOff>177800</xdr:colOff>
      <xdr:row>107</xdr:row>
      <xdr:rowOff>158496</xdr:rowOff>
    </xdr:to>
    <xdr:cxnSp macro="">
      <xdr:nvCxnSpPr>
        <xdr:cNvPr id="765" name="直線コネクタ 764">
          <a:extLst>
            <a:ext uri="{FF2B5EF4-FFF2-40B4-BE49-F238E27FC236}">
              <a16:creationId xmlns:a16="http://schemas.microsoft.com/office/drawing/2014/main" id="{6595DD0D-BA5B-4ADE-AFF7-707698E1E7DA}"/>
            </a:ext>
          </a:extLst>
        </xdr:cNvPr>
        <xdr:cNvCxnSpPr/>
      </xdr:nvCxnSpPr>
      <xdr:spPr>
        <a:xfrm>
          <a:off x="18395950" y="1793214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766" name="楕円 765">
          <a:extLst>
            <a:ext uri="{FF2B5EF4-FFF2-40B4-BE49-F238E27FC236}">
              <a16:creationId xmlns:a16="http://schemas.microsoft.com/office/drawing/2014/main" id="{80CFB3D3-92C3-4EEA-A9DA-286F2B5E96EA}"/>
            </a:ext>
          </a:extLst>
        </xdr:cNvPr>
        <xdr:cNvSpPr/>
      </xdr:nvSpPr>
      <xdr:spPr>
        <a:xfrm>
          <a:off x="175514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158496</xdr:rowOff>
    </xdr:from>
    <xdr:to>
      <xdr:col>107</xdr:col>
      <xdr:colOff>50800</xdr:colOff>
      <xdr:row>107</xdr:row>
      <xdr:rowOff>158496</xdr:rowOff>
    </xdr:to>
    <xdr:cxnSp macro="">
      <xdr:nvCxnSpPr>
        <xdr:cNvPr id="767" name="直線コネクタ 766">
          <a:extLst>
            <a:ext uri="{FF2B5EF4-FFF2-40B4-BE49-F238E27FC236}">
              <a16:creationId xmlns:a16="http://schemas.microsoft.com/office/drawing/2014/main" id="{041CBC68-2C78-4452-A170-8FE6DEC23DF1}"/>
            </a:ext>
          </a:extLst>
        </xdr:cNvPr>
        <xdr:cNvCxnSpPr/>
      </xdr:nvCxnSpPr>
      <xdr:spPr>
        <a:xfrm>
          <a:off x="17602200" y="1793214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68" name="n_1aveValue【公民館】&#10;一人当たり面積">
          <a:extLst>
            <a:ext uri="{FF2B5EF4-FFF2-40B4-BE49-F238E27FC236}">
              <a16:creationId xmlns:a16="http://schemas.microsoft.com/office/drawing/2014/main" id="{0744ED8F-DDD3-42E2-8F7F-39C555C5DEC1}"/>
            </a:ext>
          </a:extLst>
        </xdr:cNvPr>
        <xdr:cNvSpPr txBox="1"/>
      </xdr:nvSpPr>
      <xdr:spPr>
        <a:xfrm>
          <a:off x="1898022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69" name="n_2aveValue【公民館】&#10;一人当たり面積">
          <a:extLst>
            <a:ext uri="{FF2B5EF4-FFF2-40B4-BE49-F238E27FC236}">
              <a16:creationId xmlns:a16="http://schemas.microsoft.com/office/drawing/2014/main" id="{6989A644-5323-4573-B136-EEA31D4D5482}"/>
            </a:ext>
          </a:extLst>
        </xdr:cNvPr>
        <xdr:cNvSpPr txBox="1"/>
      </xdr:nvSpPr>
      <xdr:spPr>
        <a:xfrm>
          <a:off x="18180127" y="17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70" name="n_3aveValue【公民館】&#10;一人当たり面積">
          <a:extLst>
            <a:ext uri="{FF2B5EF4-FFF2-40B4-BE49-F238E27FC236}">
              <a16:creationId xmlns:a16="http://schemas.microsoft.com/office/drawing/2014/main" id="{77FF14CD-7D2F-4A13-82BA-B4C6B1A6392A}"/>
            </a:ext>
          </a:extLst>
        </xdr:cNvPr>
        <xdr:cNvSpPr txBox="1"/>
      </xdr:nvSpPr>
      <xdr:spPr>
        <a:xfrm>
          <a:off x="1738637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771" name="n_1mainValue【公民館】&#10;一人当たり面積">
          <a:extLst>
            <a:ext uri="{FF2B5EF4-FFF2-40B4-BE49-F238E27FC236}">
              <a16:creationId xmlns:a16="http://schemas.microsoft.com/office/drawing/2014/main" id="{7D6D1FA3-FBB6-403A-BD51-D4ABA0733468}"/>
            </a:ext>
          </a:extLst>
        </xdr:cNvPr>
        <xdr:cNvSpPr txBox="1"/>
      </xdr:nvSpPr>
      <xdr:spPr>
        <a:xfrm>
          <a:off x="189802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28973</xdr:rowOff>
    </xdr:from>
    <xdr:ext cx="469744" cy="259045"/>
    <xdr:sp macro="" textlink="">
      <xdr:nvSpPr>
        <xdr:cNvPr id="772" name="n_2mainValue【公民館】&#10;一人当たり面積">
          <a:extLst>
            <a:ext uri="{FF2B5EF4-FFF2-40B4-BE49-F238E27FC236}">
              <a16:creationId xmlns:a16="http://schemas.microsoft.com/office/drawing/2014/main" id="{44DD01D9-A4CA-40A7-8182-A3A67163E62D}"/>
            </a:ext>
          </a:extLst>
        </xdr:cNvPr>
        <xdr:cNvSpPr txBox="1"/>
      </xdr:nvSpPr>
      <xdr:spPr>
        <a:xfrm>
          <a:off x="181801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773" name="n_3mainValue【公民館】&#10;一人当たり面積">
          <a:extLst>
            <a:ext uri="{FF2B5EF4-FFF2-40B4-BE49-F238E27FC236}">
              <a16:creationId xmlns:a16="http://schemas.microsoft.com/office/drawing/2014/main" id="{9A35C583-A055-43E6-9966-201C7C740A87}"/>
            </a:ext>
          </a:extLst>
        </xdr:cNvPr>
        <xdr:cNvSpPr txBox="1"/>
      </xdr:nvSpPr>
      <xdr:spPr>
        <a:xfrm>
          <a:off x="1738637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374D1A75-11AF-493C-B682-F72BC85AD1F1}"/>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7B2F2838-957A-4CA3-9E6D-EE9CDF88416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70820C6F-7C85-46CC-9E8D-CFB733BE7EF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ほとんどの施設で有形固定資産減価償却率は類似団体平均を上回っている。特に「認定こども園・保育所・幼稚園」と「学校施設」が類似団体平均と比較し高くなっているが、これらの施設は昭和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年代の施設が多いことが要因となっている。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「認定こども園・保育所・幼稚園」については今後、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就学前施設の統廃合・長寿命化等、長期的な視点での更新等を適切に進めていく必要がある。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年度に大幅に改善している理由は、固定資産台帳作成時に把握できていなかった過去の更新等の償却資産を再調査し、反映したためである。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一人当たり面積・延長等については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ほとんどの施設で類似団体平均より低い傾向にある。特に道路延長が小さい値となっているが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類似団体に比べ市域の面積が小さいことが要因である。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D0466F-6CD5-468D-911E-292AF4918A8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19C1C9-270B-4146-AF02-A1FB50D3DAB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464EFC-B0FB-49D1-A1FC-C88B55EF289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1740F4-307E-4933-B90C-5C8FED2C7DDE}"/>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9DB8BC-FBCE-4B6F-A576-D7C113A0828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469823-0955-4965-92B2-EC05C60D35A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922886-317F-475B-87F4-E6DB0360992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770568-0953-4C08-A784-AC89685BFB0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0CA4D1-F194-4195-8F85-7C264DB83EA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AE56088-C0C4-450C-81B8-61E676D908F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A8A5F6-AF5F-495C-A80B-A2258138E0BE}"/>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A2E000-CF4E-4A62-81E4-DF96D174078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80061C-5167-400E-802D-1472AC01A7FF}"/>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68CA6CD-836A-4FCA-BDA0-6E839DF8AA2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AD25F9-F689-4827-9667-7420B0494BD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98C58A7-F726-46CD-8DC5-FAD3CCFECCFB}"/>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D7911C-6EC1-4383-8984-2A82123AE0B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60B2A8-6E73-494B-8B58-5497C26D92C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8AFC66-35E1-4541-943B-BC98C1CD5395}"/>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F01202-43D9-4B2B-8AF2-B5874F5EF12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EDAA3A-21D9-41CF-B86C-076628DF155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0DA3F6D-EE90-4B49-B476-C74D5AA771AA}"/>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462998-02A1-474A-9BA7-A24AF984339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C3FBB1-B0F5-4E39-B70B-879E9AD526C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B88DE6-8F73-4F8D-B71F-63EE754284E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DB164C-CBCE-46C3-8DE8-9619E5D027CB}"/>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5C9286-6BDA-4070-99C3-8BD612A37F0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EFEC51-E53E-49F9-B3AF-53CB02C04987}"/>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9FD8EF-6967-4541-8707-0E27ED2ECD8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4731EE-4B80-4E39-9633-764BA68EBB5E}"/>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33CD7D6-31F5-4A24-917C-42B9546C12B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7DBF387-3D2B-4833-AB41-D5C908E26772}"/>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046B470-20C3-41EE-B727-C92CD9ACA77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4ACE317-EA26-478E-BDFC-989FB807974C}"/>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C50A951-C52D-45FD-9CAC-CE3173FB595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76BD629-E3D9-4347-92A5-C2CF7D37B3F3}"/>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C408A5B-1852-467E-9A8C-FF8DDC05256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C6865BC-3152-4C55-BF2B-EFC0E13BABB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725DE30-C445-4660-92E6-737258D6A0E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47C5370-DA73-4706-9008-DCC6335B6BE8}"/>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23B8AE3-A7F4-4E68-A2A5-B4C449A65383}"/>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0125C7D-9A7B-4282-B650-B97D410ADE09}"/>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815201C-B72D-4CBB-B378-155920B93606}"/>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AE0BF7E-9251-48E8-ABCE-8D8FB9D0D828}"/>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60D9E25-6A70-4D9C-8824-9EAE54674369}"/>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8723E64-927A-4940-903D-82A31AFDDD86}"/>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1DCCF11-5539-42AC-881F-4D00444805D6}"/>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0CB8FD1-BBED-48C8-A8F8-76745C9E3923}"/>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6303D1C-FFF0-4039-A360-FA7EB0967363}"/>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429C197-4F72-494E-9980-B6CD60C89455}"/>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767A742-7E9D-4929-8A85-914074CC0E8C}"/>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EC31E88-3C69-4F31-8961-43D07863BCC3}"/>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3AC8AE7-5F5B-4224-88DB-C176BA2E8EF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7B2676A-3D91-4D6A-A4E0-09DDEAE9E66A}"/>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E56BDEC-2D5A-4E1D-AEEE-13E4CE9E3CA8}"/>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4379CA7A-EE00-4C7D-A6F7-A43A5F6143EF}"/>
            </a:ext>
          </a:extLst>
        </xdr:cNvPr>
        <xdr:cNvCxnSpPr/>
      </xdr:nvCxnSpPr>
      <xdr:spPr>
        <a:xfrm flipV="1">
          <a:off x="4177665" y="5457372"/>
          <a:ext cx="0" cy="140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AC9E242E-3F7E-4394-B2F9-0D9AE618FBFE}"/>
            </a:ext>
          </a:extLst>
        </xdr:cNvPr>
        <xdr:cNvSpPr txBox="1"/>
      </xdr:nvSpPr>
      <xdr:spPr>
        <a:xfrm>
          <a:off x="4216400"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0F4A12BF-B407-48BE-A951-4E0CA1D39938}"/>
            </a:ext>
          </a:extLst>
        </xdr:cNvPr>
        <xdr:cNvCxnSpPr/>
      </xdr:nvCxnSpPr>
      <xdr:spPr>
        <a:xfrm>
          <a:off x="4108450" y="686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44E4306A-548F-4728-B15C-0C82738FE819}"/>
            </a:ext>
          </a:extLst>
        </xdr:cNvPr>
        <xdr:cNvSpPr txBox="1"/>
      </xdr:nvSpPr>
      <xdr:spPr>
        <a:xfrm>
          <a:off x="421640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1105C39D-61F1-4A39-8061-28E606FDF6E5}"/>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a:extLst>
            <a:ext uri="{FF2B5EF4-FFF2-40B4-BE49-F238E27FC236}">
              <a16:creationId xmlns:a16="http://schemas.microsoft.com/office/drawing/2014/main" id="{D6ECAD21-22BE-4E0D-A807-4ABDC5A21E2C}"/>
            </a:ext>
          </a:extLst>
        </xdr:cNvPr>
        <xdr:cNvSpPr txBox="1"/>
      </xdr:nvSpPr>
      <xdr:spPr>
        <a:xfrm>
          <a:off x="4216400" y="60749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A6205E9B-0ADB-49E0-977A-5B0C43040299}"/>
            </a:ext>
          </a:extLst>
        </xdr:cNvPr>
        <xdr:cNvSpPr/>
      </xdr:nvSpPr>
      <xdr:spPr>
        <a:xfrm>
          <a:off x="412750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5E383AFE-5C08-48A4-894C-7342345DFE84}"/>
            </a:ext>
          </a:extLst>
        </xdr:cNvPr>
        <xdr:cNvSpPr/>
      </xdr:nvSpPr>
      <xdr:spPr>
        <a:xfrm>
          <a:off x="3384550" y="6262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4FBF87B0-83AB-43F8-85B1-4B07DA5E72F5}"/>
            </a:ext>
          </a:extLst>
        </xdr:cNvPr>
        <xdr:cNvSpPr/>
      </xdr:nvSpPr>
      <xdr:spPr>
        <a:xfrm>
          <a:off x="257175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B88AADFF-B0E4-428A-B214-99B27CFF7E00}"/>
            </a:ext>
          </a:extLst>
        </xdr:cNvPr>
        <xdr:cNvSpPr/>
      </xdr:nvSpPr>
      <xdr:spPr>
        <a:xfrm>
          <a:off x="1778000" y="63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D293EBA-FEE3-4CFF-BC24-E6384FB1DED6}"/>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2ABD087-B392-4E28-9AE5-4E16BBFE848E}"/>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366F25-5817-4169-AD67-72683E4690D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62766F-A508-4369-9BDF-AD8C6E38E52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ADCA5F-3426-4601-9A03-237BF87B5C4A}"/>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2" name="楕円 71">
          <a:extLst>
            <a:ext uri="{FF2B5EF4-FFF2-40B4-BE49-F238E27FC236}">
              <a16:creationId xmlns:a16="http://schemas.microsoft.com/office/drawing/2014/main" id="{3CED21AE-A420-455B-9DBC-184DDC9CDEB7}"/>
            </a:ext>
          </a:extLst>
        </xdr:cNvPr>
        <xdr:cNvSpPr/>
      </xdr:nvSpPr>
      <xdr:spPr>
        <a:xfrm>
          <a:off x="4127500" y="62416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105064</xdr:rowOff>
    </xdr:from>
    <xdr:ext cx="405111" cy="259045"/>
    <xdr:sp macro="" textlink="">
      <xdr:nvSpPr>
        <xdr:cNvPr id="73" name="【図書館】&#10;有形固定資産減価償却率該当値テキスト">
          <a:extLst>
            <a:ext uri="{FF2B5EF4-FFF2-40B4-BE49-F238E27FC236}">
              <a16:creationId xmlns:a16="http://schemas.microsoft.com/office/drawing/2014/main" id="{054A509C-947F-44E3-BA6C-E689BC7AB9F9}"/>
            </a:ext>
          </a:extLst>
        </xdr:cNvPr>
        <xdr:cNvSpPr txBox="1"/>
      </xdr:nvSpPr>
      <xdr:spPr>
        <a:xfrm>
          <a:off x="4216400" y="622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4" name="楕円 73">
          <a:extLst>
            <a:ext uri="{FF2B5EF4-FFF2-40B4-BE49-F238E27FC236}">
              <a16:creationId xmlns:a16="http://schemas.microsoft.com/office/drawing/2014/main" id="{9A75D483-4C49-4292-8F35-6DCC4067939F}"/>
            </a:ext>
          </a:extLst>
        </xdr:cNvPr>
        <xdr:cNvSpPr/>
      </xdr:nvSpPr>
      <xdr:spPr>
        <a:xfrm>
          <a:off x="3384550" y="62859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xdr:rowOff>
    </xdr:from>
    <xdr:to>
      <xdr:col>24</xdr:col>
      <xdr:colOff>63500</xdr:colOff>
      <xdr:row>38</xdr:row>
      <xdr:rowOff>56606</xdr:rowOff>
    </xdr:to>
    <xdr:cxnSp macro="">
      <xdr:nvCxnSpPr>
        <xdr:cNvPr id="75" name="直線コネクタ 74">
          <a:extLst>
            <a:ext uri="{FF2B5EF4-FFF2-40B4-BE49-F238E27FC236}">
              <a16:creationId xmlns:a16="http://schemas.microsoft.com/office/drawing/2014/main" id="{3FC7108E-D5BE-430E-982C-DED5B2F187C5}"/>
            </a:ext>
          </a:extLst>
        </xdr:cNvPr>
        <xdr:cNvCxnSpPr/>
      </xdr:nvCxnSpPr>
      <xdr:spPr>
        <a:xfrm flipV="1">
          <a:off x="3429000" y="6286137"/>
          <a:ext cx="7493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6" name="楕円 75">
          <a:extLst>
            <a:ext uri="{FF2B5EF4-FFF2-40B4-BE49-F238E27FC236}">
              <a16:creationId xmlns:a16="http://schemas.microsoft.com/office/drawing/2014/main" id="{C3FB42DB-065F-4D5C-B6B0-6D4EA14DDE0C}"/>
            </a:ext>
          </a:extLst>
        </xdr:cNvPr>
        <xdr:cNvSpPr/>
      </xdr:nvSpPr>
      <xdr:spPr>
        <a:xfrm>
          <a:off x="2571750" y="628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56606</xdr:rowOff>
    </xdr:to>
    <xdr:cxnSp macro="">
      <xdr:nvCxnSpPr>
        <xdr:cNvPr id="77" name="直線コネクタ 76">
          <a:extLst>
            <a:ext uri="{FF2B5EF4-FFF2-40B4-BE49-F238E27FC236}">
              <a16:creationId xmlns:a16="http://schemas.microsoft.com/office/drawing/2014/main" id="{53D51588-F185-4360-BC93-875619423F41}"/>
            </a:ext>
          </a:extLst>
        </xdr:cNvPr>
        <xdr:cNvCxnSpPr/>
      </xdr:nvCxnSpPr>
      <xdr:spPr>
        <a:xfrm>
          <a:off x="2622550" y="633675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100511</xdr:rowOff>
    </xdr:from>
    <xdr:to>
      <xdr:col>10</xdr:col>
      <xdr:colOff>165100</xdr:colOff>
      <xdr:row>36</xdr:row>
      <xdr:rowOff>30661</xdr:rowOff>
    </xdr:to>
    <xdr:sp macro="" textlink="">
      <xdr:nvSpPr>
        <xdr:cNvPr id="78" name="楕円 77">
          <a:extLst>
            <a:ext uri="{FF2B5EF4-FFF2-40B4-BE49-F238E27FC236}">
              <a16:creationId xmlns:a16="http://schemas.microsoft.com/office/drawing/2014/main" id="{D7F0CDDF-F81D-4EEA-8508-7E5D8C05A462}"/>
            </a:ext>
          </a:extLst>
        </xdr:cNvPr>
        <xdr:cNvSpPr/>
      </xdr:nvSpPr>
      <xdr:spPr>
        <a:xfrm>
          <a:off x="1778000" y="58853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151311</xdr:rowOff>
    </xdr:from>
    <xdr:to>
      <xdr:col>15</xdr:col>
      <xdr:colOff>50800</xdr:colOff>
      <xdr:row>38</xdr:row>
      <xdr:rowOff>56606</xdr:rowOff>
    </xdr:to>
    <xdr:cxnSp macro="">
      <xdr:nvCxnSpPr>
        <xdr:cNvPr id="79" name="直線コネクタ 78">
          <a:extLst>
            <a:ext uri="{FF2B5EF4-FFF2-40B4-BE49-F238E27FC236}">
              <a16:creationId xmlns:a16="http://schemas.microsoft.com/office/drawing/2014/main" id="{7889D3AC-C343-4CB1-A263-6F1B9100E7F5}"/>
            </a:ext>
          </a:extLst>
        </xdr:cNvPr>
        <xdr:cNvCxnSpPr/>
      </xdr:nvCxnSpPr>
      <xdr:spPr>
        <a:xfrm>
          <a:off x="1828800" y="5936161"/>
          <a:ext cx="793750" cy="40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80" name="n_1aveValue【図書館】&#10;有形固定資産減価償却率">
          <a:extLst>
            <a:ext uri="{FF2B5EF4-FFF2-40B4-BE49-F238E27FC236}">
              <a16:creationId xmlns:a16="http://schemas.microsoft.com/office/drawing/2014/main" id="{D0AD2628-D123-4148-84FB-8016631BB585}"/>
            </a:ext>
          </a:extLst>
        </xdr:cNvPr>
        <xdr:cNvSpPr txBox="1"/>
      </xdr:nvSpPr>
      <xdr:spPr>
        <a:xfrm>
          <a:off x="3239144" y="604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1" name="n_2aveValue【図書館】&#10;有形固定資産減価償却率">
          <a:extLst>
            <a:ext uri="{FF2B5EF4-FFF2-40B4-BE49-F238E27FC236}">
              <a16:creationId xmlns:a16="http://schemas.microsoft.com/office/drawing/2014/main" id="{4F95309C-F457-4EDB-A127-75A06CCB90E6}"/>
            </a:ext>
          </a:extLst>
        </xdr:cNvPr>
        <xdr:cNvSpPr txBox="1"/>
      </xdr:nvSpPr>
      <xdr:spPr>
        <a:xfrm>
          <a:off x="24390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a:extLst>
            <a:ext uri="{FF2B5EF4-FFF2-40B4-BE49-F238E27FC236}">
              <a16:creationId xmlns:a16="http://schemas.microsoft.com/office/drawing/2014/main" id="{085CF966-8314-475D-8BD6-2C8281263F72}"/>
            </a:ext>
          </a:extLst>
        </xdr:cNvPr>
        <xdr:cNvSpPr txBox="1"/>
      </xdr:nvSpPr>
      <xdr:spPr>
        <a:xfrm>
          <a:off x="1645294" y="639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3" name="n_1mainValue【図書館】&#10;有形固定資産減価償却率">
          <a:extLst>
            <a:ext uri="{FF2B5EF4-FFF2-40B4-BE49-F238E27FC236}">
              <a16:creationId xmlns:a16="http://schemas.microsoft.com/office/drawing/2014/main" id="{5E58CFCF-47DF-4F48-B7A2-CAE58253893C}"/>
            </a:ext>
          </a:extLst>
        </xdr:cNvPr>
        <xdr:cNvSpPr txBox="1"/>
      </xdr:nvSpPr>
      <xdr:spPr>
        <a:xfrm>
          <a:off x="323914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4" name="n_2mainValue【図書館】&#10;有形固定資産減価償却率">
          <a:extLst>
            <a:ext uri="{FF2B5EF4-FFF2-40B4-BE49-F238E27FC236}">
              <a16:creationId xmlns:a16="http://schemas.microsoft.com/office/drawing/2014/main" id="{AD53E8F4-838D-4F55-A549-A6D8CBE1A0BE}"/>
            </a:ext>
          </a:extLst>
        </xdr:cNvPr>
        <xdr:cNvSpPr txBox="1"/>
      </xdr:nvSpPr>
      <xdr:spPr>
        <a:xfrm>
          <a:off x="243904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47188</xdr:rowOff>
    </xdr:from>
    <xdr:ext cx="405111" cy="259045"/>
    <xdr:sp macro="" textlink="">
      <xdr:nvSpPr>
        <xdr:cNvPr id="85" name="n_3mainValue【図書館】&#10;有形固定資産減価償却率">
          <a:extLst>
            <a:ext uri="{FF2B5EF4-FFF2-40B4-BE49-F238E27FC236}">
              <a16:creationId xmlns:a16="http://schemas.microsoft.com/office/drawing/2014/main" id="{F81337BE-7868-4A07-9CCB-686B02A2ED5A}"/>
            </a:ext>
          </a:extLst>
        </xdr:cNvPr>
        <xdr:cNvSpPr txBox="1"/>
      </xdr:nvSpPr>
      <xdr:spPr>
        <a:xfrm>
          <a:off x="1645294" y="56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2473C09-B0B0-43F4-8723-53508C590FA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7E078FDC-5FDA-4121-A3F6-64F74157B92E}"/>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C4DAAD94-5F82-4348-9C57-59FF71FC1EB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AA2269D-AF6A-4B84-887A-95B0FEDDC88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9A3D61B-C5D3-41B9-BD1C-86893584F13F}"/>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A997647-B20E-4816-9911-F2E9C433F79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C27B98DC-55FD-4A4D-93CB-E11B6FEEA6B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2E65E17-FE51-4C55-AF7E-9ABE3DAEC8AA}"/>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E2A39392-9C2C-42E2-9CB6-2D137308F102}"/>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6331E76-9F7D-47BB-B596-60CB1A9A2761}"/>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E880D12-DF40-48BB-B569-660C94146E91}"/>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199DDCDD-D518-49FA-8175-BF89DD6DE1F1}"/>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8855DB08-3691-4646-B67A-F135BDCDD67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D3EC8B3-D09D-494D-8103-E98658251E0E}"/>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D607EAA2-C6FE-491A-9F0C-6CE8677F1D5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B9DC148C-840C-4811-8BE8-95FE4C2E029C}"/>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9A745D50-6B3B-4A27-AE9B-30FCED0A9E86}"/>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A2FBDBD8-93B0-4A3D-93B4-9B42B40D89A1}"/>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187B6B4-6F7D-4390-9F88-C07B9454604E}"/>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38BFAD63-0CED-40D8-8C55-3F515CE8B6E5}"/>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DA87ABB-5A3B-41FF-8F7F-19D9ED9AAE3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F95AEEF1-FF5D-4181-B4F9-EFA914329BB6}"/>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F64096B5-B835-478A-859E-1B4ABB1B6748}"/>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32F5D97A-2CB7-4FB6-A457-247AFD1D8E62}"/>
            </a:ext>
          </a:extLst>
        </xdr:cNvPr>
        <xdr:cNvCxnSpPr/>
      </xdr:nvCxnSpPr>
      <xdr:spPr>
        <a:xfrm flipV="1">
          <a:off x="9429115" y="54229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BFBC717D-314D-498B-9B2C-DB61A9B0E91B}"/>
            </a:ext>
          </a:extLst>
        </xdr:cNvPr>
        <xdr:cNvSpPr txBox="1"/>
      </xdr:nvSpPr>
      <xdr:spPr>
        <a:xfrm>
          <a:off x="9467850"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0DC5CDBC-20F1-4609-8FF2-A5D484E479B1}"/>
            </a:ext>
          </a:extLst>
        </xdr:cNvPr>
        <xdr:cNvCxnSpPr/>
      </xdr:nvCxnSpPr>
      <xdr:spPr>
        <a:xfrm>
          <a:off x="9359900" y="681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a:extLst>
            <a:ext uri="{FF2B5EF4-FFF2-40B4-BE49-F238E27FC236}">
              <a16:creationId xmlns:a16="http://schemas.microsoft.com/office/drawing/2014/main" id="{F26F2546-90BD-406E-BECD-253F95A46B55}"/>
            </a:ext>
          </a:extLst>
        </xdr:cNvPr>
        <xdr:cNvSpPr txBox="1"/>
      </xdr:nvSpPr>
      <xdr:spPr>
        <a:xfrm>
          <a:off x="9467850" y="520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a:extLst>
            <a:ext uri="{FF2B5EF4-FFF2-40B4-BE49-F238E27FC236}">
              <a16:creationId xmlns:a16="http://schemas.microsoft.com/office/drawing/2014/main" id="{521A564D-B82E-4196-8052-B89509F0EA3A}"/>
            </a:ext>
          </a:extLst>
        </xdr:cNvPr>
        <xdr:cNvCxnSpPr/>
      </xdr:nvCxnSpPr>
      <xdr:spPr>
        <a:xfrm>
          <a:off x="9359900" y="542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a:extLst>
            <a:ext uri="{FF2B5EF4-FFF2-40B4-BE49-F238E27FC236}">
              <a16:creationId xmlns:a16="http://schemas.microsoft.com/office/drawing/2014/main" id="{4C468BC3-2DF4-4524-B132-4BFED8B988A3}"/>
            </a:ext>
          </a:extLst>
        </xdr:cNvPr>
        <xdr:cNvSpPr txBox="1"/>
      </xdr:nvSpPr>
      <xdr:spPr>
        <a:xfrm>
          <a:off x="9467850" y="5998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a:extLst>
            <a:ext uri="{FF2B5EF4-FFF2-40B4-BE49-F238E27FC236}">
              <a16:creationId xmlns:a16="http://schemas.microsoft.com/office/drawing/2014/main" id="{C514485C-05FC-40EB-A490-C5445F67C3EA}"/>
            </a:ext>
          </a:extLst>
        </xdr:cNvPr>
        <xdr:cNvSpPr/>
      </xdr:nvSpPr>
      <xdr:spPr>
        <a:xfrm>
          <a:off x="9398000" y="614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a:extLst>
            <a:ext uri="{FF2B5EF4-FFF2-40B4-BE49-F238E27FC236}">
              <a16:creationId xmlns:a16="http://schemas.microsoft.com/office/drawing/2014/main" id="{C669C27F-96CC-45D7-8FCD-787303AB94C6}"/>
            </a:ext>
          </a:extLst>
        </xdr:cNvPr>
        <xdr:cNvSpPr/>
      </xdr:nvSpPr>
      <xdr:spPr>
        <a:xfrm>
          <a:off x="86360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C0817C01-B9FA-4832-9C2F-6A158564180D}"/>
            </a:ext>
          </a:extLst>
        </xdr:cNvPr>
        <xdr:cNvSpPr/>
      </xdr:nvSpPr>
      <xdr:spPr>
        <a:xfrm>
          <a:off x="7842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a:extLst>
            <a:ext uri="{FF2B5EF4-FFF2-40B4-BE49-F238E27FC236}">
              <a16:creationId xmlns:a16="http://schemas.microsoft.com/office/drawing/2014/main" id="{FE9075F5-A7CB-4144-BCFB-1126C9FCD6B5}"/>
            </a:ext>
          </a:extLst>
        </xdr:cNvPr>
        <xdr:cNvSpPr/>
      </xdr:nvSpPr>
      <xdr:spPr>
        <a:xfrm>
          <a:off x="702945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71012B6-6712-4DCE-9215-23E7E1CFCA4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D5ABA3E-0DB0-4539-8556-34550160E79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50158E7-14B8-48B0-BEB8-9D4CFDDB3AA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BB2BE7C-11ED-4276-9560-AFD641253523}"/>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34D049D-9156-4D77-ADBA-8CE5395FB90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24" name="楕円 123">
          <a:extLst>
            <a:ext uri="{FF2B5EF4-FFF2-40B4-BE49-F238E27FC236}">
              <a16:creationId xmlns:a16="http://schemas.microsoft.com/office/drawing/2014/main" id="{4543CEC4-D701-4D6E-8526-2A850244A7AE}"/>
            </a:ext>
          </a:extLst>
        </xdr:cNvPr>
        <xdr:cNvSpPr/>
      </xdr:nvSpPr>
      <xdr:spPr>
        <a:xfrm>
          <a:off x="9398000" y="647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25" name="【図書館】&#10;一人当たり面積該当値テキスト">
          <a:extLst>
            <a:ext uri="{FF2B5EF4-FFF2-40B4-BE49-F238E27FC236}">
              <a16:creationId xmlns:a16="http://schemas.microsoft.com/office/drawing/2014/main" id="{C9D75470-5736-4F08-9455-0D0CDF9EB266}"/>
            </a:ext>
          </a:extLst>
        </xdr:cNvPr>
        <xdr:cNvSpPr txBox="1"/>
      </xdr:nvSpPr>
      <xdr:spPr>
        <a:xfrm>
          <a:off x="946785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6" name="楕円 125">
          <a:extLst>
            <a:ext uri="{FF2B5EF4-FFF2-40B4-BE49-F238E27FC236}">
              <a16:creationId xmlns:a16="http://schemas.microsoft.com/office/drawing/2014/main" id="{70A70A89-11F0-4354-B730-16FEC832EE67}"/>
            </a:ext>
          </a:extLst>
        </xdr:cNvPr>
        <xdr:cNvSpPr/>
      </xdr:nvSpPr>
      <xdr:spPr>
        <a:xfrm>
          <a:off x="86360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76200</xdr:rowOff>
    </xdr:to>
    <xdr:cxnSp macro="">
      <xdr:nvCxnSpPr>
        <xdr:cNvPr id="127" name="直線コネクタ 126">
          <a:extLst>
            <a:ext uri="{FF2B5EF4-FFF2-40B4-BE49-F238E27FC236}">
              <a16:creationId xmlns:a16="http://schemas.microsoft.com/office/drawing/2014/main" id="{0F07B67E-6786-4CA3-B123-014AF3AE6FFD}"/>
            </a:ext>
          </a:extLst>
        </xdr:cNvPr>
        <xdr:cNvCxnSpPr/>
      </xdr:nvCxnSpPr>
      <xdr:spPr>
        <a:xfrm>
          <a:off x="8686800" y="6521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28" name="楕円 127">
          <a:extLst>
            <a:ext uri="{FF2B5EF4-FFF2-40B4-BE49-F238E27FC236}">
              <a16:creationId xmlns:a16="http://schemas.microsoft.com/office/drawing/2014/main" id="{F3EB0D38-D742-44BB-8DFC-E6E044BF8098}"/>
            </a:ext>
          </a:extLst>
        </xdr:cNvPr>
        <xdr:cNvSpPr/>
      </xdr:nvSpPr>
      <xdr:spPr>
        <a:xfrm>
          <a:off x="7842250" y="647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76200</xdr:rowOff>
    </xdr:to>
    <xdr:cxnSp macro="">
      <xdr:nvCxnSpPr>
        <xdr:cNvPr id="129" name="直線コネクタ 128">
          <a:extLst>
            <a:ext uri="{FF2B5EF4-FFF2-40B4-BE49-F238E27FC236}">
              <a16:creationId xmlns:a16="http://schemas.microsoft.com/office/drawing/2014/main" id="{768EF7A8-7DF9-4761-AD43-7716CF02D7D9}"/>
            </a:ext>
          </a:extLst>
        </xdr:cNvPr>
        <xdr:cNvCxnSpPr/>
      </xdr:nvCxnSpPr>
      <xdr:spPr>
        <a:xfrm>
          <a:off x="7886700" y="652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0" name="楕円 129">
          <a:extLst>
            <a:ext uri="{FF2B5EF4-FFF2-40B4-BE49-F238E27FC236}">
              <a16:creationId xmlns:a16="http://schemas.microsoft.com/office/drawing/2014/main" id="{479FDFED-EB45-4E17-818F-F86116A15E8B}"/>
            </a:ext>
          </a:extLst>
        </xdr:cNvPr>
        <xdr:cNvSpPr/>
      </xdr:nvSpPr>
      <xdr:spPr>
        <a:xfrm>
          <a:off x="702945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76200</xdr:rowOff>
    </xdr:to>
    <xdr:cxnSp macro="">
      <xdr:nvCxnSpPr>
        <xdr:cNvPr id="131" name="直線コネクタ 130">
          <a:extLst>
            <a:ext uri="{FF2B5EF4-FFF2-40B4-BE49-F238E27FC236}">
              <a16:creationId xmlns:a16="http://schemas.microsoft.com/office/drawing/2014/main" id="{1CB926B4-F92F-4C92-8E6B-4F20228055DE}"/>
            </a:ext>
          </a:extLst>
        </xdr:cNvPr>
        <xdr:cNvCxnSpPr/>
      </xdr:nvCxnSpPr>
      <xdr:spPr>
        <a:xfrm>
          <a:off x="7080250" y="652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a:extLst>
            <a:ext uri="{FF2B5EF4-FFF2-40B4-BE49-F238E27FC236}">
              <a16:creationId xmlns:a16="http://schemas.microsoft.com/office/drawing/2014/main" id="{3D4FCBAF-1F0E-48FB-8B50-AE9D1A685990}"/>
            </a:ext>
          </a:extLst>
        </xdr:cNvPr>
        <xdr:cNvSpPr txBox="1"/>
      </xdr:nvSpPr>
      <xdr:spPr>
        <a:xfrm>
          <a:off x="845827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a:extLst>
            <a:ext uri="{FF2B5EF4-FFF2-40B4-BE49-F238E27FC236}">
              <a16:creationId xmlns:a16="http://schemas.microsoft.com/office/drawing/2014/main" id="{5625736B-1A69-4FEA-AD15-E1E33959C06D}"/>
            </a:ext>
          </a:extLst>
        </xdr:cNvPr>
        <xdr:cNvSpPr txBox="1"/>
      </xdr:nvSpPr>
      <xdr:spPr>
        <a:xfrm>
          <a:off x="76772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a:extLst>
            <a:ext uri="{FF2B5EF4-FFF2-40B4-BE49-F238E27FC236}">
              <a16:creationId xmlns:a16="http://schemas.microsoft.com/office/drawing/2014/main" id="{AA7E3B61-1B06-4086-BF02-96C206ACA778}"/>
            </a:ext>
          </a:extLst>
        </xdr:cNvPr>
        <xdr:cNvSpPr txBox="1"/>
      </xdr:nvSpPr>
      <xdr:spPr>
        <a:xfrm>
          <a:off x="68644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118127</xdr:rowOff>
    </xdr:from>
    <xdr:ext cx="469744" cy="259045"/>
    <xdr:sp macro="" textlink="">
      <xdr:nvSpPr>
        <xdr:cNvPr id="135" name="n_1mainValue【図書館】&#10;一人当たり面積">
          <a:extLst>
            <a:ext uri="{FF2B5EF4-FFF2-40B4-BE49-F238E27FC236}">
              <a16:creationId xmlns:a16="http://schemas.microsoft.com/office/drawing/2014/main" id="{0B0E2951-4EE3-405C-A164-762121D88957}"/>
            </a:ext>
          </a:extLst>
        </xdr:cNvPr>
        <xdr:cNvSpPr txBox="1"/>
      </xdr:nvSpPr>
      <xdr:spPr>
        <a:xfrm>
          <a:off x="845827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36" name="n_2mainValue【図書館】&#10;一人当たり面積">
          <a:extLst>
            <a:ext uri="{FF2B5EF4-FFF2-40B4-BE49-F238E27FC236}">
              <a16:creationId xmlns:a16="http://schemas.microsoft.com/office/drawing/2014/main" id="{1CCD7C65-B9F6-4A65-B2D5-5DF93F6572FB}"/>
            </a:ext>
          </a:extLst>
        </xdr:cNvPr>
        <xdr:cNvSpPr txBox="1"/>
      </xdr:nvSpPr>
      <xdr:spPr>
        <a:xfrm>
          <a:off x="76772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7" name="n_3mainValue【図書館】&#10;一人当たり面積">
          <a:extLst>
            <a:ext uri="{FF2B5EF4-FFF2-40B4-BE49-F238E27FC236}">
              <a16:creationId xmlns:a16="http://schemas.microsoft.com/office/drawing/2014/main" id="{0F20D3AC-E909-4ED9-9DC7-720082E46649}"/>
            </a:ext>
          </a:extLst>
        </xdr:cNvPr>
        <xdr:cNvSpPr txBox="1"/>
      </xdr:nvSpPr>
      <xdr:spPr>
        <a:xfrm>
          <a:off x="6864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6BA98F40-3C81-4FE2-BA04-63E6DB48B53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5EB0BF41-8B40-4191-9306-37B8606D715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D2ED97D7-8EF1-4F78-868B-D3B8317E161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6F0B743E-8DBF-4978-B362-AF2D053F25D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71B94C2-43B1-43CF-B6C8-1371BB062DB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DBAF62C8-C966-4CE9-B34A-CE4A712F4B6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F684D325-9622-47D1-91CA-60B05BB445CF}"/>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13A97C4B-79E1-4815-BCE7-2F2B9BFCB11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2A2356CD-D1A7-48E6-BA9F-4D17F5A1271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56562E09-040E-4C15-83E2-8977D655AC5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37277831-0203-4AB9-AE2D-53363453E886}"/>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39ACF27F-AC1A-43DD-85CD-2DED3D5393CD}"/>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B5CE64E0-A706-486C-97BF-CE7258EAE566}"/>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75F3C3A1-2A43-4EF9-AE8B-A725ABECDE96}"/>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3216C06-B6E2-4341-A60D-F1FBE2DC59B7}"/>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26DD0C66-0A92-4A7A-8F48-436171255CFC}"/>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A5E885A4-0211-408D-BAF6-F1F2376264CF}"/>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DFF25AA3-DB6E-44B0-AF24-4AE46456FACA}"/>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DB4517E4-6056-432E-909A-0D9AD72B2697}"/>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87BC055E-7200-4807-9743-5854266D013E}"/>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3C9921E5-3269-40E3-9245-ABCAF4F5471F}"/>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9EB93F9A-2CAB-49AA-932F-BA60BAAD4C9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702524AF-5BCE-40CE-A064-3FDDDBBD6004}"/>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8F73936B-2C41-4742-A3F5-BDEDC03071FA}"/>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a:extLst>
            <a:ext uri="{FF2B5EF4-FFF2-40B4-BE49-F238E27FC236}">
              <a16:creationId xmlns:a16="http://schemas.microsoft.com/office/drawing/2014/main" id="{A1385839-89CF-4CC3-BA7A-C76D7CB74CEA}"/>
            </a:ext>
          </a:extLst>
        </xdr:cNvPr>
        <xdr:cNvCxnSpPr/>
      </xdr:nvCxnSpPr>
      <xdr:spPr>
        <a:xfrm flipV="1">
          <a:off x="4177665" y="9322435"/>
          <a:ext cx="0" cy="129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860E6575-A53B-4D33-8580-17D94D55D54E}"/>
            </a:ext>
          </a:extLst>
        </xdr:cNvPr>
        <xdr:cNvSpPr txBox="1"/>
      </xdr:nvSpPr>
      <xdr:spPr>
        <a:xfrm>
          <a:off x="42164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a:extLst>
            <a:ext uri="{FF2B5EF4-FFF2-40B4-BE49-F238E27FC236}">
              <a16:creationId xmlns:a16="http://schemas.microsoft.com/office/drawing/2014/main" id="{38790F1A-350D-40CE-9882-F411D6C040C6}"/>
            </a:ext>
          </a:extLst>
        </xdr:cNvPr>
        <xdr:cNvCxnSpPr/>
      </xdr:nvCxnSpPr>
      <xdr:spPr>
        <a:xfrm>
          <a:off x="4108450" y="10614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F1398D5-98C6-4DE5-9D82-E91DFC5E1188}"/>
            </a:ext>
          </a:extLst>
        </xdr:cNvPr>
        <xdr:cNvSpPr txBox="1"/>
      </xdr:nvSpPr>
      <xdr:spPr>
        <a:xfrm>
          <a:off x="4216400" y="910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a:extLst>
            <a:ext uri="{FF2B5EF4-FFF2-40B4-BE49-F238E27FC236}">
              <a16:creationId xmlns:a16="http://schemas.microsoft.com/office/drawing/2014/main" id="{1A866780-DAC6-4410-A5D4-0CA5F05CDAFF}"/>
            </a:ext>
          </a:extLst>
        </xdr:cNvPr>
        <xdr:cNvCxnSpPr/>
      </xdr:nvCxnSpPr>
      <xdr:spPr>
        <a:xfrm>
          <a:off x="4108450" y="9322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9E26DC77-6F46-4CAC-B18C-664233DB1B49}"/>
            </a:ext>
          </a:extLst>
        </xdr:cNvPr>
        <xdr:cNvSpPr txBox="1"/>
      </xdr:nvSpPr>
      <xdr:spPr>
        <a:xfrm>
          <a:off x="4216400" y="9792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a:extLst>
            <a:ext uri="{FF2B5EF4-FFF2-40B4-BE49-F238E27FC236}">
              <a16:creationId xmlns:a16="http://schemas.microsoft.com/office/drawing/2014/main" id="{E6E64F78-E4F5-4617-A415-DC7E0098094E}"/>
            </a:ext>
          </a:extLst>
        </xdr:cNvPr>
        <xdr:cNvSpPr/>
      </xdr:nvSpPr>
      <xdr:spPr>
        <a:xfrm>
          <a:off x="4127500" y="9814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a:extLst>
            <a:ext uri="{FF2B5EF4-FFF2-40B4-BE49-F238E27FC236}">
              <a16:creationId xmlns:a16="http://schemas.microsoft.com/office/drawing/2014/main" id="{286F64F0-8594-4E03-8853-88A04EF384CC}"/>
            </a:ext>
          </a:extLst>
        </xdr:cNvPr>
        <xdr:cNvSpPr/>
      </xdr:nvSpPr>
      <xdr:spPr>
        <a:xfrm>
          <a:off x="3384550" y="9865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a:extLst>
            <a:ext uri="{FF2B5EF4-FFF2-40B4-BE49-F238E27FC236}">
              <a16:creationId xmlns:a16="http://schemas.microsoft.com/office/drawing/2014/main" id="{9483102D-5845-422A-A86F-F8FECD3AF4ED}"/>
            </a:ext>
          </a:extLst>
        </xdr:cNvPr>
        <xdr:cNvSpPr/>
      </xdr:nvSpPr>
      <xdr:spPr>
        <a:xfrm>
          <a:off x="2571750" y="990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a:extLst>
            <a:ext uri="{FF2B5EF4-FFF2-40B4-BE49-F238E27FC236}">
              <a16:creationId xmlns:a16="http://schemas.microsoft.com/office/drawing/2014/main" id="{65E8E68E-31E6-4591-9E7B-AAEB1F7C341E}"/>
            </a:ext>
          </a:extLst>
        </xdr:cNvPr>
        <xdr:cNvSpPr/>
      </xdr:nvSpPr>
      <xdr:spPr>
        <a:xfrm>
          <a:off x="17780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2A116BF-D422-4A8C-9FD9-522CDFF67DB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74E14CC-5AB2-4265-87F2-E606DECB4BC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9CA7944-E4DE-4E30-917E-18E748DD110D}"/>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A45C03E-34BD-400F-93D0-3CD3A5F3C052}"/>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AC19AC5-9882-4539-86F6-AE39DD9C2B6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77" name="楕円 176">
          <a:extLst>
            <a:ext uri="{FF2B5EF4-FFF2-40B4-BE49-F238E27FC236}">
              <a16:creationId xmlns:a16="http://schemas.microsoft.com/office/drawing/2014/main" id="{757D879C-E38F-4105-B82E-3B3B2A55FB7A}"/>
            </a:ext>
          </a:extLst>
        </xdr:cNvPr>
        <xdr:cNvSpPr/>
      </xdr:nvSpPr>
      <xdr:spPr>
        <a:xfrm>
          <a:off x="4127500" y="9702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C1FD3804-8DE7-4D32-A7C2-2BB809AAA5B5}"/>
            </a:ext>
          </a:extLst>
        </xdr:cNvPr>
        <xdr:cNvSpPr txBox="1"/>
      </xdr:nvSpPr>
      <xdr:spPr>
        <a:xfrm>
          <a:off x="42164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79" name="楕円 178">
          <a:extLst>
            <a:ext uri="{FF2B5EF4-FFF2-40B4-BE49-F238E27FC236}">
              <a16:creationId xmlns:a16="http://schemas.microsoft.com/office/drawing/2014/main" id="{C62B4750-83DB-4F7C-BD8D-0D5D92D142A2}"/>
            </a:ext>
          </a:extLst>
        </xdr:cNvPr>
        <xdr:cNvSpPr/>
      </xdr:nvSpPr>
      <xdr:spPr>
        <a:xfrm>
          <a:off x="3384550" y="97428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40005</xdr:rowOff>
    </xdr:to>
    <xdr:cxnSp macro="">
      <xdr:nvCxnSpPr>
        <xdr:cNvPr id="180" name="直線コネクタ 179">
          <a:extLst>
            <a:ext uri="{FF2B5EF4-FFF2-40B4-BE49-F238E27FC236}">
              <a16:creationId xmlns:a16="http://schemas.microsoft.com/office/drawing/2014/main" id="{E5F73A82-ADF9-4C57-9529-920358574A30}"/>
            </a:ext>
          </a:extLst>
        </xdr:cNvPr>
        <xdr:cNvCxnSpPr/>
      </xdr:nvCxnSpPr>
      <xdr:spPr>
        <a:xfrm flipV="1">
          <a:off x="3429000" y="9747250"/>
          <a:ext cx="7493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137795</xdr:rowOff>
    </xdr:from>
    <xdr:to>
      <xdr:col>15</xdr:col>
      <xdr:colOff>101600</xdr:colOff>
      <xdr:row>59</xdr:row>
      <xdr:rowOff>67945</xdr:rowOff>
    </xdr:to>
    <xdr:sp macro="" textlink="">
      <xdr:nvSpPr>
        <xdr:cNvPr id="181" name="楕円 180">
          <a:extLst>
            <a:ext uri="{FF2B5EF4-FFF2-40B4-BE49-F238E27FC236}">
              <a16:creationId xmlns:a16="http://schemas.microsoft.com/office/drawing/2014/main" id="{13EA5BA6-EF77-49C0-86A3-9A9D99D43C7D}"/>
            </a:ext>
          </a:extLst>
        </xdr:cNvPr>
        <xdr:cNvSpPr/>
      </xdr:nvSpPr>
      <xdr:spPr>
        <a:xfrm>
          <a:off x="2571750" y="9719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40005</xdr:rowOff>
    </xdr:to>
    <xdr:cxnSp macro="">
      <xdr:nvCxnSpPr>
        <xdr:cNvPr id="182" name="直線コネクタ 181">
          <a:extLst>
            <a:ext uri="{FF2B5EF4-FFF2-40B4-BE49-F238E27FC236}">
              <a16:creationId xmlns:a16="http://schemas.microsoft.com/office/drawing/2014/main" id="{8853F1A1-41D9-4F49-83A1-7ECF3F62700B}"/>
            </a:ext>
          </a:extLst>
        </xdr:cNvPr>
        <xdr:cNvCxnSpPr/>
      </xdr:nvCxnSpPr>
      <xdr:spPr>
        <a:xfrm>
          <a:off x="2622550" y="9764395"/>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83" name="楕円 182">
          <a:extLst>
            <a:ext uri="{FF2B5EF4-FFF2-40B4-BE49-F238E27FC236}">
              <a16:creationId xmlns:a16="http://schemas.microsoft.com/office/drawing/2014/main" id="{4CBC0355-81F6-4F10-8B96-4D96CD18A45C}"/>
            </a:ext>
          </a:extLst>
        </xdr:cNvPr>
        <xdr:cNvSpPr/>
      </xdr:nvSpPr>
      <xdr:spPr>
        <a:xfrm>
          <a:off x="1778000" y="9535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169545</xdr:rowOff>
    </xdr:from>
    <xdr:to>
      <xdr:col>15</xdr:col>
      <xdr:colOff>50800</xdr:colOff>
      <xdr:row>59</xdr:row>
      <xdr:rowOff>17145</xdr:rowOff>
    </xdr:to>
    <xdr:cxnSp macro="">
      <xdr:nvCxnSpPr>
        <xdr:cNvPr id="184" name="直線コネクタ 183">
          <a:extLst>
            <a:ext uri="{FF2B5EF4-FFF2-40B4-BE49-F238E27FC236}">
              <a16:creationId xmlns:a16="http://schemas.microsoft.com/office/drawing/2014/main" id="{496BF79F-AE15-4A96-9453-DC28CEDD212B}"/>
            </a:ext>
          </a:extLst>
        </xdr:cNvPr>
        <xdr:cNvCxnSpPr/>
      </xdr:nvCxnSpPr>
      <xdr:spPr>
        <a:xfrm>
          <a:off x="1828800" y="9580245"/>
          <a:ext cx="79375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a:extLst>
            <a:ext uri="{FF2B5EF4-FFF2-40B4-BE49-F238E27FC236}">
              <a16:creationId xmlns:a16="http://schemas.microsoft.com/office/drawing/2014/main" id="{21B00449-EB73-4C66-BE98-445D2A34CA56}"/>
            </a:ext>
          </a:extLst>
        </xdr:cNvPr>
        <xdr:cNvSpPr txBox="1"/>
      </xdr:nvSpPr>
      <xdr:spPr>
        <a:xfrm>
          <a:off x="32391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a:extLst>
            <a:ext uri="{FF2B5EF4-FFF2-40B4-BE49-F238E27FC236}">
              <a16:creationId xmlns:a16="http://schemas.microsoft.com/office/drawing/2014/main" id="{F8BFC9A2-581B-47A4-B9D0-C87A7C0C929D}"/>
            </a:ext>
          </a:extLst>
        </xdr:cNvPr>
        <xdr:cNvSpPr txBox="1"/>
      </xdr:nvSpPr>
      <xdr:spPr>
        <a:xfrm>
          <a:off x="2439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a:extLst>
            <a:ext uri="{FF2B5EF4-FFF2-40B4-BE49-F238E27FC236}">
              <a16:creationId xmlns:a16="http://schemas.microsoft.com/office/drawing/2014/main" id="{84033AA6-F490-47E9-842C-254679FD4ECD}"/>
            </a:ext>
          </a:extLst>
        </xdr:cNvPr>
        <xdr:cNvSpPr txBox="1"/>
      </xdr:nvSpPr>
      <xdr:spPr>
        <a:xfrm>
          <a:off x="164529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88" name="n_1mainValue【体育館・プール】&#10;有形固定資産減価償却率">
          <a:extLst>
            <a:ext uri="{FF2B5EF4-FFF2-40B4-BE49-F238E27FC236}">
              <a16:creationId xmlns:a16="http://schemas.microsoft.com/office/drawing/2014/main" id="{8FEA4650-5C00-45EA-A08A-55F6C29042A7}"/>
            </a:ext>
          </a:extLst>
        </xdr:cNvPr>
        <xdr:cNvSpPr txBox="1"/>
      </xdr:nvSpPr>
      <xdr:spPr>
        <a:xfrm>
          <a:off x="3239144" y="952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84472</xdr:rowOff>
    </xdr:from>
    <xdr:ext cx="405111" cy="259045"/>
    <xdr:sp macro="" textlink="">
      <xdr:nvSpPr>
        <xdr:cNvPr id="189" name="n_2mainValue【体育館・プール】&#10;有形固定資産減価償却率">
          <a:extLst>
            <a:ext uri="{FF2B5EF4-FFF2-40B4-BE49-F238E27FC236}">
              <a16:creationId xmlns:a16="http://schemas.microsoft.com/office/drawing/2014/main" id="{844BD002-BFF5-4E89-A253-58970A7A3E68}"/>
            </a:ext>
          </a:extLst>
        </xdr:cNvPr>
        <xdr:cNvSpPr txBox="1"/>
      </xdr:nvSpPr>
      <xdr:spPr>
        <a:xfrm>
          <a:off x="2439044" y="950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65422</xdr:rowOff>
    </xdr:from>
    <xdr:ext cx="405111" cy="259045"/>
    <xdr:sp macro="" textlink="">
      <xdr:nvSpPr>
        <xdr:cNvPr id="190" name="n_3mainValue【体育館・プール】&#10;有形固定資産減価償却率">
          <a:extLst>
            <a:ext uri="{FF2B5EF4-FFF2-40B4-BE49-F238E27FC236}">
              <a16:creationId xmlns:a16="http://schemas.microsoft.com/office/drawing/2014/main" id="{E255D9A5-84F9-4DB4-AC2C-4EF54D970D45}"/>
            </a:ext>
          </a:extLst>
        </xdr:cNvPr>
        <xdr:cNvSpPr txBox="1"/>
      </xdr:nvSpPr>
      <xdr:spPr>
        <a:xfrm>
          <a:off x="164529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C8CC29CC-4C6F-4179-936D-A1ED27998DB6}"/>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571D06AA-05E1-4CC9-9B70-AE74EE795DA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BD09AB60-5706-4416-99ED-2189C02737A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A51B9A6E-073F-4AC8-8A54-20A7DCD71343}"/>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2EB94033-6B16-4012-96D1-E80F0C4AFDD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5DEAA99E-5F16-4BD7-BD0D-7429B9E6179B}"/>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488C401F-87C4-4753-B31C-91F858106BB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3A25D182-5DDF-4DFA-A9B8-9E77BF31B027}"/>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39A595A5-4938-4DE6-AA48-A4D8563C579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C58C55B0-32F4-4F5F-A0B9-0137BBEE307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D5C80DA0-F237-4897-862B-2E0554F82268}"/>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9BC4EFBE-724F-4FE0-A8F2-DE74E68D32F1}"/>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9F2A6F8A-0F66-40CE-B577-D663D22F498A}"/>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a:extLst>
            <a:ext uri="{FF2B5EF4-FFF2-40B4-BE49-F238E27FC236}">
              <a16:creationId xmlns:a16="http://schemas.microsoft.com/office/drawing/2014/main" id="{A3266E93-D7D2-4EA7-9177-241AA8E885B6}"/>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1387370C-E1C7-47F1-9EE1-40F95F16331C}"/>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a:extLst>
            <a:ext uri="{FF2B5EF4-FFF2-40B4-BE49-F238E27FC236}">
              <a16:creationId xmlns:a16="http://schemas.microsoft.com/office/drawing/2014/main" id="{0C63BF24-F08D-44CE-ADA0-BF5744705642}"/>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F3C52D2B-81C5-4E0B-96E8-43D210B1D63C}"/>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a:extLst>
            <a:ext uri="{FF2B5EF4-FFF2-40B4-BE49-F238E27FC236}">
              <a16:creationId xmlns:a16="http://schemas.microsoft.com/office/drawing/2014/main" id="{56748DC0-8D1E-48CC-BBE9-E4711467120E}"/>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BCD32F61-381A-41BD-B46A-551E4CEB941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B07D01CC-F6DD-4A14-BBDF-0D5C25C31C1A}"/>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EC124046-7962-4D50-AC7D-BFBE104C5CE3}"/>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a:extLst>
            <a:ext uri="{FF2B5EF4-FFF2-40B4-BE49-F238E27FC236}">
              <a16:creationId xmlns:a16="http://schemas.microsoft.com/office/drawing/2014/main" id="{8309FA8A-ED3C-49EC-BE1C-5D47652C4616}"/>
            </a:ext>
          </a:extLst>
        </xdr:cNvPr>
        <xdr:cNvCxnSpPr/>
      </xdr:nvCxnSpPr>
      <xdr:spPr>
        <a:xfrm flipV="1">
          <a:off x="9429115" y="9258808"/>
          <a:ext cx="0" cy="1260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a:extLst>
            <a:ext uri="{FF2B5EF4-FFF2-40B4-BE49-F238E27FC236}">
              <a16:creationId xmlns:a16="http://schemas.microsoft.com/office/drawing/2014/main" id="{4BC8C4E5-FF4A-418F-B26F-345A245C9968}"/>
            </a:ext>
          </a:extLst>
        </xdr:cNvPr>
        <xdr:cNvSpPr txBox="1"/>
      </xdr:nvSpPr>
      <xdr:spPr>
        <a:xfrm>
          <a:off x="9467850" y="105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a:extLst>
            <a:ext uri="{FF2B5EF4-FFF2-40B4-BE49-F238E27FC236}">
              <a16:creationId xmlns:a16="http://schemas.microsoft.com/office/drawing/2014/main" id="{EEC2C6FA-FB03-4130-ADF3-B8590E40E570}"/>
            </a:ext>
          </a:extLst>
        </xdr:cNvPr>
        <xdr:cNvCxnSpPr/>
      </xdr:nvCxnSpPr>
      <xdr:spPr>
        <a:xfrm>
          <a:off x="9359900" y="10519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a:extLst>
            <a:ext uri="{FF2B5EF4-FFF2-40B4-BE49-F238E27FC236}">
              <a16:creationId xmlns:a16="http://schemas.microsoft.com/office/drawing/2014/main" id="{AB47E2E6-74D2-4563-8414-D3B1DB06AA87}"/>
            </a:ext>
          </a:extLst>
        </xdr:cNvPr>
        <xdr:cNvSpPr txBox="1"/>
      </xdr:nvSpPr>
      <xdr:spPr>
        <a:xfrm>
          <a:off x="9467850" y="904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a:extLst>
            <a:ext uri="{FF2B5EF4-FFF2-40B4-BE49-F238E27FC236}">
              <a16:creationId xmlns:a16="http://schemas.microsoft.com/office/drawing/2014/main" id="{F4F745B0-606C-4882-976A-23665E052854}"/>
            </a:ext>
          </a:extLst>
        </xdr:cNvPr>
        <xdr:cNvCxnSpPr/>
      </xdr:nvCxnSpPr>
      <xdr:spPr>
        <a:xfrm>
          <a:off x="9359900" y="92588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a:extLst>
            <a:ext uri="{FF2B5EF4-FFF2-40B4-BE49-F238E27FC236}">
              <a16:creationId xmlns:a16="http://schemas.microsoft.com/office/drawing/2014/main" id="{368ACFFF-6BD0-402B-8ABD-E3E1D5CC0EEB}"/>
            </a:ext>
          </a:extLst>
        </xdr:cNvPr>
        <xdr:cNvSpPr txBox="1"/>
      </xdr:nvSpPr>
      <xdr:spPr>
        <a:xfrm>
          <a:off x="9467850" y="985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a:extLst>
            <a:ext uri="{FF2B5EF4-FFF2-40B4-BE49-F238E27FC236}">
              <a16:creationId xmlns:a16="http://schemas.microsoft.com/office/drawing/2014/main" id="{5BED64E2-D1CB-4F0B-9E03-09F9EA9307FB}"/>
            </a:ext>
          </a:extLst>
        </xdr:cNvPr>
        <xdr:cNvSpPr/>
      </xdr:nvSpPr>
      <xdr:spPr>
        <a:xfrm>
          <a:off x="9398000" y="9998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a:extLst>
            <a:ext uri="{FF2B5EF4-FFF2-40B4-BE49-F238E27FC236}">
              <a16:creationId xmlns:a16="http://schemas.microsoft.com/office/drawing/2014/main" id="{20C65F9F-6F6B-457E-92FA-883AA22C36EF}"/>
            </a:ext>
          </a:extLst>
        </xdr:cNvPr>
        <xdr:cNvSpPr/>
      </xdr:nvSpPr>
      <xdr:spPr>
        <a:xfrm>
          <a:off x="863600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a:extLst>
            <a:ext uri="{FF2B5EF4-FFF2-40B4-BE49-F238E27FC236}">
              <a16:creationId xmlns:a16="http://schemas.microsoft.com/office/drawing/2014/main" id="{71297D2C-B54C-4ECB-BBCF-3628EB7D7121}"/>
            </a:ext>
          </a:extLst>
        </xdr:cNvPr>
        <xdr:cNvSpPr/>
      </xdr:nvSpPr>
      <xdr:spPr>
        <a:xfrm>
          <a:off x="7842250" y="100147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a:extLst>
            <a:ext uri="{FF2B5EF4-FFF2-40B4-BE49-F238E27FC236}">
              <a16:creationId xmlns:a16="http://schemas.microsoft.com/office/drawing/2014/main" id="{9D26F440-9BEE-49C1-9F54-272CA27696E9}"/>
            </a:ext>
          </a:extLst>
        </xdr:cNvPr>
        <xdr:cNvSpPr/>
      </xdr:nvSpPr>
      <xdr:spPr>
        <a:xfrm>
          <a:off x="7029450" y="1010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FCFE3D3-BD53-4546-A3B5-BD7CC3229765}"/>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6327124-D09A-4133-AE2F-10B7A6E9530F}"/>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24F76853-5846-470D-9323-E1EF3FD763C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1843905-F01D-4CF8-A737-BF7269FA7C1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6BB4EC7-2DEF-42AA-9995-6DE1AC68AC4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27" name="楕円 226">
          <a:extLst>
            <a:ext uri="{FF2B5EF4-FFF2-40B4-BE49-F238E27FC236}">
              <a16:creationId xmlns:a16="http://schemas.microsoft.com/office/drawing/2014/main" id="{90E9ECF9-289B-4FB6-9B9C-997E93C3BA9B}"/>
            </a:ext>
          </a:extLst>
        </xdr:cNvPr>
        <xdr:cNvSpPr/>
      </xdr:nvSpPr>
      <xdr:spPr>
        <a:xfrm>
          <a:off x="9398000" y="102415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142511</xdr:rowOff>
    </xdr:from>
    <xdr:ext cx="469744" cy="259045"/>
    <xdr:sp macro="" textlink="">
      <xdr:nvSpPr>
        <xdr:cNvPr id="228" name="【体育館・プール】&#10;一人当たり面積該当値テキスト">
          <a:extLst>
            <a:ext uri="{FF2B5EF4-FFF2-40B4-BE49-F238E27FC236}">
              <a16:creationId xmlns:a16="http://schemas.microsoft.com/office/drawing/2014/main" id="{A29A4463-6EC6-44A3-9FD7-60974583CAC7}"/>
            </a:ext>
          </a:extLst>
        </xdr:cNvPr>
        <xdr:cNvSpPr txBox="1"/>
      </xdr:nvSpPr>
      <xdr:spPr>
        <a:xfrm>
          <a:off x="9467850" y="1021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29" name="楕円 228">
          <a:extLst>
            <a:ext uri="{FF2B5EF4-FFF2-40B4-BE49-F238E27FC236}">
              <a16:creationId xmlns:a16="http://schemas.microsoft.com/office/drawing/2014/main" id="{7A9FD2E3-7DE6-437D-B731-48DBFE07C979}"/>
            </a:ext>
          </a:extLst>
        </xdr:cNvPr>
        <xdr:cNvSpPr/>
      </xdr:nvSpPr>
      <xdr:spPr>
        <a:xfrm>
          <a:off x="8636000" y="10243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43434</xdr:rowOff>
    </xdr:from>
    <xdr:to>
      <xdr:col>55</xdr:col>
      <xdr:colOff>0</xdr:colOff>
      <xdr:row>62</xdr:row>
      <xdr:rowOff>45720</xdr:rowOff>
    </xdr:to>
    <xdr:cxnSp macro="">
      <xdr:nvCxnSpPr>
        <xdr:cNvPr id="230" name="直線コネクタ 229">
          <a:extLst>
            <a:ext uri="{FF2B5EF4-FFF2-40B4-BE49-F238E27FC236}">
              <a16:creationId xmlns:a16="http://schemas.microsoft.com/office/drawing/2014/main" id="{DA940043-2021-45FD-8EB1-A57B5ADA0B99}"/>
            </a:ext>
          </a:extLst>
        </xdr:cNvPr>
        <xdr:cNvCxnSpPr/>
      </xdr:nvCxnSpPr>
      <xdr:spPr>
        <a:xfrm flipV="1">
          <a:off x="8686800" y="10285984"/>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168656</xdr:rowOff>
    </xdr:from>
    <xdr:to>
      <xdr:col>46</xdr:col>
      <xdr:colOff>38100</xdr:colOff>
      <xdr:row>62</xdr:row>
      <xdr:rowOff>98806</xdr:rowOff>
    </xdr:to>
    <xdr:sp macro="" textlink="">
      <xdr:nvSpPr>
        <xdr:cNvPr id="231" name="楕円 230">
          <a:extLst>
            <a:ext uri="{FF2B5EF4-FFF2-40B4-BE49-F238E27FC236}">
              <a16:creationId xmlns:a16="http://schemas.microsoft.com/office/drawing/2014/main" id="{8FE260CF-CFDE-4CCB-BBC4-6E415FBF237F}"/>
            </a:ext>
          </a:extLst>
        </xdr:cNvPr>
        <xdr:cNvSpPr/>
      </xdr:nvSpPr>
      <xdr:spPr>
        <a:xfrm>
          <a:off x="7842250" y="102397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48006</xdr:rowOff>
    </xdr:to>
    <xdr:cxnSp macro="">
      <xdr:nvCxnSpPr>
        <xdr:cNvPr id="232" name="直線コネクタ 231">
          <a:extLst>
            <a:ext uri="{FF2B5EF4-FFF2-40B4-BE49-F238E27FC236}">
              <a16:creationId xmlns:a16="http://schemas.microsoft.com/office/drawing/2014/main" id="{321E862B-6FAE-4467-BEED-B131A9E89FF4}"/>
            </a:ext>
          </a:extLst>
        </xdr:cNvPr>
        <xdr:cNvCxnSpPr/>
      </xdr:nvCxnSpPr>
      <xdr:spPr>
        <a:xfrm flipV="1">
          <a:off x="7886700" y="10288270"/>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170942</xdr:rowOff>
    </xdr:from>
    <xdr:to>
      <xdr:col>41</xdr:col>
      <xdr:colOff>101600</xdr:colOff>
      <xdr:row>62</xdr:row>
      <xdr:rowOff>101092</xdr:rowOff>
    </xdr:to>
    <xdr:sp macro="" textlink="">
      <xdr:nvSpPr>
        <xdr:cNvPr id="233" name="楕円 232">
          <a:extLst>
            <a:ext uri="{FF2B5EF4-FFF2-40B4-BE49-F238E27FC236}">
              <a16:creationId xmlns:a16="http://schemas.microsoft.com/office/drawing/2014/main" id="{53076A25-3AA3-4662-958C-E7208AF7140A}"/>
            </a:ext>
          </a:extLst>
        </xdr:cNvPr>
        <xdr:cNvSpPr/>
      </xdr:nvSpPr>
      <xdr:spPr>
        <a:xfrm>
          <a:off x="7029450" y="102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48006</xdr:rowOff>
    </xdr:from>
    <xdr:to>
      <xdr:col>45</xdr:col>
      <xdr:colOff>177800</xdr:colOff>
      <xdr:row>62</xdr:row>
      <xdr:rowOff>50292</xdr:rowOff>
    </xdr:to>
    <xdr:cxnSp macro="">
      <xdr:nvCxnSpPr>
        <xdr:cNvPr id="234" name="直線コネクタ 233">
          <a:extLst>
            <a:ext uri="{FF2B5EF4-FFF2-40B4-BE49-F238E27FC236}">
              <a16:creationId xmlns:a16="http://schemas.microsoft.com/office/drawing/2014/main" id="{5D43C3B7-2148-4AB0-A961-902F62C2270C}"/>
            </a:ext>
          </a:extLst>
        </xdr:cNvPr>
        <xdr:cNvCxnSpPr/>
      </xdr:nvCxnSpPr>
      <xdr:spPr>
        <a:xfrm flipV="1">
          <a:off x="7080250" y="10290556"/>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a:extLst>
            <a:ext uri="{FF2B5EF4-FFF2-40B4-BE49-F238E27FC236}">
              <a16:creationId xmlns:a16="http://schemas.microsoft.com/office/drawing/2014/main" id="{09554427-5C38-44D0-9CEC-2A0EBFE3436A}"/>
            </a:ext>
          </a:extLst>
        </xdr:cNvPr>
        <xdr:cNvSpPr txBox="1"/>
      </xdr:nvSpPr>
      <xdr:spPr>
        <a:xfrm>
          <a:off x="8458277" y="97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a:extLst>
            <a:ext uri="{FF2B5EF4-FFF2-40B4-BE49-F238E27FC236}">
              <a16:creationId xmlns:a16="http://schemas.microsoft.com/office/drawing/2014/main" id="{FB962EE7-428E-437D-BF1A-1FD1C62FC266}"/>
            </a:ext>
          </a:extLst>
        </xdr:cNvPr>
        <xdr:cNvSpPr txBox="1"/>
      </xdr:nvSpPr>
      <xdr:spPr>
        <a:xfrm>
          <a:off x="7677227" y="979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a:extLst>
            <a:ext uri="{FF2B5EF4-FFF2-40B4-BE49-F238E27FC236}">
              <a16:creationId xmlns:a16="http://schemas.microsoft.com/office/drawing/2014/main" id="{9F0E8071-7136-4FE3-A89C-AFD7786EB548}"/>
            </a:ext>
          </a:extLst>
        </xdr:cNvPr>
        <xdr:cNvSpPr txBox="1"/>
      </xdr:nvSpPr>
      <xdr:spPr>
        <a:xfrm>
          <a:off x="6864427" y="98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38" name="n_1mainValue【体育館・プール】&#10;一人当たり面積">
          <a:extLst>
            <a:ext uri="{FF2B5EF4-FFF2-40B4-BE49-F238E27FC236}">
              <a16:creationId xmlns:a16="http://schemas.microsoft.com/office/drawing/2014/main" id="{F26C4A3A-9B05-4E74-AE22-D452FFD63962}"/>
            </a:ext>
          </a:extLst>
        </xdr:cNvPr>
        <xdr:cNvSpPr txBox="1"/>
      </xdr:nvSpPr>
      <xdr:spPr>
        <a:xfrm>
          <a:off x="8458277" y="103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89933</xdr:rowOff>
    </xdr:from>
    <xdr:ext cx="469744" cy="259045"/>
    <xdr:sp macro="" textlink="">
      <xdr:nvSpPr>
        <xdr:cNvPr id="239" name="n_2mainValue【体育館・プール】&#10;一人当たり面積">
          <a:extLst>
            <a:ext uri="{FF2B5EF4-FFF2-40B4-BE49-F238E27FC236}">
              <a16:creationId xmlns:a16="http://schemas.microsoft.com/office/drawing/2014/main" id="{18A92007-9329-4F83-AEDD-4A0E16543E56}"/>
            </a:ext>
          </a:extLst>
        </xdr:cNvPr>
        <xdr:cNvSpPr txBox="1"/>
      </xdr:nvSpPr>
      <xdr:spPr>
        <a:xfrm>
          <a:off x="7677227" y="103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40" name="n_3mainValue【体育館・プール】&#10;一人当たり面積">
          <a:extLst>
            <a:ext uri="{FF2B5EF4-FFF2-40B4-BE49-F238E27FC236}">
              <a16:creationId xmlns:a16="http://schemas.microsoft.com/office/drawing/2014/main" id="{FA6FE69E-98E1-44AE-9293-E6025841F524}"/>
            </a:ext>
          </a:extLst>
        </xdr:cNvPr>
        <xdr:cNvSpPr txBox="1"/>
      </xdr:nvSpPr>
      <xdr:spPr>
        <a:xfrm>
          <a:off x="6864427" y="103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DA3BCE98-46CB-4274-B8D6-5304265B831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CA2B71ED-18C7-49A6-9863-FA6235B45A8C}"/>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B9642538-D46E-4478-A287-39B5C5C1B70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8EB811CD-B945-4CC3-9596-6922148DED3E}"/>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A62B2831-AA55-4F89-A8C4-7B5732E2BFA8}"/>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6E18123-15D3-4BC5-AA54-132495CB0CEF}"/>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F047096D-FDC8-42A8-9B96-197615125399}"/>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DB9B842E-7D09-490E-867C-7FF68AAE45E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2750CC22-C382-4BC2-A806-A572AA289DE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60AB05D0-724A-440C-8E3E-A26F92609ED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3BF312F6-1B75-422B-85D1-B49760055291}"/>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A5DF1B0E-6B06-496F-9D42-2A291384C326}"/>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1EF5741C-6C89-4613-A240-62528734ED78}"/>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6A1E4BBE-6502-4271-A509-7061B7AA6FB8}"/>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E6CF5B3-66BC-4995-80A8-7AC68F8AC0D8}"/>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DF338330-8B21-4931-8B37-DC8F8E1B0FD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920A2E36-37A3-4B2D-98EE-3EA1C2AE207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32242E8F-7281-44BD-B2A3-271CBE703ABD}"/>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795D7A38-47EA-4837-9F21-1E1BBA17F31E}"/>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A60F989A-9DF5-42BF-A887-089C29A368EE}"/>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55A1F7F6-B14E-48F4-B77E-032A79551271}"/>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D1D38145-906A-4D21-AC9E-B4C0F4CF9B4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26D0F14F-0FB3-4627-A06E-AB670527982F}"/>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9DED7F4C-92E1-4F13-8AFA-3C76D1BF91DF}"/>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a:extLst>
            <a:ext uri="{FF2B5EF4-FFF2-40B4-BE49-F238E27FC236}">
              <a16:creationId xmlns:a16="http://schemas.microsoft.com/office/drawing/2014/main" id="{0E2E1452-2CB2-4150-8CCA-356BD7C77DAF}"/>
            </a:ext>
          </a:extLst>
        </xdr:cNvPr>
        <xdr:cNvCxnSpPr/>
      </xdr:nvCxnSpPr>
      <xdr:spPr>
        <a:xfrm flipV="1">
          <a:off x="4177665" y="12899389"/>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AEE0596F-7764-466E-964D-4F0B8E2C2DE4}"/>
            </a:ext>
          </a:extLst>
        </xdr:cNvPr>
        <xdr:cNvSpPr txBox="1"/>
      </xdr:nvSpPr>
      <xdr:spPr>
        <a:xfrm>
          <a:off x="42164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a:extLst>
            <a:ext uri="{FF2B5EF4-FFF2-40B4-BE49-F238E27FC236}">
              <a16:creationId xmlns:a16="http://schemas.microsoft.com/office/drawing/2014/main" id="{F98C27EE-45FB-49F0-994A-1623E1C5EE0C}"/>
            </a:ext>
          </a:extLst>
        </xdr:cNvPr>
        <xdr:cNvCxnSpPr/>
      </xdr:nvCxnSpPr>
      <xdr:spPr>
        <a:xfrm>
          <a:off x="41084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6C57FB42-659D-43E7-971B-70CF7BB3CAA2}"/>
            </a:ext>
          </a:extLst>
        </xdr:cNvPr>
        <xdr:cNvSpPr txBox="1"/>
      </xdr:nvSpPr>
      <xdr:spPr>
        <a:xfrm>
          <a:off x="4216400" y="1268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a:extLst>
            <a:ext uri="{FF2B5EF4-FFF2-40B4-BE49-F238E27FC236}">
              <a16:creationId xmlns:a16="http://schemas.microsoft.com/office/drawing/2014/main" id="{59BB35B8-6529-485B-8BB7-E30B0BE88E83}"/>
            </a:ext>
          </a:extLst>
        </xdr:cNvPr>
        <xdr:cNvCxnSpPr/>
      </xdr:nvCxnSpPr>
      <xdr:spPr>
        <a:xfrm>
          <a:off x="4108450" y="1289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CB39DDF6-3DA2-4863-B85C-BFEEDEC46AED}"/>
            </a:ext>
          </a:extLst>
        </xdr:cNvPr>
        <xdr:cNvSpPr txBox="1"/>
      </xdr:nvSpPr>
      <xdr:spPr>
        <a:xfrm>
          <a:off x="4216400" y="13502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a:extLst>
            <a:ext uri="{FF2B5EF4-FFF2-40B4-BE49-F238E27FC236}">
              <a16:creationId xmlns:a16="http://schemas.microsoft.com/office/drawing/2014/main" id="{3E434A19-A6D1-400E-9FE3-3E91DA806BE8}"/>
            </a:ext>
          </a:extLst>
        </xdr:cNvPr>
        <xdr:cNvSpPr/>
      </xdr:nvSpPr>
      <xdr:spPr>
        <a:xfrm>
          <a:off x="4127500" y="13644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a:extLst>
            <a:ext uri="{FF2B5EF4-FFF2-40B4-BE49-F238E27FC236}">
              <a16:creationId xmlns:a16="http://schemas.microsoft.com/office/drawing/2014/main" id="{8E9D6AB4-027A-43D8-901B-7A0057E0A3F6}"/>
            </a:ext>
          </a:extLst>
        </xdr:cNvPr>
        <xdr:cNvSpPr/>
      </xdr:nvSpPr>
      <xdr:spPr>
        <a:xfrm>
          <a:off x="3384550" y="13695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a:extLst>
            <a:ext uri="{FF2B5EF4-FFF2-40B4-BE49-F238E27FC236}">
              <a16:creationId xmlns:a16="http://schemas.microsoft.com/office/drawing/2014/main" id="{EB398DE1-4E56-4DD7-BEC8-B69F3BD1CB8A}"/>
            </a:ext>
          </a:extLst>
        </xdr:cNvPr>
        <xdr:cNvSpPr/>
      </xdr:nvSpPr>
      <xdr:spPr>
        <a:xfrm>
          <a:off x="25717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a:extLst>
            <a:ext uri="{FF2B5EF4-FFF2-40B4-BE49-F238E27FC236}">
              <a16:creationId xmlns:a16="http://schemas.microsoft.com/office/drawing/2014/main" id="{549A5560-EC87-4DFC-B444-3E17091A04FE}"/>
            </a:ext>
          </a:extLst>
        </xdr:cNvPr>
        <xdr:cNvSpPr/>
      </xdr:nvSpPr>
      <xdr:spPr>
        <a:xfrm>
          <a:off x="1778000" y="13820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33F492E-E362-4FA8-837C-EC55671C52E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24083BE-929D-464E-B718-61FF0469F73D}"/>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901DA7AD-484A-410E-852C-CFD5F5BFD94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790C6EE-7E2F-4BCD-994D-9F9635B0953D}"/>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8DB3718-157F-4F24-ACE7-37C68581AF63}"/>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59689</xdr:rowOff>
    </xdr:from>
    <xdr:to>
      <xdr:col>24</xdr:col>
      <xdr:colOff>114300</xdr:colOff>
      <xdr:row>85</xdr:row>
      <xdr:rowOff>161289</xdr:rowOff>
    </xdr:to>
    <xdr:sp macro="" textlink="">
      <xdr:nvSpPr>
        <xdr:cNvPr id="280" name="楕円 279">
          <a:extLst>
            <a:ext uri="{FF2B5EF4-FFF2-40B4-BE49-F238E27FC236}">
              <a16:creationId xmlns:a16="http://schemas.microsoft.com/office/drawing/2014/main" id="{FC1AEAA2-2A04-49C5-8B31-91A52B3749B1}"/>
            </a:ext>
          </a:extLst>
        </xdr:cNvPr>
        <xdr:cNvSpPr/>
      </xdr:nvSpPr>
      <xdr:spPr>
        <a:xfrm>
          <a:off x="412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38116</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99F14186-567B-48C4-9C44-FAF885774F24}"/>
            </a:ext>
          </a:extLst>
        </xdr:cNvPr>
        <xdr:cNvSpPr txBox="1"/>
      </xdr:nvSpPr>
      <xdr:spPr>
        <a:xfrm>
          <a:off x="42164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149225</xdr:rowOff>
    </xdr:from>
    <xdr:to>
      <xdr:col>20</xdr:col>
      <xdr:colOff>38100</xdr:colOff>
      <xdr:row>86</xdr:row>
      <xdr:rowOff>79375</xdr:rowOff>
    </xdr:to>
    <xdr:sp macro="" textlink="">
      <xdr:nvSpPr>
        <xdr:cNvPr id="282" name="楕円 281">
          <a:extLst>
            <a:ext uri="{FF2B5EF4-FFF2-40B4-BE49-F238E27FC236}">
              <a16:creationId xmlns:a16="http://schemas.microsoft.com/office/drawing/2014/main" id="{512CFF1A-496D-4575-A131-FD5C57C5BC37}"/>
            </a:ext>
          </a:extLst>
        </xdr:cNvPr>
        <xdr:cNvSpPr/>
      </xdr:nvSpPr>
      <xdr:spPr>
        <a:xfrm>
          <a:off x="3384550" y="141890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110489</xdr:rowOff>
    </xdr:from>
    <xdr:to>
      <xdr:col>24</xdr:col>
      <xdr:colOff>63500</xdr:colOff>
      <xdr:row>86</xdr:row>
      <xdr:rowOff>28575</xdr:rowOff>
    </xdr:to>
    <xdr:cxnSp macro="">
      <xdr:nvCxnSpPr>
        <xdr:cNvPr id="283" name="直線コネクタ 282">
          <a:extLst>
            <a:ext uri="{FF2B5EF4-FFF2-40B4-BE49-F238E27FC236}">
              <a16:creationId xmlns:a16="http://schemas.microsoft.com/office/drawing/2014/main" id="{9776F2FC-2E82-4B1D-9897-384893F454CD}"/>
            </a:ext>
          </a:extLst>
        </xdr:cNvPr>
        <xdr:cNvCxnSpPr/>
      </xdr:nvCxnSpPr>
      <xdr:spPr>
        <a:xfrm flipV="1">
          <a:off x="3429000" y="14150339"/>
          <a:ext cx="749300"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124461</xdr:rowOff>
    </xdr:from>
    <xdr:to>
      <xdr:col>15</xdr:col>
      <xdr:colOff>101600</xdr:colOff>
      <xdr:row>86</xdr:row>
      <xdr:rowOff>54611</xdr:rowOff>
    </xdr:to>
    <xdr:sp macro="" textlink="">
      <xdr:nvSpPr>
        <xdr:cNvPr id="284" name="楕円 283">
          <a:extLst>
            <a:ext uri="{FF2B5EF4-FFF2-40B4-BE49-F238E27FC236}">
              <a16:creationId xmlns:a16="http://schemas.microsoft.com/office/drawing/2014/main" id="{0680FC52-B535-4BE9-B6E2-B333F2B8DE01}"/>
            </a:ext>
          </a:extLst>
        </xdr:cNvPr>
        <xdr:cNvSpPr/>
      </xdr:nvSpPr>
      <xdr:spPr>
        <a:xfrm>
          <a:off x="2571750" y="14164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3811</xdr:rowOff>
    </xdr:from>
    <xdr:to>
      <xdr:col>19</xdr:col>
      <xdr:colOff>177800</xdr:colOff>
      <xdr:row>86</xdr:row>
      <xdr:rowOff>28575</xdr:rowOff>
    </xdr:to>
    <xdr:cxnSp macro="">
      <xdr:nvCxnSpPr>
        <xdr:cNvPr id="285" name="直線コネクタ 284">
          <a:extLst>
            <a:ext uri="{FF2B5EF4-FFF2-40B4-BE49-F238E27FC236}">
              <a16:creationId xmlns:a16="http://schemas.microsoft.com/office/drawing/2014/main" id="{A92EBE72-71A8-428D-AEC3-110EDC37C3AF}"/>
            </a:ext>
          </a:extLst>
        </xdr:cNvPr>
        <xdr:cNvCxnSpPr/>
      </xdr:nvCxnSpPr>
      <xdr:spPr>
        <a:xfrm>
          <a:off x="2622550" y="14208761"/>
          <a:ext cx="80645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95886</xdr:rowOff>
    </xdr:from>
    <xdr:to>
      <xdr:col>10</xdr:col>
      <xdr:colOff>165100</xdr:colOff>
      <xdr:row>87</xdr:row>
      <xdr:rowOff>26036</xdr:rowOff>
    </xdr:to>
    <xdr:sp macro="" textlink="">
      <xdr:nvSpPr>
        <xdr:cNvPr id="286" name="楕円 285">
          <a:extLst>
            <a:ext uri="{FF2B5EF4-FFF2-40B4-BE49-F238E27FC236}">
              <a16:creationId xmlns:a16="http://schemas.microsoft.com/office/drawing/2014/main" id="{0AE2C133-7DB0-400B-A0A8-1669CA08C547}"/>
            </a:ext>
          </a:extLst>
        </xdr:cNvPr>
        <xdr:cNvSpPr/>
      </xdr:nvSpPr>
      <xdr:spPr>
        <a:xfrm>
          <a:off x="1778000" y="143008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3811</xdr:rowOff>
    </xdr:from>
    <xdr:to>
      <xdr:col>15</xdr:col>
      <xdr:colOff>50800</xdr:colOff>
      <xdr:row>86</xdr:row>
      <xdr:rowOff>146686</xdr:rowOff>
    </xdr:to>
    <xdr:cxnSp macro="">
      <xdr:nvCxnSpPr>
        <xdr:cNvPr id="287" name="直線コネクタ 286">
          <a:extLst>
            <a:ext uri="{FF2B5EF4-FFF2-40B4-BE49-F238E27FC236}">
              <a16:creationId xmlns:a16="http://schemas.microsoft.com/office/drawing/2014/main" id="{EACC53FB-DA2D-4B47-B8C3-C1C9B2425E6C}"/>
            </a:ext>
          </a:extLst>
        </xdr:cNvPr>
        <xdr:cNvCxnSpPr/>
      </xdr:nvCxnSpPr>
      <xdr:spPr>
        <a:xfrm flipV="1">
          <a:off x="1828800" y="14208761"/>
          <a:ext cx="79375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a:extLst>
            <a:ext uri="{FF2B5EF4-FFF2-40B4-BE49-F238E27FC236}">
              <a16:creationId xmlns:a16="http://schemas.microsoft.com/office/drawing/2014/main" id="{82CA7B67-1825-45A2-B7EB-559A752D4BCE}"/>
            </a:ext>
          </a:extLst>
        </xdr:cNvPr>
        <xdr:cNvSpPr txBox="1"/>
      </xdr:nvSpPr>
      <xdr:spPr>
        <a:xfrm>
          <a:off x="3239144" y="1347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89" name="n_2aveValue【福祉施設】&#10;有形固定資産減価償却率">
          <a:extLst>
            <a:ext uri="{FF2B5EF4-FFF2-40B4-BE49-F238E27FC236}">
              <a16:creationId xmlns:a16="http://schemas.microsoft.com/office/drawing/2014/main" id="{118F8F39-7D11-437D-AFA0-845C95D78C67}"/>
            </a:ext>
          </a:extLst>
        </xdr:cNvPr>
        <xdr:cNvSpPr txBox="1"/>
      </xdr:nvSpPr>
      <xdr:spPr>
        <a:xfrm>
          <a:off x="2439044"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90" name="n_3aveValue【福祉施設】&#10;有形固定資産減価償却率">
          <a:extLst>
            <a:ext uri="{FF2B5EF4-FFF2-40B4-BE49-F238E27FC236}">
              <a16:creationId xmlns:a16="http://schemas.microsoft.com/office/drawing/2014/main" id="{E750AA18-F57D-4976-93BF-229A35445B8F}"/>
            </a:ext>
          </a:extLst>
        </xdr:cNvPr>
        <xdr:cNvSpPr txBox="1"/>
      </xdr:nvSpPr>
      <xdr:spPr>
        <a:xfrm>
          <a:off x="164529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70502</xdr:rowOff>
    </xdr:from>
    <xdr:ext cx="405111" cy="259045"/>
    <xdr:sp macro="" textlink="">
      <xdr:nvSpPr>
        <xdr:cNvPr id="291" name="n_1mainValue【福祉施設】&#10;有形固定資産減価償却率">
          <a:extLst>
            <a:ext uri="{FF2B5EF4-FFF2-40B4-BE49-F238E27FC236}">
              <a16:creationId xmlns:a16="http://schemas.microsoft.com/office/drawing/2014/main" id="{CF79BD7D-982E-4093-A86C-87FE941BB498}"/>
            </a:ext>
          </a:extLst>
        </xdr:cNvPr>
        <xdr:cNvSpPr txBox="1"/>
      </xdr:nvSpPr>
      <xdr:spPr>
        <a:xfrm>
          <a:off x="3239144" y="1427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45738</xdr:rowOff>
    </xdr:from>
    <xdr:ext cx="405111" cy="259045"/>
    <xdr:sp macro="" textlink="">
      <xdr:nvSpPr>
        <xdr:cNvPr id="292" name="n_2mainValue【福祉施設】&#10;有形固定資産減価償却率">
          <a:extLst>
            <a:ext uri="{FF2B5EF4-FFF2-40B4-BE49-F238E27FC236}">
              <a16:creationId xmlns:a16="http://schemas.microsoft.com/office/drawing/2014/main" id="{83B59D44-07C8-497B-B351-B4312F5EA41C}"/>
            </a:ext>
          </a:extLst>
        </xdr:cNvPr>
        <xdr:cNvSpPr txBox="1"/>
      </xdr:nvSpPr>
      <xdr:spPr>
        <a:xfrm>
          <a:off x="2439044"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17163</xdr:rowOff>
    </xdr:from>
    <xdr:ext cx="405111" cy="259045"/>
    <xdr:sp macro="" textlink="">
      <xdr:nvSpPr>
        <xdr:cNvPr id="293" name="n_3mainValue【福祉施設】&#10;有形固定資産減価償却率">
          <a:extLst>
            <a:ext uri="{FF2B5EF4-FFF2-40B4-BE49-F238E27FC236}">
              <a16:creationId xmlns:a16="http://schemas.microsoft.com/office/drawing/2014/main" id="{61ECF804-EF0E-432E-8B0B-DBDCC4DD1C1C}"/>
            </a:ext>
          </a:extLst>
        </xdr:cNvPr>
        <xdr:cNvSpPr txBox="1"/>
      </xdr:nvSpPr>
      <xdr:spPr>
        <a:xfrm>
          <a:off x="1645294" y="14387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E319CCFB-F858-4932-B9C3-16EDD9DB97E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273D1016-A323-45B8-AFB7-E0F3D65FA3F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A86538C8-A1DF-48F9-BA9A-B2EE23C179C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6871561D-8E7E-4D97-BA31-73FD4587111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EDCD8C7E-1248-4102-A7D7-4F9EBE1DDABF}"/>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AE58A111-7BAD-41BE-953D-D9B987CABF0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A30162D2-8248-40ED-8F24-9018C0DE948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4EA37D53-673E-46AD-BE9E-CCB499F2B77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8E7AE88E-27A5-4221-8F73-80BD1EB57F7B}"/>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3FA3069B-297E-4743-ABAA-7AB20952A80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ECE9ACD2-093D-48CE-81BA-D187E04FFA3D}"/>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8F7D779C-C5DC-4684-9A60-449D0BE8863B}"/>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C9E99940-ADC8-4B27-8F77-48C8B98C1CA2}"/>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B9526A3C-E310-400C-8DEC-6501C23841C3}"/>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FD4F349F-6E58-4B84-909F-638ED64A329F}"/>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F54204F7-7891-468F-88EA-66853B437358}"/>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056CB177-9620-4D0D-BEAC-77AE34F69834}"/>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798FDB05-6D11-44FF-95C5-86016DB1B355}"/>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C25D3FAE-C8FF-4375-AC86-6E1E54D10CFC}"/>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4B27E8D8-FE35-4371-A371-EF8F10E5BDAC}"/>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A095EE94-3166-467E-B260-5CADAA7174A6}"/>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F0343B1F-4471-4CCC-872F-F015E27A90E7}"/>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BBE276BD-2E72-40DE-9A20-68FD90B4E582}"/>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85810565-548D-4109-BE78-AE079ED05634}"/>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96CAE36C-3818-4E1C-AC37-57A381BD87E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a:extLst>
            <a:ext uri="{FF2B5EF4-FFF2-40B4-BE49-F238E27FC236}">
              <a16:creationId xmlns:a16="http://schemas.microsoft.com/office/drawing/2014/main" id="{B81A021D-39B4-4D7B-9DDB-883B99833FB7}"/>
            </a:ext>
          </a:extLst>
        </xdr:cNvPr>
        <xdr:cNvCxnSpPr/>
      </xdr:nvCxnSpPr>
      <xdr:spPr>
        <a:xfrm flipV="1">
          <a:off x="9429115" y="13010424"/>
          <a:ext cx="0" cy="1343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a:extLst>
            <a:ext uri="{FF2B5EF4-FFF2-40B4-BE49-F238E27FC236}">
              <a16:creationId xmlns:a16="http://schemas.microsoft.com/office/drawing/2014/main" id="{10C0FC12-F8A8-46D5-A55C-4DEED00BA5EF}"/>
            </a:ext>
          </a:extLst>
        </xdr:cNvPr>
        <xdr:cNvSpPr txBox="1"/>
      </xdr:nvSpPr>
      <xdr:spPr>
        <a:xfrm>
          <a:off x="9467850" y="1435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a:extLst>
            <a:ext uri="{FF2B5EF4-FFF2-40B4-BE49-F238E27FC236}">
              <a16:creationId xmlns:a16="http://schemas.microsoft.com/office/drawing/2014/main" id="{9893C1D6-7FDA-4160-B229-112D5600FD80}"/>
            </a:ext>
          </a:extLst>
        </xdr:cNvPr>
        <xdr:cNvCxnSpPr/>
      </xdr:nvCxnSpPr>
      <xdr:spPr>
        <a:xfrm>
          <a:off x="9359900" y="14354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a:extLst>
            <a:ext uri="{FF2B5EF4-FFF2-40B4-BE49-F238E27FC236}">
              <a16:creationId xmlns:a16="http://schemas.microsoft.com/office/drawing/2014/main" id="{D1EB3D16-CD53-4FF7-849B-43E1CB68C150}"/>
            </a:ext>
          </a:extLst>
        </xdr:cNvPr>
        <xdr:cNvSpPr txBox="1"/>
      </xdr:nvSpPr>
      <xdr:spPr>
        <a:xfrm>
          <a:off x="9467850" y="1279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a:extLst>
            <a:ext uri="{FF2B5EF4-FFF2-40B4-BE49-F238E27FC236}">
              <a16:creationId xmlns:a16="http://schemas.microsoft.com/office/drawing/2014/main" id="{FA87D336-05E6-4D3F-9A8F-CC9CB58E5620}"/>
            </a:ext>
          </a:extLst>
        </xdr:cNvPr>
        <xdr:cNvCxnSpPr/>
      </xdr:nvCxnSpPr>
      <xdr:spPr>
        <a:xfrm>
          <a:off x="9359900" y="1301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a:extLst>
            <a:ext uri="{FF2B5EF4-FFF2-40B4-BE49-F238E27FC236}">
              <a16:creationId xmlns:a16="http://schemas.microsoft.com/office/drawing/2014/main" id="{E1763DFB-FD63-42B9-ABDF-9FB987293B64}"/>
            </a:ext>
          </a:extLst>
        </xdr:cNvPr>
        <xdr:cNvSpPr txBox="1"/>
      </xdr:nvSpPr>
      <xdr:spPr>
        <a:xfrm>
          <a:off x="9467850" y="13798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a:extLst>
            <a:ext uri="{FF2B5EF4-FFF2-40B4-BE49-F238E27FC236}">
              <a16:creationId xmlns:a16="http://schemas.microsoft.com/office/drawing/2014/main" id="{80792584-AA02-4E3F-856D-8A0B0676F8E0}"/>
            </a:ext>
          </a:extLst>
        </xdr:cNvPr>
        <xdr:cNvSpPr/>
      </xdr:nvSpPr>
      <xdr:spPr>
        <a:xfrm>
          <a:off x="9398000" y="139404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a:extLst>
            <a:ext uri="{FF2B5EF4-FFF2-40B4-BE49-F238E27FC236}">
              <a16:creationId xmlns:a16="http://schemas.microsoft.com/office/drawing/2014/main" id="{BB0AF2B8-8A8A-4AAA-9D35-119927C47B08}"/>
            </a:ext>
          </a:extLst>
        </xdr:cNvPr>
        <xdr:cNvSpPr/>
      </xdr:nvSpPr>
      <xdr:spPr>
        <a:xfrm>
          <a:off x="8636000" y="1395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a:extLst>
            <a:ext uri="{FF2B5EF4-FFF2-40B4-BE49-F238E27FC236}">
              <a16:creationId xmlns:a16="http://schemas.microsoft.com/office/drawing/2014/main" id="{B7EDBD0A-F328-4756-878F-C52D42F243CE}"/>
            </a:ext>
          </a:extLst>
        </xdr:cNvPr>
        <xdr:cNvSpPr/>
      </xdr:nvSpPr>
      <xdr:spPr>
        <a:xfrm>
          <a:off x="7842250" y="13950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a:extLst>
            <a:ext uri="{FF2B5EF4-FFF2-40B4-BE49-F238E27FC236}">
              <a16:creationId xmlns:a16="http://schemas.microsoft.com/office/drawing/2014/main" id="{5293BD5E-297A-4D8A-9ECE-17744501C9F1}"/>
            </a:ext>
          </a:extLst>
        </xdr:cNvPr>
        <xdr:cNvSpPr/>
      </xdr:nvSpPr>
      <xdr:spPr>
        <a:xfrm>
          <a:off x="7029450" y="1404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E84A35C-3858-489E-9E13-66D62F2ABD4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91A7706-B6C5-4A31-B44E-CC7E417B256B}"/>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3BD4208-1F7C-4DA7-8FB6-29FDDDA423D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9C4B0AA-32B5-49FA-B19A-259AD4BDDF3B}"/>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75E5066F-7871-43D1-9514-C05572D5401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145687</xdr:rowOff>
    </xdr:from>
    <xdr:to>
      <xdr:col>55</xdr:col>
      <xdr:colOff>50800</xdr:colOff>
      <xdr:row>86</xdr:row>
      <xdr:rowOff>75837</xdr:rowOff>
    </xdr:to>
    <xdr:sp macro="" textlink="">
      <xdr:nvSpPr>
        <xdr:cNvPr id="334" name="楕円 333">
          <a:extLst>
            <a:ext uri="{FF2B5EF4-FFF2-40B4-BE49-F238E27FC236}">
              <a16:creationId xmlns:a16="http://schemas.microsoft.com/office/drawing/2014/main" id="{9887761B-44A4-44F7-8343-074318A40159}"/>
            </a:ext>
          </a:extLst>
        </xdr:cNvPr>
        <xdr:cNvSpPr/>
      </xdr:nvSpPr>
      <xdr:spPr>
        <a:xfrm>
          <a:off x="9398000" y="141855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60614</xdr:rowOff>
    </xdr:from>
    <xdr:ext cx="469744" cy="259045"/>
    <xdr:sp macro="" textlink="">
      <xdr:nvSpPr>
        <xdr:cNvPr id="335" name="【福祉施設】&#10;一人当たり面積該当値テキスト">
          <a:extLst>
            <a:ext uri="{FF2B5EF4-FFF2-40B4-BE49-F238E27FC236}">
              <a16:creationId xmlns:a16="http://schemas.microsoft.com/office/drawing/2014/main" id="{7D69E9EE-3AB2-4A5E-992D-0B780C007F4D}"/>
            </a:ext>
          </a:extLst>
        </xdr:cNvPr>
        <xdr:cNvSpPr txBox="1"/>
      </xdr:nvSpPr>
      <xdr:spPr>
        <a:xfrm>
          <a:off x="9467850" y="141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36" name="楕円 335">
          <a:extLst>
            <a:ext uri="{FF2B5EF4-FFF2-40B4-BE49-F238E27FC236}">
              <a16:creationId xmlns:a16="http://schemas.microsoft.com/office/drawing/2014/main" id="{FFC400EC-EB4E-48C0-9D6C-831B334E28F5}"/>
            </a:ext>
          </a:extLst>
        </xdr:cNvPr>
        <xdr:cNvSpPr/>
      </xdr:nvSpPr>
      <xdr:spPr>
        <a:xfrm>
          <a:off x="8636000" y="14195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25037</xdr:rowOff>
    </xdr:from>
    <xdr:to>
      <xdr:col>55</xdr:col>
      <xdr:colOff>0</xdr:colOff>
      <xdr:row>86</xdr:row>
      <xdr:rowOff>34834</xdr:rowOff>
    </xdr:to>
    <xdr:cxnSp macro="">
      <xdr:nvCxnSpPr>
        <xdr:cNvPr id="337" name="直線コネクタ 336">
          <a:extLst>
            <a:ext uri="{FF2B5EF4-FFF2-40B4-BE49-F238E27FC236}">
              <a16:creationId xmlns:a16="http://schemas.microsoft.com/office/drawing/2014/main" id="{1AB28051-8D05-4133-97B1-27B90959DA6F}"/>
            </a:ext>
          </a:extLst>
        </xdr:cNvPr>
        <xdr:cNvCxnSpPr/>
      </xdr:nvCxnSpPr>
      <xdr:spPr>
        <a:xfrm flipV="1">
          <a:off x="8686800" y="14229987"/>
          <a:ext cx="7429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155484</xdr:rowOff>
    </xdr:from>
    <xdr:to>
      <xdr:col>46</xdr:col>
      <xdr:colOff>38100</xdr:colOff>
      <xdr:row>86</xdr:row>
      <xdr:rowOff>85634</xdr:rowOff>
    </xdr:to>
    <xdr:sp macro="" textlink="">
      <xdr:nvSpPr>
        <xdr:cNvPr id="338" name="楕円 337">
          <a:extLst>
            <a:ext uri="{FF2B5EF4-FFF2-40B4-BE49-F238E27FC236}">
              <a16:creationId xmlns:a16="http://schemas.microsoft.com/office/drawing/2014/main" id="{FA91526F-9F47-4432-B653-4F45EC28A3E5}"/>
            </a:ext>
          </a:extLst>
        </xdr:cNvPr>
        <xdr:cNvSpPr/>
      </xdr:nvSpPr>
      <xdr:spPr>
        <a:xfrm>
          <a:off x="7842250" y="141953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34834</xdr:rowOff>
    </xdr:to>
    <xdr:cxnSp macro="">
      <xdr:nvCxnSpPr>
        <xdr:cNvPr id="339" name="直線コネクタ 338">
          <a:extLst>
            <a:ext uri="{FF2B5EF4-FFF2-40B4-BE49-F238E27FC236}">
              <a16:creationId xmlns:a16="http://schemas.microsoft.com/office/drawing/2014/main" id="{E8A8196F-E743-4DFB-B1A2-D87E73DABAED}"/>
            </a:ext>
          </a:extLst>
        </xdr:cNvPr>
        <xdr:cNvCxnSpPr/>
      </xdr:nvCxnSpPr>
      <xdr:spPr>
        <a:xfrm>
          <a:off x="7886700" y="1423978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155484</xdr:rowOff>
    </xdr:from>
    <xdr:to>
      <xdr:col>41</xdr:col>
      <xdr:colOff>101600</xdr:colOff>
      <xdr:row>86</xdr:row>
      <xdr:rowOff>85634</xdr:rowOff>
    </xdr:to>
    <xdr:sp macro="" textlink="">
      <xdr:nvSpPr>
        <xdr:cNvPr id="340" name="楕円 339">
          <a:extLst>
            <a:ext uri="{FF2B5EF4-FFF2-40B4-BE49-F238E27FC236}">
              <a16:creationId xmlns:a16="http://schemas.microsoft.com/office/drawing/2014/main" id="{CE54FAF3-5F4F-49F8-AAFB-C4EE3843E600}"/>
            </a:ext>
          </a:extLst>
        </xdr:cNvPr>
        <xdr:cNvSpPr/>
      </xdr:nvSpPr>
      <xdr:spPr>
        <a:xfrm>
          <a:off x="7029450" y="14195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34834</xdr:rowOff>
    </xdr:from>
    <xdr:to>
      <xdr:col>45</xdr:col>
      <xdr:colOff>177800</xdr:colOff>
      <xdr:row>86</xdr:row>
      <xdr:rowOff>34834</xdr:rowOff>
    </xdr:to>
    <xdr:cxnSp macro="">
      <xdr:nvCxnSpPr>
        <xdr:cNvPr id="341" name="直線コネクタ 340">
          <a:extLst>
            <a:ext uri="{FF2B5EF4-FFF2-40B4-BE49-F238E27FC236}">
              <a16:creationId xmlns:a16="http://schemas.microsoft.com/office/drawing/2014/main" id="{8D15C9F8-2F24-4B5D-B6E0-C2B787673C0E}"/>
            </a:ext>
          </a:extLst>
        </xdr:cNvPr>
        <xdr:cNvCxnSpPr/>
      </xdr:nvCxnSpPr>
      <xdr:spPr>
        <a:xfrm>
          <a:off x="7080250" y="1423978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a:extLst>
            <a:ext uri="{FF2B5EF4-FFF2-40B4-BE49-F238E27FC236}">
              <a16:creationId xmlns:a16="http://schemas.microsoft.com/office/drawing/2014/main" id="{BE541B0D-3E0E-4CB2-843E-943F72F3708E}"/>
            </a:ext>
          </a:extLst>
        </xdr:cNvPr>
        <xdr:cNvSpPr txBox="1"/>
      </xdr:nvSpPr>
      <xdr:spPr>
        <a:xfrm>
          <a:off x="8458277" y="1373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a:extLst>
            <a:ext uri="{FF2B5EF4-FFF2-40B4-BE49-F238E27FC236}">
              <a16:creationId xmlns:a16="http://schemas.microsoft.com/office/drawing/2014/main" id="{F8E935F2-3B9E-445B-8DA1-D899710D4349}"/>
            </a:ext>
          </a:extLst>
        </xdr:cNvPr>
        <xdr:cNvSpPr txBox="1"/>
      </xdr:nvSpPr>
      <xdr:spPr>
        <a:xfrm>
          <a:off x="7677227" y="1373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a:extLst>
            <a:ext uri="{FF2B5EF4-FFF2-40B4-BE49-F238E27FC236}">
              <a16:creationId xmlns:a16="http://schemas.microsoft.com/office/drawing/2014/main" id="{7AA25EE9-1B94-49BB-BF5F-CD3BB4AF3010}"/>
            </a:ext>
          </a:extLst>
        </xdr:cNvPr>
        <xdr:cNvSpPr txBox="1"/>
      </xdr:nvSpPr>
      <xdr:spPr>
        <a:xfrm>
          <a:off x="6864427" y="138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76761</xdr:rowOff>
    </xdr:from>
    <xdr:ext cx="469744" cy="259045"/>
    <xdr:sp macro="" textlink="">
      <xdr:nvSpPr>
        <xdr:cNvPr id="345" name="n_1mainValue【福祉施設】&#10;一人当たり面積">
          <a:extLst>
            <a:ext uri="{FF2B5EF4-FFF2-40B4-BE49-F238E27FC236}">
              <a16:creationId xmlns:a16="http://schemas.microsoft.com/office/drawing/2014/main" id="{C059D584-A902-4D9D-8839-C7554DDECCBE}"/>
            </a:ext>
          </a:extLst>
        </xdr:cNvPr>
        <xdr:cNvSpPr txBox="1"/>
      </xdr:nvSpPr>
      <xdr:spPr>
        <a:xfrm>
          <a:off x="8458277" y="142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76761</xdr:rowOff>
    </xdr:from>
    <xdr:ext cx="469744" cy="259045"/>
    <xdr:sp macro="" textlink="">
      <xdr:nvSpPr>
        <xdr:cNvPr id="346" name="n_2mainValue【福祉施設】&#10;一人当たり面積">
          <a:extLst>
            <a:ext uri="{FF2B5EF4-FFF2-40B4-BE49-F238E27FC236}">
              <a16:creationId xmlns:a16="http://schemas.microsoft.com/office/drawing/2014/main" id="{EEB9B7CD-984A-46E9-AC17-3E3ED94585DE}"/>
            </a:ext>
          </a:extLst>
        </xdr:cNvPr>
        <xdr:cNvSpPr txBox="1"/>
      </xdr:nvSpPr>
      <xdr:spPr>
        <a:xfrm>
          <a:off x="7677227" y="142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76761</xdr:rowOff>
    </xdr:from>
    <xdr:ext cx="469744" cy="259045"/>
    <xdr:sp macro="" textlink="">
      <xdr:nvSpPr>
        <xdr:cNvPr id="347" name="n_3mainValue【福祉施設】&#10;一人当たり面積">
          <a:extLst>
            <a:ext uri="{FF2B5EF4-FFF2-40B4-BE49-F238E27FC236}">
              <a16:creationId xmlns:a16="http://schemas.microsoft.com/office/drawing/2014/main" id="{3DAC8787-DB66-4722-8B97-340A2AEBE10B}"/>
            </a:ext>
          </a:extLst>
        </xdr:cNvPr>
        <xdr:cNvSpPr txBox="1"/>
      </xdr:nvSpPr>
      <xdr:spPr>
        <a:xfrm>
          <a:off x="6864427" y="142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B253279D-FDE1-427E-B4A7-BD7C0D255D1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858DA797-E929-4553-87BA-453853C6B012}"/>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879567DA-D29B-4A60-BD1C-BF6388E8A86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8052145A-1BD7-4C93-A8DE-4D0C59FA39A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26703DD3-F429-4A7C-B105-B746AC4515AA}"/>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5D2C5D74-A641-4723-82C9-5859FD0B1A2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8B518C59-1A80-4653-B136-47BB9AB54F5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A0B46D41-D867-45C6-BE1A-96331FDF331F}"/>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55A199AA-9B33-421F-A0C6-9F508C346EC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2872306E-628D-4701-840D-6CC1333AE51B}"/>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a:extLst>
            <a:ext uri="{FF2B5EF4-FFF2-40B4-BE49-F238E27FC236}">
              <a16:creationId xmlns:a16="http://schemas.microsoft.com/office/drawing/2014/main" id="{D3760FAB-6F78-47BB-B45C-75EDBF1379F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a:extLst>
            <a:ext uri="{FF2B5EF4-FFF2-40B4-BE49-F238E27FC236}">
              <a16:creationId xmlns:a16="http://schemas.microsoft.com/office/drawing/2014/main" id="{FE01464C-4C3F-47B4-8C48-8D4CFFB57F6D}"/>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a:extLst>
            <a:ext uri="{FF2B5EF4-FFF2-40B4-BE49-F238E27FC236}">
              <a16:creationId xmlns:a16="http://schemas.microsoft.com/office/drawing/2014/main" id="{8EC511D9-F671-4293-A1E9-2B23FCBA4418}"/>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a:extLst>
            <a:ext uri="{FF2B5EF4-FFF2-40B4-BE49-F238E27FC236}">
              <a16:creationId xmlns:a16="http://schemas.microsoft.com/office/drawing/2014/main" id="{1C369B24-8BB3-48BC-873C-81AC01129804}"/>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a:extLst>
            <a:ext uri="{FF2B5EF4-FFF2-40B4-BE49-F238E27FC236}">
              <a16:creationId xmlns:a16="http://schemas.microsoft.com/office/drawing/2014/main" id="{DD9823D0-DE73-49C2-8823-4327B25A9D1F}"/>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a:extLst>
            <a:ext uri="{FF2B5EF4-FFF2-40B4-BE49-F238E27FC236}">
              <a16:creationId xmlns:a16="http://schemas.microsoft.com/office/drawing/2014/main" id="{51C8E5DB-27BE-46D5-872E-19195754B86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a:extLst>
            <a:ext uri="{FF2B5EF4-FFF2-40B4-BE49-F238E27FC236}">
              <a16:creationId xmlns:a16="http://schemas.microsoft.com/office/drawing/2014/main" id="{ED2BEDF5-533A-4052-A881-87BEC9A2BDB3}"/>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a:extLst>
            <a:ext uri="{FF2B5EF4-FFF2-40B4-BE49-F238E27FC236}">
              <a16:creationId xmlns:a16="http://schemas.microsoft.com/office/drawing/2014/main" id="{F9C8361E-3F22-4A48-9263-E3E83CA4A051}"/>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a:extLst>
            <a:ext uri="{FF2B5EF4-FFF2-40B4-BE49-F238E27FC236}">
              <a16:creationId xmlns:a16="http://schemas.microsoft.com/office/drawing/2014/main" id="{C3353B87-93D5-4311-AE3F-7F9560C86BAD}"/>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a:extLst>
            <a:ext uri="{FF2B5EF4-FFF2-40B4-BE49-F238E27FC236}">
              <a16:creationId xmlns:a16="http://schemas.microsoft.com/office/drawing/2014/main" id="{BC2BC5AC-2625-4A60-B6E3-3B949E9E9539}"/>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a:extLst>
            <a:ext uri="{FF2B5EF4-FFF2-40B4-BE49-F238E27FC236}">
              <a16:creationId xmlns:a16="http://schemas.microsoft.com/office/drawing/2014/main" id="{B6490585-0724-432F-9876-3154616C678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a:extLst>
            <a:ext uri="{FF2B5EF4-FFF2-40B4-BE49-F238E27FC236}">
              <a16:creationId xmlns:a16="http://schemas.microsoft.com/office/drawing/2014/main" id="{5662E3A8-7664-4852-AE70-0ECB08C511B2}"/>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0F7EE560-4F7C-4AF2-A30C-98761DAA377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7989D297-6CC0-4679-9BE2-CAF4308CF785}"/>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614DBD6B-8795-4497-9BC8-8F3D630355B1}"/>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a:extLst>
            <a:ext uri="{FF2B5EF4-FFF2-40B4-BE49-F238E27FC236}">
              <a16:creationId xmlns:a16="http://schemas.microsoft.com/office/drawing/2014/main" id="{5E82186A-CD7B-43C6-9163-47AA8A9D89F0}"/>
            </a:ext>
          </a:extLst>
        </xdr:cNvPr>
        <xdr:cNvCxnSpPr/>
      </xdr:nvCxnSpPr>
      <xdr:spPr>
        <a:xfrm flipV="1">
          <a:off x="4177665" y="165190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a:extLst>
            <a:ext uri="{FF2B5EF4-FFF2-40B4-BE49-F238E27FC236}">
              <a16:creationId xmlns:a16="http://schemas.microsoft.com/office/drawing/2014/main" id="{D30C4843-90C2-4522-8D87-146A618DEF4E}"/>
            </a:ext>
          </a:extLst>
        </xdr:cNvPr>
        <xdr:cNvSpPr txBox="1"/>
      </xdr:nvSpPr>
      <xdr:spPr>
        <a:xfrm>
          <a:off x="4216400" y="180643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a:extLst>
            <a:ext uri="{FF2B5EF4-FFF2-40B4-BE49-F238E27FC236}">
              <a16:creationId xmlns:a16="http://schemas.microsoft.com/office/drawing/2014/main" id="{CCF4678F-263A-4305-A9C2-D3CC3BB92704}"/>
            </a:ext>
          </a:extLst>
        </xdr:cNvPr>
        <xdr:cNvCxnSpPr/>
      </xdr:nvCxnSpPr>
      <xdr:spPr>
        <a:xfrm>
          <a:off x="4108450" y="180604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a:extLst>
            <a:ext uri="{FF2B5EF4-FFF2-40B4-BE49-F238E27FC236}">
              <a16:creationId xmlns:a16="http://schemas.microsoft.com/office/drawing/2014/main" id="{56AE41C4-248B-4127-B98D-F027FE89683A}"/>
            </a:ext>
          </a:extLst>
        </xdr:cNvPr>
        <xdr:cNvSpPr txBox="1"/>
      </xdr:nvSpPr>
      <xdr:spPr>
        <a:xfrm>
          <a:off x="421640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a:extLst>
            <a:ext uri="{FF2B5EF4-FFF2-40B4-BE49-F238E27FC236}">
              <a16:creationId xmlns:a16="http://schemas.microsoft.com/office/drawing/2014/main" id="{DDBCD0D0-E47F-4A8B-A80F-B5F5D574616B}"/>
            </a:ext>
          </a:extLst>
        </xdr:cNvPr>
        <xdr:cNvCxnSpPr/>
      </xdr:nvCxnSpPr>
      <xdr:spPr>
        <a:xfrm>
          <a:off x="41084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A68CA126-3036-4E9A-9C41-74AE79E00762}"/>
            </a:ext>
          </a:extLst>
        </xdr:cNvPr>
        <xdr:cNvSpPr txBox="1"/>
      </xdr:nvSpPr>
      <xdr:spPr>
        <a:xfrm>
          <a:off x="4216400" y="1724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a:extLst>
            <a:ext uri="{FF2B5EF4-FFF2-40B4-BE49-F238E27FC236}">
              <a16:creationId xmlns:a16="http://schemas.microsoft.com/office/drawing/2014/main" id="{040C58DD-9481-4DBE-8A0F-672873A553F2}"/>
            </a:ext>
          </a:extLst>
        </xdr:cNvPr>
        <xdr:cNvSpPr/>
      </xdr:nvSpPr>
      <xdr:spPr>
        <a:xfrm>
          <a:off x="412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a:extLst>
            <a:ext uri="{FF2B5EF4-FFF2-40B4-BE49-F238E27FC236}">
              <a16:creationId xmlns:a16="http://schemas.microsoft.com/office/drawing/2014/main" id="{7E835CF5-1D14-4947-9274-F46B4541E0AE}"/>
            </a:ext>
          </a:extLst>
        </xdr:cNvPr>
        <xdr:cNvSpPr/>
      </xdr:nvSpPr>
      <xdr:spPr>
        <a:xfrm>
          <a:off x="3384550" y="17242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a:extLst>
            <a:ext uri="{FF2B5EF4-FFF2-40B4-BE49-F238E27FC236}">
              <a16:creationId xmlns:a16="http://schemas.microsoft.com/office/drawing/2014/main" id="{689EF3CD-E826-4910-A801-85B3A76C976C}"/>
            </a:ext>
          </a:extLst>
        </xdr:cNvPr>
        <xdr:cNvSpPr/>
      </xdr:nvSpPr>
      <xdr:spPr>
        <a:xfrm>
          <a:off x="2571750" y="1728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a:extLst>
            <a:ext uri="{FF2B5EF4-FFF2-40B4-BE49-F238E27FC236}">
              <a16:creationId xmlns:a16="http://schemas.microsoft.com/office/drawing/2014/main" id="{9AA71FA8-1B80-429B-818C-DA0CC62EFC94}"/>
            </a:ext>
          </a:extLst>
        </xdr:cNvPr>
        <xdr:cNvSpPr/>
      </xdr:nvSpPr>
      <xdr:spPr>
        <a:xfrm>
          <a:off x="1778000" y="172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406616C6-C7F1-4A58-8606-9BA7490D7E1D}"/>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9FCBA162-E1B6-4307-9AE4-EE4F839836A7}"/>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F6377F4-0319-4AE5-8ADB-AEAEF8FC9048}"/>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A7CC77E8-6BA6-4C01-BAAA-644A480DEA62}"/>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4344DA47-0D2D-4C97-935B-EB226099AEE8}"/>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87449</xdr:rowOff>
    </xdr:from>
    <xdr:to>
      <xdr:col>24</xdr:col>
      <xdr:colOff>114300</xdr:colOff>
      <xdr:row>103</xdr:row>
      <xdr:rowOff>17599</xdr:rowOff>
    </xdr:to>
    <xdr:sp macro="" textlink="">
      <xdr:nvSpPr>
        <xdr:cNvPr id="388" name="楕円 387">
          <a:extLst>
            <a:ext uri="{FF2B5EF4-FFF2-40B4-BE49-F238E27FC236}">
              <a16:creationId xmlns:a16="http://schemas.microsoft.com/office/drawing/2014/main" id="{65466E77-029B-434E-9BC1-76E982C1C852}"/>
            </a:ext>
          </a:extLst>
        </xdr:cNvPr>
        <xdr:cNvSpPr/>
      </xdr:nvSpPr>
      <xdr:spPr>
        <a:xfrm>
          <a:off x="4127500" y="170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110326</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56D5C963-DB9A-4CDE-979E-2DB626993CD3}"/>
            </a:ext>
          </a:extLst>
        </xdr:cNvPr>
        <xdr:cNvSpPr txBox="1"/>
      </xdr:nvSpPr>
      <xdr:spPr>
        <a:xfrm>
          <a:off x="4216400" y="168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131536</xdr:rowOff>
    </xdr:from>
    <xdr:to>
      <xdr:col>20</xdr:col>
      <xdr:colOff>38100</xdr:colOff>
      <xdr:row>103</xdr:row>
      <xdr:rowOff>61686</xdr:rowOff>
    </xdr:to>
    <xdr:sp macro="" textlink="">
      <xdr:nvSpPr>
        <xdr:cNvPr id="390" name="楕円 389">
          <a:extLst>
            <a:ext uri="{FF2B5EF4-FFF2-40B4-BE49-F238E27FC236}">
              <a16:creationId xmlns:a16="http://schemas.microsoft.com/office/drawing/2014/main" id="{56D07458-1152-4321-AB48-276B20D2F92B}"/>
            </a:ext>
          </a:extLst>
        </xdr:cNvPr>
        <xdr:cNvSpPr/>
      </xdr:nvSpPr>
      <xdr:spPr>
        <a:xfrm>
          <a:off x="3384550" y="170479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138249</xdr:rowOff>
    </xdr:from>
    <xdr:to>
      <xdr:col>24</xdr:col>
      <xdr:colOff>63500</xdr:colOff>
      <xdr:row>103</xdr:row>
      <xdr:rowOff>10886</xdr:rowOff>
    </xdr:to>
    <xdr:cxnSp macro="">
      <xdr:nvCxnSpPr>
        <xdr:cNvPr id="391" name="直線コネクタ 390">
          <a:extLst>
            <a:ext uri="{FF2B5EF4-FFF2-40B4-BE49-F238E27FC236}">
              <a16:creationId xmlns:a16="http://schemas.microsoft.com/office/drawing/2014/main" id="{58150810-70DC-488F-84F5-F849E3255FAE}"/>
            </a:ext>
          </a:extLst>
        </xdr:cNvPr>
        <xdr:cNvCxnSpPr/>
      </xdr:nvCxnSpPr>
      <xdr:spPr>
        <a:xfrm flipV="1">
          <a:off x="3429000" y="17054649"/>
          <a:ext cx="7493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131536</xdr:rowOff>
    </xdr:from>
    <xdr:to>
      <xdr:col>15</xdr:col>
      <xdr:colOff>101600</xdr:colOff>
      <xdr:row>103</xdr:row>
      <xdr:rowOff>61686</xdr:rowOff>
    </xdr:to>
    <xdr:sp macro="" textlink="">
      <xdr:nvSpPr>
        <xdr:cNvPr id="392" name="楕円 391">
          <a:extLst>
            <a:ext uri="{FF2B5EF4-FFF2-40B4-BE49-F238E27FC236}">
              <a16:creationId xmlns:a16="http://schemas.microsoft.com/office/drawing/2014/main" id="{966CE0B8-127C-40D9-A081-F2114F424999}"/>
            </a:ext>
          </a:extLst>
        </xdr:cNvPr>
        <xdr:cNvSpPr/>
      </xdr:nvSpPr>
      <xdr:spPr>
        <a:xfrm>
          <a:off x="257175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10886</xdr:rowOff>
    </xdr:from>
    <xdr:to>
      <xdr:col>19</xdr:col>
      <xdr:colOff>177800</xdr:colOff>
      <xdr:row>103</xdr:row>
      <xdr:rowOff>10886</xdr:rowOff>
    </xdr:to>
    <xdr:cxnSp macro="">
      <xdr:nvCxnSpPr>
        <xdr:cNvPr id="393" name="直線コネクタ 392">
          <a:extLst>
            <a:ext uri="{FF2B5EF4-FFF2-40B4-BE49-F238E27FC236}">
              <a16:creationId xmlns:a16="http://schemas.microsoft.com/office/drawing/2014/main" id="{5056A343-DA82-404B-8E22-3106FA942783}"/>
            </a:ext>
          </a:extLst>
        </xdr:cNvPr>
        <xdr:cNvCxnSpPr/>
      </xdr:nvCxnSpPr>
      <xdr:spPr>
        <a:xfrm>
          <a:off x="2622550" y="1709873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136434</xdr:rowOff>
    </xdr:from>
    <xdr:to>
      <xdr:col>10</xdr:col>
      <xdr:colOff>165100</xdr:colOff>
      <xdr:row>103</xdr:row>
      <xdr:rowOff>66584</xdr:rowOff>
    </xdr:to>
    <xdr:sp macro="" textlink="">
      <xdr:nvSpPr>
        <xdr:cNvPr id="394" name="楕円 393">
          <a:extLst>
            <a:ext uri="{FF2B5EF4-FFF2-40B4-BE49-F238E27FC236}">
              <a16:creationId xmlns:a16="http://schemas.microsoft.com/office/drawing/2014/main" id="{87DF1953-91F0-406E-9A4D-BE981300634D}"/>
            </a:ext>
          </a:extLst>
        </xdr:cNvPr>
        <xdr:cNvSpPr/>
      </xdr:nvSpPr>
      <xdr:spPr>
        <a:xfrm>
          <a:off x="1778000" y="17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10886</xdr:rowOff>
    </xdr:from>
    <xdr:to>
      <xdr:col>15</xdr:col>
      <xdr:colOff>50800</xdr:colOff>
      <xdr:row>103</xdr:row>
      <xdr:rowOff>15784</xdr:rowOff>
    </xdr:to>
    <xdr:cxnSp macro="">
      <xdr:nvCxnSpPr>
        <xdr:cNvPr id="395" name="直線コネクタ 394">
          <a:extLst>
            <a:ext uri="{FF2B5EF4-FFF2-40B4-BE49-F238E27FC236}">
              <a16:creationId xmlns:a16="http://schemas.microsoft.com/office/drawing/2014/main" id="{DE18E6AF-65BD-4150-B01F-52115402C8E9}"/>
            </a:ext>
          </a:extLst>
        </xdr:cNvPr>
        <xdr:cNvCxnSpPr/>
      </xdr:nvCxnSpPr>
      <xdr:spPr>
        <a:xfrm flipV="1">
          <a:off x="1828800" y="17098736"/>
          <a:ext cx="7937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a:extLst>
            <a:ext uri="{FF2B5EF4-FFF2-40B4-BE49-F238E27FC236}">
              <a16:creationId xmlns:a16="http://schemas.microsoft.com/office/drawing/2014/main" id="{A7E052BD-C50D-4C00-93B5-30F6341A2BB3}"/>
            </a:ext>
          </a:extLst>
        </xdr:cNvPr>
        <xdr:cNvSpPr txBox="1"/>
      </xdr:nvSpPr>
      <xdr:spPr>
        <a:xfrm>
          <a:off x="3239144" y="1733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a:extLst>
            <a:ext uri="{FF2B5EF4-FFF2-40B4-BE49-F238E27FC236}">
              <a16:creationId xmlns:a16="http://schemas.microsoft.com/office/drawing/2014/main" id="{11B15205-C5D8-4571-884A-473819AF6639}"/>
            </a:ext>
          </a:extLst>
        </xdr:cNvPr>
        <xdr:cNvSpPr txBox="1"/>
      </xdr:nvSpPr>
      <xdr:spPr>
        <a:xfrm>
          <a:off x="2439044" y="1738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a:extLst>
            <a:ext uri="{FF2B5EF4-FFF2-40B4-BE49-F238E27FC236}">
              <a16:creationId xmlns:a16="http://schemas.microsoft.com/office/drawing/2014/main" id="{37E792FA-C83F-4B42-8878-EC53DD5BA9C5}"/>
            </a:ext>
          </a:extLst>
        </xdr:cNvPr>
        <xdr:cNvSpPr txBox="1"/>
      </xdr:nvSpPr>
      <xdr:spPr>
        <a:xfrm>
          <a:off x="1645294" y="1731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78213</xdr:rowOff>
    </xdr:from>
    <xdr:ext cx="405111" cy="259045"/>
    <xdr:sp macro="" textlink="">
      <xdr:nvSpPr>
        <xdr:cNvPr id="399" name="n_1mainValue【市民会館】&#10;有形固定資産減価償却率">
          <a:extLst>
            <a:ext uri="{FF2B5EF4-FFF2-40B4-BE49-F238E27FC236}">
              <a16:creationId xmlns:a16="http://schemas.microsoft.com/office/drawing/2014/main" id="{DCEA4BDA-ABC9-41E8-9D34-5445FA562258}"/>
            </a:ext>
          </a:extLst>
        </xdr:cNvPr>
        <xdr:cNvSpPr txBox="1"/>
      </xdr:nvSpPr>
      <xdr:spPr>
        <a:xfrm>
          <a:off x="323914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78213</xdr:rowOff>
    </xdr:from>
    <xdr:ext cx="405111" cy="259045"/>
    <xdr:sp macro="" textlink="">
      <xdr:nvSpPr>
        <xdr:cNvPr id="400" name="n_2mainValue【市民会館】&#10;有形固定資産減価償却率">
          <a:extLst>
            <a:ext uri="{FF2B5EF4-FFF2-40B4-BE49-F238E27FC236}">
              <a16:creationId xmlns:a16="http://schemas.microsoft.com/office/drawing/2014/main" id="{A94A0A0C-54B0-48A6-950E-7F6E7D8388D6}"/>
            </a:ext>
          </a:extLst>
        </xdr:cNvPr>
        <xdr:cNvSpPr txBox="1"/>
      </xdr:nvSpPr>
      <xdr:spPr>
        <a:xfrm>
          <a:off x="243904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83111</xdr:rowOff>
    </xdr:from>
    <xdr:ext cx="405111" cy="259045"/>
    <xdr:sp macro="" textlink="">
      <xdr:nvSpPr>
        <xdr:cNvPr id="401" name="n_3mainValue【市民会館】&#10;有形固定資産減価償却率">
          <a:extLst>
            <a:ext uri="{FF2B5EF4-FFF2-40B4-BE49-F238E27FC236}">
              <a16:creationId xmlns:a16="http://schemas.microsoft.com/office/drawing/2014/main" id="{0289ADCD-8C3A-4E32-B011-FD228782E0F5}"/>
            </a:ext>
          </a:extLst>
        </xdr:cNvPr>
        <xdr:cNvSpPr txBox="1"/>
      </xdr:nvSpPr>
      <xdr:spPr>
        <a:xfrm>
          <a:off x="1645294" y="1682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3F077D19-682B-4C89-B63A-ECC5BC4EAB3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CABF8C1B-FDB6-484A-BBC8-E10727E0446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F01565CF-8BF7-486F-8C36-EA4073D7D77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BEC38088-4EF0-4C51-9793-803449E90FF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4E761658-5666-4D45-9F7C-BF2340D6DCE5}"/>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816FA186-BF3F-4515-94A1-C68CDBA497B3}"/>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8D6219E1-7C1A-4F7D-A5F5-D3936F8A745E}"/>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73711E06-E663-4E5B-A30C-FAA54064893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4FB231D9-0F63-47BE-B81A-36AC22184A42}"/>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A67C7019-15DE-4C63-8D5C-9759BD6D1AA8}"/>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a:extLst>
            <a:ext uri="{FF2B5EF4-FFF2-40B4-BE49-F238E27FC236}">
              <a16:creationId xmlns:a16="http://schemas.microsoft.com/office/drawing/2014/main" id="{0945CE33-1C92-4CD1-8558-E5F9B7BA49E4}"/>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a:extLst>
            <a:ext uri="{FF2B5EF4-FFF2-40B4-BE49-F238E27FC236}">
              <a16:creationId xmlns:a16="http://schemas.microsoft.com/office/drawing/2014/main" id="{A3840769-DA73-4A74-AF90-EDA53E933734}"/>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a:extLst>
            <a:ext uri="{FF2B5EF4-FFF2-40B4-BE49-F238E27FC236}">
              <a16:creationId xmlns:a16="http://schemas.microsoft.com/office/drawing/2014/main" id="{82F1DEB7-E8D7-4AB1-9BB3-9529F5CCD061}"/>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a:extLst>
            <a:ext uri="{FF2B5EF4-FFF2-40B4-BE49-F238E27FC236}">
              <a16:creationId xmlns:a16="http://schemas.microsoft.com/office/drawing/2014/main" id="{FB16232D-0338-477F-99B3-5945D517E68D}"/>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a:extLst>
            <a:ext uri="{FF2B5EF4-FFF2-40B4-BE49-F238E27FC236}">
              <a16:creationId xmlns:a16="http://schemas.microsoft.com/office/drawing/2014/main" id="{ADF2A340-3B46-45F9-BB42-D850945E7AA4}"/>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a:extLst>
            <a:ext uri="{FF2B5EF4-FFF2-40B4-BE49-F238E27FC236}">
              <a16:creationId xmlns:a16="http://schemas.microsoft.com/office/drawing/2014/main" id="{17CF0BC9-4F9E-4991-A709-9EA0A810FEC0}"/>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a:extLst>
            <a:ext uri="{FF2B5EF4-FFF2-40B4-BE49-F238E27FC236}">
              <a16:creationId xmlns:a16="http://schemas.microsoft.com/office/drawing/2014/main" id="{9E07C2D5-C20A-401E-A4B6-C6F72416480D}"/>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a:extLst>
            <a:ext uri="{FF2B5EF4-FFF2-40B4-BE49-F238E27FC236}">
              <a16:creationId xmlns:a16="http://schemas.microsoft.com/office/drawing/2014/main" id="{4D416381-4FB8-40A5-A38B-D81F772CC0C9}"/>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E384954E-BDC4-4E87-8184-2DA357088FB2}"/>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5E2D65DD-518F-43D7-A9BE-D5D3B1F2960A}"/>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C816E024-5E2C-4F9A-93C0-6DCBFC34DA1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a:extLst>
            <a:ext uri="{FF2B5EF4-FFF2-40B4-BE49-F238E27FC236}">
              <a16:creationId xmlns:a16="http://schemas.microsoft.com/office/drawing/2014/main" id="{9AF3B640-0328-4694-8BF2-85A2EE51A986}"/>
            </a:ext>
          </a:extLst>
        </xdr:cNvPr>
        <xdr:cNvCxnSpPr/>
      </xdr:nvCxnSpPr>
      <xdr:spPr>
        <a:xfrm flipV="1">
          <a:off x="9429115" y="165354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a:extLst>
            <a:ext uri="{FF2B5EF4-FFF2-40B4-BE49-F238E27FC236}">
              <a16:creationId xmlns:a16="http://schemas.microsoft.com/office/drawing/2014/main" id="{6E82AC50-16EF-4A9C-8AED-CE773459DF81}"/>
            </a:ext>
          </a:extLst>
        </xdr:cNvPr>
        <xdr:cNvSpPr txBox="1"/>
      </xdr:nvSpPr>
      <xdr:spPr>
        <a:xfrm>
          <a:off x="9467850" y="178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a:extLst>
            <a:ext uri="{FF2B5EF4-FFF2-40B4-BE49-F238E27FC236}">
              <a16:creationId xmlns:a16="http://schemas.microsoft.com/office/drawing/2014/main" id="{369BCE87-1E55-4347-95FD-D06E6922C875}"/>
            </a:ext>
          </a:extLst>
        </xdr:cNvPr>
        <xdr:cNvCxnSpPr/>
      </xdr:nvCxnSpPr>
      <xdr:spPr>
        <a:xfrm>
          <a:off x="9359900" y="17852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a:extLst>
            <a:ext uri="{FF2B5EF4-FFF2-40B4-BE49-F238E27FC236}">
              <a16:creationId xmlns:a16="http://schemas.microsoft.com/office/drawing/2014/main" id="{3E14DC68-72D0-41EC-B831-9C34F0A10DA4}"/>
            </a:ext>
          </a:extLst>
        </xdr:cNvPr>
        <xdr:cNvSpPr txBox="1"/>
      </xdr:nvSpPr>
      <xdr:spPr>
        <a:xfrm>
          <a:off x="9467850" y="1631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a:extLst>
            <a:ext uri="{FF2B5EF4-FFF2-40B4-BE49-F238E27FC236}">
              <a16:creationId xmlns:a16="http://schemas.microsoft.com/office/drawing/2014/main" id="{47E96512-83E9-4599-8856-1612F59A77D7}"/>
            </a:ext>
          </a:extLst>
        </xdr:cNvPr>
        <xdr:cNvCxnSpPr/>
      </xdr:nvCxnSpPr>
      <xdr:spPr>
        <a:xfrm>
          <a:off x="935990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a:extLst>
            <a:ext uri="{FF2B5EF4-FFF2-40B4-BE49-F238E27FC236}">
              <a16:creationId xmlns:a16="http://schemas.microsoft.com/office/drawing/2014/main" id="{87F00EDD-AFE2-4FD5-9A19-C5A1D3558B79}"/>
            </a:ext>
          </a:extLst>
        </xdr:cNvPr>
        <xdr:cNvSpPr txBox="1"/>
      </xdr:nvSpPr>
      <xdr:spPr>
        <a:xfrm>
          <a:off x="9467850" y="17418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a:extLst>
            <a:ext uri="{FF2B5EF4-FFF2-40B4-BE49-F238E27FC236}">
              <a16:creationId xmlns:a16="http://schemas.microsoft.com/office/drawing/2014/main" id="{61CE6EB4-D930-48F2-8A1B-F1898A6ED9A0}"/>
            </a:ext>
          </a:extLst>
        </xdr:cNvPr>
        <xdr:cNvSpPr/>
      </xdr:nvSpPr>
      <xdr:spPr>
        <a:xfrm>
          <a:off x="9398000" y="174401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a:extLst>
            <a:ext uri="{FF2B5EF4-FFF2-40B4-BE49-F238E27FC236}">
              <a16:creationId xmlns:a16="http://schemas.microsoft.com/office/drawing/2014/main" id="{5EFF1D60-768E-41C1-B477-BA98483D0AD0}"/>
            </a:ext>
          </a:extLst>
        </xdr:cNvPr>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a:extLst>
            <a:ext uri="{FF2B5EF4-FFF2-40B4-BE49-F238E27FC236}">
              <a16:creationId xmlns:a16="http://schemas.microsoft.com/office/drawing/2014/main" id="{19D7A449-4171-4D49-B2EF-DBADC4CBF065}"/>
            </a:ext>
          </a:extLst>
        </xdr:cNvPr>
        <xdr:cNvSpPr/>
      </xdr:nvSpPr>
      <xdr:spPr>
        <a:xfrm>
          <a:off x="7842250" y="174355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a:extLst>
            <a:ext uri="{FF2B5EF4-FFF2-40B4-BE49-F238E27FC236}">
              <a16:creationId xmlns:a16="http://schemas.microsoft.com/office/drawing/2014/main" id="{93BC788F-395E-44FD-B333-637DA9FC6C8D}"/>
            </a:ext>
          </a:extLst>
        </xdr:cNvPr>
        <xdr:cNvSpPr/>
      </xdr:nvSpPr>
      <xdr:spPr>
        <a:xfrm>
          <a:off x="702945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F11F35D-EA7C-451B-841F-44697CBB7D1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62D5B7CD-13E4-4464-943A-1E6DC4BC995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8F2E353D-18DE-431C-ABB0-29787F095D22}"/>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54C35412-1D3B-4484-B2FB-95016B36C56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64BB7E2A-61CF-4D8D-81ED-72FB45B5955B}"/>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29972</xdr:rowOff>
    </xdr:from>
    <xdr:to>
      <xdr:col>55</xdr:col>
      <xdr:colOff>50800</xdr:colOff>
      <xdr:row>104</xdr:row>
      <xdr:rowOff>131572</xdr:rowOff>
    </xdr:to>
    <xdr:sp macro="" textlink="">
      <xdr:nvSpPr>
        <xdr:cNvPr id="438" name="楕円 437">
          <a:extLst>
            <a:ext uri="{FF2B5EF4-FFF2-40B4-BE49-F238E27FC236}">
              <a16:creationId xmlns:a16="http://schemas.microsoft.com/office/drawing/2014/main" id="{67EA009C-75CC-4F89-801F-EE8ABD1EED78}"/>
            </a:ext>
          </a:extLst>
        </xdr:cNvPr>
        <xdr:cNvSpPr/>
      </xdr:nvSpPr>
      <xdr:spPr>
        <a:xfrm>
          <a:off x="9398000" y="172892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52849</xdr:rowOff>
    </xdr:from>
    <xdr:ext cx="469744" cy="259045"/>
    <xdr:sp macro="" textlink="">
      <xdr:nvSpPr>
        <xdr:cNvPr id="439" name="【市民会館】&#10;一人当たり面積該当値テキスト">
          <a:extLst>
            <a:ext uri="{FF2B5EF4-FFF2-40B4-BE49-F238E27FC236}">
              <a16:creationId xmlns:a16="http://schemas.microsoft.com/office/drawing/2014/main" id="{7BA6F4CB-9BA8-4338-86AA-EFD55459AAF2}"/>
            </a:ext>
          </a:extLst>
        </xdr:cNvPr>
        <xdr:cNvSpPr txBox="1"/>
      </xdr:nvSpPr>
      <xdr:spPr>
        <a:xfrm>
          <a:off x="9467850" y="1714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34544</xdr:rowOff>
    </xdr:from>
    <xdr:to>
      <xdr:col>50</xdr:col>
      <xdr:colOff>165100</xdr:colOff>
      <xdr:row>104</xdr:row>
      <xdr:rowOff>136144</xdr:rowOff>
    </xdr:to>
    <xdr:sp macro="" textlink="">
      <xdr:nvSpPr>
        <xdr:cNvPr id="440" name="楕円 439">
          <a:extLst>
            <a:ext uri="{FF2B5EF4-FFF2-40B4-BE49-F238E27FC236}">
              <a16:creationId xmlns:a16="http://schemas.microsoft.com/office/drawing/2014/main" id="{3E8483AA-B574-4F8B-A745-4662FB0ED488}"/>
            </a:ext>
          </a:extLst>
        </xdr:cNvPr>
        <xdr:cNvSpPr/>
      </xdr:nvSpPr>
      <xdr:spPr>
        <a:xfrm>
          <a:off x="86360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80772</xdr:rowOff>
    </xdr:from>
    <xdr:to>
      <xdr:col>55</xdr:col>
      <xdr:colOff>0</xdr:colOff>
      <xdr:row>104</xdr:row>
      <xdr:rowOff>85344</xdr:rowOff>
    </xdr:to>
    <xdr:cxnSp macro="">
      <xdr:nvCxnSpPr>
        <xdr:cNvPr id="441" name="直線コネクタ 440">
          <a:extLst>
            <a:ext uri="{FF2B5EF4-FFF2-40B4-BE49-F238E27FC236}">
              <a16:creationId xmlns:a16="http://schemas.microsoft.com/office/drawing/2014/main" id="{EB79D6D5-2EC3-4242-823A-8965784E762A}"/>
            </a:ext>
          </a:extLst>
        </xdr:cNvPr>
        <xdr:cNvCxnSpPr/>
      </xdr:nvCxnSpPr>
      <xdr:spPr>
        <a:xfrm flipV="1">
          <a:off x="8686800" y="1734007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39115</xdr:rowOff>
    </xdr:from>
    <xdr:to>
      <xdr:col>46</xdr:col>
      <xdr:colOff>38100</xdr:colOff>
      <xdr:row>104</xdr:row>
      <xdr:rowOff>140715</xdr:rowOff>
    </xdr:to>
    <xdr:sp macro="" textlink="">
      <xdr:nvSpPr>
        <xdr:cNvPr id="442" name="楕円 441">
          <a:extLst>
            <a:ext uri="{FF2B5EF4-FFF2-40B4-BE49-F238E27FC236}">
              <a16:creationId xmlns:a16="http://schemas.microsoft.com/office/drawing/2014/main" id="{BF12E57F-DE7B-40F1-8551-611C579C33B4}"/>
            </a:ext>
          </a:extLst>
        </xdr:cNvPr>
        <xdr:cNvSpPr/>
      </xdr:nvSpPr>
      <xdr:spPr>
        <a:xfrm>
          <a:off x="7842250" y="17298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85344</xdr:rowOff>
    </xdr:from>
    <xdr:to>
      <xdr:col>50</xdr:col>
      <xdr:colOff>114300</xdr:colOff>
      <xdr:row>104</xdr:row>
      <xdr:rowOff>89915</xdr:rowOff>
    </xdr:to>
    <xdr:cxnSp macro="">
      <xdr:nvCxnSpPr>
        <xdr:cNvPr id="443" name="直線コネクタ 442">
          <a:extLst>
            <a:ext uri="{FF2B5EF4-FFF2-40B4-BE49-F238E27FC236}">
              <a16:creationId xmlns:a16="http://schemas.microsoft.com/office/drawing/2014/main" id="{F3785C7E-C45A-4B04-80A6-7FA0CB885601}"/>
            </a:ext>
          </a:extLst>
        </xdr:cNvPr>
        <xdr:cNvCxnSpPr/>
      </xdr:nvCxnSpPr>
      <xdr:spPr>
        <a:xfrm flipV="1">
          <a:off x="7886700" y="17344644"/>
          <a:ext cx="8001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43687</xdr:rowOff>
    </xdr:from>
    <xdr:to>
      <xdr:col>41</xdr:col>
      <xdr:colOff>101600</xdr:colOff>
      <xdr:row>104</xdr:row>
      <xdr:rowOff>145287</xdr:rowOff>
    </xdr:to>
    <xdr:sp macro="" textlink="">
      <xdr:nvSpPr>
        <xdr:cNvPr id="444" name="楕円 443">
          <a:extLst>
            <a:ext uri="{FF2B5EF4-FFF2-40B4-BE49-F238E27FC236}">
              <a16:creationId xmlns:a16="http://schemas.microsoft.com/office/drawing/2014/main" id="{68A1C55C-C8CB-471B-BDEF-3ED392D47033}"/>
            </a:ext>
          </a:extLst>
        </xdr:cNvPr>
        <xdr:cNvSpPr/>
      </xdr:nvSpPr>
      <xdr:spPr>
        <a:xfrm>
          <a:off x="702945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89915</xdr:rowOff>
    </xdr:from>
    <xdr:to>
      <xdr:col>45</xdr:col>
      <xdr:colOff>177800</xdr:colOff>
      <xdr:row>104</xdr:row>
      <xdr:rowOff>94487</xdr:rowOff>
    </xdr:to>
    <xdr:cxnSp macro="">
      <xdr:nvCxnSpPr>
        <xdr:cNvPr id="445" name="直線コネクタ 444">
          <a:extLst>
            <a:ext uri="{FF2B5EF4-FFF2-40B4-BE49-F238E27FC236}">
              <a16:creationId xmlns:a16="http://schemas.microsoft.com/office/drawing/2014/main" id="{FB81F3B0-FCEB-4999-A39F-CAE23D9ACA3B}"/>
            </a:ext>
          </a:extLst>
        </xdr:cNvPr>
        <xdr:cNvCxnSpPr/>
      </xdr:nvCxnSpPr>
      <xdr:spPr>
        <a:xfrm flipV="1">
          <a:off x="7080250" y="17349215"/>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a:extLst>
            <a:ext uri="{FF2B5EF4-FFF2-40B4-BE49-F238E27FC236}">
              <a16:creationId xmlns:a16="http://schemas.microsoft.com/office/drawing/2014/main" id="{3394D8AC-7137-42F1-A95B-6AA51C322249}"/>
            </a:ext>
          </a:extLst>
        </xdr:cNvPr>
        <xdr:cNvSpPr txBox="1"/>
      </xdr:nvSpPr>
      <xdr:spPr>
        <a:xfrm>
          <a:off x="845827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a:extLst>
            <a:ext uri="{FF2B5EF4-FFF2-40B4-BE49-F238E27FC236}">
              <a16:creationId xmlns:a16="http://schemas.microsoft.com/office/drawing/2014/main" id="{80ED21F1-D841-47AF-8DAE-9B3F022B0108}"/>
            </a:ext>
          </a:extLst>
        </xdr:cNvPr>
        <xdr:cNvSpPr txBox="1"/>
      </xdr:nvSpPr>
      <xdr:spPr>
        <a:xfrm>
          <a:off x="7677227" y="1752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48" name="n_3aveValue【市民会館】&#10;一人当たり面積">
          <a:extLst>
            <a:ext uri="{FF2B5EF4-FFF2-40B4-BE49-F238E27FC236}">
              <a16:creationId xmlns:a16="http://schemas.microsoft.com/office/drawing/2014/main" id="{727B6701-E4DD-4733-BE4E-2E94D8F57C2D}"/>
            </a:ext>
          </a:extLst>
        </xdr:cNvPr>
        <xdr:cNvSpPr txBox="1"/>
      </xdr:nvSpPr>
      <xdr:spPr>
        <a:xfrm>
          <a:off x="6864427" y="175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152671</xdr:rowOff>
    </xdr:from>
    <xdr:ext cx="469744" cy="259045"/>
    <xdr:sp macro="" textlink="">
      <xdr:nvSpPr>
        <xdr:cNvPr id="449" name="n_1mainValue【市民会館】&#10;一人当たり面積">
          <a:extLst>
            <a:ext uri="{FF2B5EF4-FFF2-40B4-BE49-F238E27FC236}">
              <a16:creationId xmlns:a16="http://schemas.microsoft.com/office/drawing/2014/main" id="{9EA82EE8-9FFF-4759-8439-BF8AEE79EEF9}"/>
            </a:ext>
          </a:extLst>
        </xdr:cNvPr>
        <xdr:cNvSpPr txBox="1"/>
      </xdr:nvSpPr>
      <xdr:spPr>
        <a:xfrm>
          <a:off x="8458277" y="1706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157242</xdr:rowOff>
    </xdr:from>
    <xdr:ext cx="469744" cy="259045"/>
    <xdr:sp macro="" textlink="">
      <xdr:nvSpPr>
        <xdr:cNvPr id="450" name="n_2mainValue【市民会館】&#10;一人当たり面積">
          <a:extLst>
            <a:ext uri="{FF2B5EF4-FFF2-40B4-BE49-F238E27FC236}">
              <a16:creationId xmlns:a16="http://schemas.microsoft.com/office/drawing/2014/main" id="{9C2ECF38-1419-4668-8C2E-0CC0D657A013}"/>
            </a:ext>
          </a:extLst>
        </xdr:cNvPr>
        <xdr:cNvSpPr txBox="1"/>
      </xdr:nvSpPr>
      <xdr:spPr>
        <a:xfrm>
          <a:off x="7677227" y="170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161814</xdr:rowOff>
    </xdr:from>
    <xdr:ext cx="469744" cy="259045"/>
    <xdr:sp macro="" textlink="">
      <xdr:nvSpPr>
        <xdr:cNvPr id="451" name="n_3mainValue【市民会館】&#10;一人当たり面積">
          <a:extLst>
            <a:ext uri="{FF2B5EF4-FFF2-40B4-BE49-F238E27FC236}">
              <a16:creationId xmlns:a16="http://schemas.microsoft.com/office/drawing/2014/main" id="{96A527DF-D04E-40BF-8440-1E14D9B1F0C3}"/>
            </a:ext>
          </a:extLst>
        </xdr:cNvPr>
        <xdr:cNvSpPr txBox="1"/>
      </xdr:nvSpPr>
      <xdr:spPr>
        <a:xfrm>
          <a:off x="6864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70DD7EF3-ED23-4881-9C55-48C739A8DF1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A57DB601-1515-444A-9EF3-25BE6761181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A993317D-E910-41DE-ADCC-8FC57EEF08C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DB00548F-AC6E-4285-A650-E923B289D25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DBE05E98-8B3B-4EBF-A4D1-43347FD035C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0513C427-F539-487C-A825-78FC0CC4B63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82D24D2D-A580-4678-8DF0-53FE7CABB504}"/>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7C57AF13-DB62-46DF-90D8-97561AFBF952}"/>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A963ABA4-D4C3-49A5-94A7-935FBE91CF6E}"/>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C79C5F64-52C5-4EB7-9211-D53C3619CF01}"/>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7A9FED1D-0817-4763-9E59-DCFE436A89AE}"/>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643581E9-6A7E-4097-B778-9D36075C8C6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2512B8ED-15DF-45F6-AEC9-0070B858692F}"/>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98990E91-27F5-46CB-90AC-248C322553B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3E06FC4F-1226-461C-9EA7-CCDAA436B70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3A97C33F-E156-4F3E-A54F-0A00488967B6}"/>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90AF9948-8690-426C-8E1D-DB77966D08F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127277E-672A-48F3-ACA6-4552398AA409}"/>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D38B6D42-6E23-43F8-91A1-717216A72161}"/>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B9712F2F-A3A9-4FBE-A896-1AB1EF58362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26F6FDF6-6A1D-4EE2-ACED-35E654510AB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F7383FD9-C2F7-4F3F-A2EC-5D72220F8EB5}"/>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C334827F-CDAE-4832-B6BA-72D26C4F92F3}"/>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B94CC337-5923-479A-9B97-5793D9DAC39D}"/>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1E7C43CF-AC68-4A9E-A3C1-CB8F4209C63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BB2771E3-E76D-4D10-A6BB-60B894F35818}"/>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3FFBAB62-060F-471D-ABF5-62BD466C165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611A6916-1E41-4F5D-9834-23E2428B5725}"/>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41CEA784-1DAE-4ACD-8D95-AEAB3A10C1E5}"/>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15562E6E-3F8F-41C0-A1A2-E44D89E7729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90DDCD56-368A-428D-8035-84DA53502A8B}"/>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4BB14898-AD5F-49AB-937E-3D34B11EAA3C}"/>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E2E15399-B14C-4952-B7F0-EA3131FB14D1}"/>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619C1C68-6E9E-4566-B2EF-B1004E88359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0A7A5CE0-590D-452E-BE3A-8954DC383A29}"/>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31A9FAD3-A61A-4013-953D-378EF2EBF32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31CA51DD-8AAB-41F0-8658-0161A2FAD53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24476575-21CF-4130-8290-70C4981A870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986A2A51-6209-4DD0-AED9-7DF8F6E8582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2336DD0D-74C3-4799-BF34-851386E9858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a:extLst>
            <a:ext uri="{FF2B5EF4-FFF2-40B4-BE49-F238E27FC236}">
              <a16:creationId xmlns:a16="http://schemas.microsoft.com/office/drawing/2014/main" id="{1432DE5D-3E4D-44D2-8CF3-89FE41FD314B}"/>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a:extLst>
            <a:ext uri="{FF2B5EF4-FFF2-40B4-BE49-F238E27FC236}">
              <a16:creationId xmlns:a16="http://schemas.microsoft.com/office/drawing/2014/main" id="{92DB67C3-F76C-4445-AAE0-A4373D85371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a:extLst>
            <a:ext uri="{FF2B5EF4-FFF2-40B4-BE49-F238E27FC236}">
              <a16:creationId xmlns:a16="http://schemas.microsoft.com/office/drawing/2014/main" id="{F0A0BBCC-189C-462C-9A7C-ED5A496AC3B9}"/>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a:extLst>
            <a:ext uri="{FF2B5EF4-FFF2-40B4-BE49-F238E27FC236}">
              <a16:creationId xmlns:a16="http://schemas.microsoft.com/office/drawing/2014/main" id="{15AF4CB4-AE7A-4BF3-B173-5F15D92D4A44}"/>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a:extLst>
            <a:ext uri="{FF2B5EF4-FFF2-40B4-BE49-F238E27FC236}">
              <a16:creationId xmlns:a16="http://schemas.microsoft.com/office/drawing/2014/main" id="{4A642342-FC3F-4B0A-B0F3-257C1E06C65D}"/>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a:extLst>
            <a:ext uri="{FF2B5EF4-FFF2-40B4-BE49-F238E27FC236}">
              <a16:creationId xmlns:a16="http://schemas.microsoft.com/office/drawing/2014/main" id="{89D8BD95-860E-4CCA-87D2-E4DBB7625BE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a:extLst>
            <a:ext uri="{FF2B5EF4-FFF2-40B4-BE49-F238E27FC236}">
              <a16:creationId xmlns:a16="http://schemas.microsoft.com/office/drawing/2014/main" id="{362C50E7-1659-437F-9E7A-6FE4FA787412}"/>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a:extLst>
            <a:ext uri="{FF2B5EF4-FFF2-40B4-BE49-F238E27FC236}">
              <a16:creationId xmlns:a16="http://schemas.microsoft.com/office/drawing/2014/main" id="{D1646203-FD0C-42E2-82D0-F33CF7C7E25A}"/>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a:extLst>
            <a:ext uri="{FF2B5EF4-FFF2-40B4-BE49-F238E27FC236}">
              <a16:creationId xmlns:a16="http://schemas.microsoft.com/office/drawing/2014/main" id="{76E66F94-4298-4BE0-B6D0-AA3690D3F90C}"/>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a:extLst>
            <a:ext uri="{FF2B5EF4-FFF2-40B4-BE49-F238E27FC236}">
              <a16:creationId xmlns:a16="http://schemas.microsoft.com/office/drawing/2014/main" id="{F486F5F3-D429-4A8D-BADA-D92A3FF99C6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a:extLst>
            <a:ext uri="{FF2B5EF4-FFF2-40B4-BE49-F238E27FC236}">
              <a16:creationId xmlns:a16="http://schemas.microsoft.com/office/drawing/2014/main" id="{94E3DB86-8978-4A60-8E5A-A08825F1BD6B}"/>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a:extLst>
            <a:ext uri="{FF2B5EF4-FFF2-40B4-BE49-F238E27FC236}">
              <a16:creationId xmlns:a16="http://schemas.microsoft.com/office/drawing/2014/main" id="{119047C5-57CD-4CA4-902C-DD6C90DF0C87}"/>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a:extLst>
            <a:ext uri="{FF2B5EF4-FFF2-40B4-BE49-F238E27FC236}">
              <a16:creationId xmlns:a16="http://schemas.microsoft.com/office/drawing/2014/main" id="{7B265578-C1A2-4EF3-A4CF-2AA14D6DE4EE}"/>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16360335-AE0C-4902-86CB-AE6041555A15}"/>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651C0A0C-BFAE-4A94-987E-47215A798A73}"/>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F4A2C33E-648C-4078-B719-731C517C2828}"/>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a:extLst>
            <a:ext uri="{FF2B5EF4-FFF2-40B4-BE49-F238E27FC236}">
              <a16:creationId xmlns:a16="http://schemas.microsoft.com/office/drawing/2014/main" id="{0D6D5FE7-EE70-4B6C-BA50-F83F58FB0ED1}"/>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09" name="直線コネクタ 508">
          <a:extLst>
            <a:ext uri="{FF2B5EF4-FFF2-40B4-BE49-F238E27FC236}">
              <a16:creationId xmlns:a16="http://schemas.microsoft.com/office/drawing/2014/main" id="{0C03D099-B89A-4822-9DE8-39E7CACAABF4}"/>
            </a:ext>
          </a:extLst>
        </xdr:cNvPr>
        <xdr:cNvCxnSpPr/>
      </xdr:nvCxnSpPr>
      <xdr:spPr>
        <a:xfrm flipV="1">
          <a:off x="14699614" y="13000627"/>
          <a:ext cx="0" cy="123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10" name="【消防施設】&#10;有形固定資産減価償却率最小値テキスト">
          <a:extLst>
            <a:ext uri="{FF2B5EF4-FFF2-40B4-BE49-F238E27FC236}">
              <a16:creationId xmlns:a16="http://schemas.microsoft.com/office/drawing/2014/main" id="{758413FD-114A-49DC-B65A-F1AE5916B173}"/>
            </a:ext>
          </a:extLst>
        </xdr:cNvPr>
        <xdr:cNvSpPr txBox="1"/>
      </xdr:nvSpPr>
      <xdr:spPr>
        <a:xfrm>
          <a:off x="14738350" y="142419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11" name="直線コネクタ 510">
          <a:extLst>
            <a:ext uri="{FF2B5EF4-FFF2-40B4-BE49-F238E27FC236}">
              <a16:creationId xmlns:a16="http://schemas.microsoft.com/office/drawing/2014/main" id="{937A8798-3C6D-4D3E-8F0C-B6D49FB098BD}"/>
            </a:ext>
          </a:extLst>
        </xdr:cNvPr>
        <xdr:cNvCxnSpPr/>
      </xdr:nvCxnSpPr>
      <xdr:spPr>
        <a:xfrm>
          <a:off x="14611350" y="14238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12" name="【消防施設】&#10;有形固定資産減価償却率最大値テキスト">
          <a:extLst>
            <a:ext uri="{FF2B5EF4-FFF2-40B4-BE49-F238E27FC236}">
              <a16:creationId xmlns:a16="http://schemas.microsoft.com/office/drawing/2014/main" id="{CDE2B57A-2C05-42EB-A47B-348A312E4EA7}"/>
            </a:ext>
          </a:extLst>
        </xdr:cNvPr>
        <xdr:cNvSpPr txBox="1"/>
      </xdr:nvSpPr>
      <xdr:spPr>
        <a:xfrm>
          <a:off x="14738350" y="1278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13" name="直線コネクタ 512">
          <a:extLst>
            <a:ext uri="{FF2B5EF4-FFF2-40B4-BE49-F238E27FC236}">
              <a16:creationId xmlns:a16="http://schemas.microsoft.com/office/drawing/2014/main" id="{3488B04A-9684-42B5-9EBB-4FB9CC242F49}"/>
            </a:ext>
          </a:extLst>
        </xdr:cNvPr>
        <xdr:cNvCxnSpPr/>
      </xdr:nvCxnSpPr>
      <xdr:spPr>
        <a:xfrm>
          <a:off x="14611350" y="13000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514" name="【消防施設】&#10;有形固定資産減価償却率平均値テキスト">
          <a:extLst>
            <a:ext uri="{FF2B5EF4-FFF2-40B4-BE49-F238E27FC236}">
              <a16:creationId xmlns:a16="http://schemas.microsoft.com/office/drawing/2014/main" id="{8FF09D5F-033B-4C36-809C-1111D7B3BED9}"/>
            </a:ext>
          </a:extLst>
        </xdr:cNvPr>
        <xdr:cNvSpPr txBox="1"/>
      </xdr:nvSpPr>
      <xdr:spPr>
        <a:xfrm>
          <a:off x="14738350" y="13262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15" name="フローチャート: 判断 514">
          <a:extLst>
            <a:ext uri="{FF2B5EF4-FFF2-40B4-BE49-F238E27FC236}">
              <a16:creationId xmlns:a16="http://schemas.microsoft.com/office/drawing/2014/main" id="{C99F7309-3DF8-4446-BAE3-211DA5072B71}"/>
            </a:ext>
          </a:extLst>
        </xdr:cNvPr>
        <xdr:cNvSpPr/>
      </xdr:nvSpPr>
      <xdr:spPr>
        <a:xfrm>
          <a:off x="14649450" y="134043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16" name="フローチャート: 判断 515">
          <a:extLst>
            <a:ext uri="{FF2B5EF4-FFF2-40B4-BE49-F238E27FC236}">
              <a16:creationId xmlns:a16="http://schemas.microsoft.com/office/drawing/2014/main" id="{8E69F43A-6985-4918-A2CB-40A29F3B4828}"/>
            </a:ext>
          </a:extLst>
        </xdr:cNvPr>
        <xdr:cNvSpPr/>
      </xdr:nvSpPr>
      <xdr:spPr>
        <a:xfrm>
          <a:off x="13887450" y="1343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517" name="フローチャート: 判断 516">
          <a:extLst>
            <a:ext uri="{FF2B5EF4-FFF2-40B4-BE49-F238E27FC236}">
              <a16:creationId xmlns:a16="http://schemas.microsoft.com/office/drawing/2014/main" id="{23C9627A-BC1D-4D2A-B3AF-3E5852D27C4A}"/>
            </a:ext>
          </a:extLst>
        </xdr:cNvPr>
        <xdr:cNvSpPr/>
      </xdr:nvSpPr>
      <xdr:spPr>
        <a:xfrm>
          <a:off x="13093700" y="13450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18" name="フローチャート: 判断 517">
          <a:extLst>
            <a:ext uri="{FF2B5EF4-FFF2-40B4-BE49-F238E27FC236}">
              <a16:creationId xmlns:a16="http://schemas.microsoft.com/office/drawing/2014/main" id="{59A2BD9D-208E-477D-9A86-12FD2DF6DCA3}"/>
            </a:ext>
          </a:extLst>
        </xdr:cNvPr>
        <xdr:cNvSpPr/>
      </xdr:nvSpPr>
      <xdr:spPr>
        <a:xfrm>
          <a:off x="12299950" y="132783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B4AB3872-1CEF-48F4-96F9-B4CE387C40E8}"/>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6939F4BD-DC8E-4965-BD80-83024967217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5806B95-1CE6-47D8-BC20-6BDE273A03F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4C6CBE35-AB74-4B0E-A4DD-02AC6B68667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127C7B3-8828-4575-8FCA-A005743FEE99}"/>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24" name="楕円 523">
          <a:extLst>
            <a:ext uri="{FF2B5EF4-FFF2-40B4-BE49-F238E27FC236}">
              <a16:creationId xmlns:a16="http://schemas.microsoft.com/office/drawing/2014/main" id="{94D6BD74-E700-479A-A965-D55C00C5C38C}"/>
            </a:ext>
          </a:extLst>
        </xdr:cNvPr>
        <xdr:cNvSpPr/>
      </xdr:nvSpPr>
      <xdr:spPr>
        <a:xfrm>
          <a:off x="14649450" y="136020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35940</xdr:rowOff>
    </xdr:from>
    <xdr:ext cx="405111" cy="259045"/>
    <xdr:sp macro="" textlink="">
      <xdr:nvSpPr>
        <xdr:cNvPr id="525" name="【消防施設】&#10;有形固定資産減価償却率該当値テキスト">
          <a:extLst>
            <a:ext uri="{FF2B5EF4-FFF2-40B4-BE49-F238E27FC236}">
              <a16:creationId xmlns:a16="http://schemas.microsoft.com/office/drawing/2014/main" id="{871A2C3E-900A-4F53-8018-8D6C01D7E7E9}"/>
            </a:ext>
          </a:extLst>
        </xdr:cNvPr>
        <xdr:cNvSpPr txBox="1"/>
      </xdr:nvSpPr>
      <xdr:spPr>
        <a:xfrm>
          <a:off x="14738350" y="135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526" name="楕円 525">
          <a:extLst>
            <a:ext uri="{FF2B5EF4-FFF2-40B4-BE49-F238E27FC236}">
              <a16:creationId xmlns:a16="http://schemas.microsoft.com/office/drawing/2014/main" id="{102CDBD2-BE4D-406D-9590-FD63FB26F912}"/>
            </a:ext>
          </a:extLst>
        </xdr:cNvPr>
        <xdr:cNvSpPr/>
      </xdr:nvSpPr>
      <xdr:spPr>
        <a:xfrm>
          <a:off x="13887450" y="13634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108313</xdr:rowOff>
    </xdr:from>
    <xdr:to>
      <xdr:col>85</xdr:col>
      <xdr:colOff>127000</xdr:colOff>
      <xdr:row>82</xdr:row>
      <xdr:rowOff>140970</xdr:rowOff>
    </xdr:to>
    <xdr:cxnSp macro="">
      <xdr:nvCxnSpPr>
        <xdr:cNvPr id="527" name="直線コネクタ 526">
          <a:extLst>
            <a:ext uri="{FF2B5EF4-FFF2-40B4-BE49-F238E27FC236}">
              <a16:creationId xmlns:a16="http://schemas.microsoft.com/office/drawing/2014/main" id="{C6B97C72-0C97-49B5-A66D-E91ACA622C6D}"/>
            </a:ext>
          </a:extLst>
        </xdr:cNvPr>
        <xdr:cNvCxnSpPr/>
      </xdr:nvCxnSpPr>
      <xdr:spPr>
        <a:xfrm flipV="1">
          <a:off x="13938250" y="13652863"/>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xdr:rowOff>
    </xdr:from>
    <xdr:to>
      <xdr:col>76</xdr:col>
      <xdr:colOff>165100</xdr:colOff>
      <xdr:row>84</xdr:row>
      <xdr:rowOff>103595</xdr:rowOff>
    </xdr:to>
    <xdr:sp macro="" textlink="">
      <xdr:nvSpPr>
        <xdr:cNvPr id="528" name="楕円 527">
          <a:extLst>
            <a:ext uri="{FF2B5EF4-FFF2-40B4-BE49-F238E27FC236}">
              <a16:creationId xmlns:a16="http://schemas.microsoft.com/office/drawing/2014/main" id="{06D0D620-1FB3-4F34-966C-2F1EE2EFCA9D}"/>
            </a:ext>
          </a:extLst>
        </xdr:cNvPr>
        <xdr:cNvSpPr/>
      </xdr:nvSpPr>
      <xdr:spPr>
        <a:xfrm>
          <a:off x="13093700" y="138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140970</xdr:rowOff>
    </xdr:from>
    <xdr:to>
      <xdr:col>81</xdr:col>
      <xdr:colOff>50800</xdr:colOff>
      <xdr:row>84</xdr:row>
      <xdr:rowOff>52795</xdr:rowOff>
    </xdr:to>
    <xdr:cxnSp macro="">
      <xdr:nvCxnSpPr>
        <xdr:cNvPr id="529" name="直線コネクタ 528">
          <a:extLst>
            <a:ext uri="{FF2B5EF4-FFF2-40B4-BE49-F238E27FC236}">
              <a16:creationId xmlns:a16="http://schemas.microsoft.com/office/drawing/2014/main" id="{9354FEBF-F652-41D0-9160-BFC6D4313D85}"/>
            </a:ext>
          </a:extLst>
        </xdr:cNvPr>
        <xdr:cNvCxnSpPr/>
      </xdr:nvCxnSpPr>
      <xdr:spPr>
        <a:xfrm flipV="1">
          <a:off x="13144500" y="13685520"/>
          <a:ext cx="793750" cy="2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37919</xdr:rowOff>
    </xdr:from>
    <xdr:to>
      <xdr:col>72</xdr:col>
      <xdr:colOff>38100</xdr:colOff>
      <xdr:row>84</xdr:row>
      <xdr:rowOff>139519</xdr:rowOff>
    </xdr:to>
    <xdr:sp macro="" textlink="">
      <xdr:nvSpPr>
        <xdr:cNvPr id="530" name="楕円 529">
          <a:extLst>
            <a:ext uri="{FF2B5EF4-FFF2-40B4-BE49-F238E27FC236}">
              <a16:creationId xmlns:a16="http://schemas.microsoft.com/office/drawing/2014/main" id="{1298ACE2-5008-4063-BEE5-83D9EFC9641D}"/>
            </a:ext>
          </a:extLst>
        </xdr:cNvPr>
        <xdr:cNvSpPr/>
      </xdr:nvSpPr>
      <xdr:spPr>
        <a:xfrm>
          <a:off x="12299950" y="139126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52795</xdr:rowOff>
    </xdr:from>
    <xdr:to>
      <xdr:col>76</xdr:col>
      <xdr:colOff>114300</xdr:colOff>
      <xdr:row>84</xdr:row>
      <xdr:rowOff>88719</xdr:rowOff>
    </xdr:to>
    <xdr:cxnSp macro="">
      <xdr:nvCxnSpPr>
        <xdr:cNvPr id="531" name="直線コネクタ 530">
          <a:extLst>
            <a:ext uri="{FF2B5EF4-FFF2-40B4-BE49-F238E27FC236}">
              <a16:creationId xmlns:a16="http://schemas.microsoft.com/office/drawing/2014/main" id="{A43EC856-D1EF-46B8-88F4-4776C570E729}"/>
            </a:ext>
          </a:extLst>
        </xdr:cNvPr>
        <xdr:cNvCxnSpPr/>
      </xdr:nvCxnSpPr>
      <xdr:spPr>
        <a:xfrm flipV="1">
          <a:off x="12344400" y="13927545"/>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532" name="n_1aveValue【消防施設】&#10;有形固定資産減価償却率">
          <a:extLst>
            <a:ext uri="{FF2B5EF4-FFF2-40B4-BE49-F238E27FC236}">
              <a16:creationId xmlns:a16="http://schemas.microsoft.com/office/drawing/2014/main" id="{5190F1FE-80C9-4F2E-8979-D02B8F5F0B1E}"/>
            </a:ext>
          </a:extLst>
        </xdr:cNvPr>
        <xdr:cNvSpPr txBox="1"/>
      </xdr:nvSpPr>
      <xdr:spPr>
        <a:xfrm>
          <a:off x="13742044" y="1321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533" name="n_2aveValue【消防施設】&#10;有形固定資産減価償却率">
          <a:extLst>
            <a:ext uri="{FF2B5EF4-FFF2-40B4-BE49-F238E27FC236}">
              <a16:creationId xmlns:a16="http://schemas.microsoft.com/office/drawing/2014/main" id="{7FF3EF4A-D92B-44ED-83E8-2E3E6005F1DD}"/>
            </a:ext>
          </a:extLst>
        </xdr:cNvPr>
        <xdr:cNvSpPr txBox="1"/>
      </xdr:nvSpPr>
      <xdr:spPr>
        <a:xfrm>
          <a:off x="12960994" y="132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34" name="n_3aveValue【消防施設】&#10;有形固定資産減価償却率">
          <a:extLst>
            <a:ext uri="{FF2B5EF4-FFF2-40B4-BE49-F238E27FC236}">
              <a16:creationId xmlns:a16="http://schemas.microsoft.com/office/drawing/2014/main" id="{0389D5C1-C8AD-46E5-8D88-5F7427148AA7}"/>
            </a:ext>
          </a:extLst>
        </xdr:cNvPr>
        <xdr:cNvSpPr txBox="1"/>
      </xdr:nvSpPr>
      <xdr:spPr>
        <a:xfrm>
          <a:off x="12167244" y="1305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11447</xdr:rowOff>
    </xdr:from>
    <xdr:ext cx="405111" cy="259045"/>
    <xdr:sp macro="" textlink="">
      <xdr:nvSpPr>
        <xdr:cNvPr id="535" name="n_1mainValue【消防施設】&#10;有形固定資産減価償却率">
          <a:extLst>
            <a:ext uri="{FF2B5EF4-FFF2-40B4-BE49-F238E27FC236}">
              <a16:creationId xmlns:a16="http://schemas.microsoft.com/office/drawing/2014/main" id="{0849B9CC-96F2-42C8-B72E-81F35795D503}"/>
            </a:ext>
          </a:extLst>
        </xdr:cNvPr>
        <xdr:cNvSpPr txBox="1"/>
      </xdr:nvSpPr>
      <xdr:spPr>
        <a:xfrm>
          <a:off x="137420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536" name="n_2mainValue【消防施設】&#10;有形固定資産減価償却率">
          <a:extLst>
            <a:ext uri="{FF2B5EF4-FFF2-40B4-BE49-F238E27FC236}">
              <a16:creationId xmlns:a16="http://schemas.microsoft.com/office/drawing/2014/main" id="{D1D62A42-50FD-44A1-861E-06C435C630B2}"/>
            </a:ext>
          </a:extLst>
        </xdr:cNvPr>
        <xdr:cNvSpPr txBox="1"/>
      </xdr:nvSpPr>
      <xdr:spPr>
        <a:xfrm>
          <a:off x="12960994"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130646</xdr:rowOff>
    </xdr:from>
    <xdr:ext cx="405111" cy="259045"/>
    <xdr:sp macro="" textlink="">
      <xdr:nvSpPr>
        <xdr:cNvPr id="537" name="n_3mainValue【消防施設】&#10;有形固定資産減価償却率">
          <a:extLst>
            <a:ext uri="{FF2B5EF4-FFF2-40B4-BE49-F238E27FC236}">
              <a16:creationId xmlns:a16="http://schemas.microsoft.com/office/drawing/2014/main" id="{D4951AEA-F245-4DE5-94C3-20EB5CC8E806}"/>
            </a:ext>
          </a:extLst>
        </xdr:cNvPr>
        <xdr:cNvSpPr txBox="1"/>
      </xdr:nvSpPr>
      <xdr:spPr>
        <a:xfrm>
          <a:off x="12167244" y="1400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0CE40FD9-B8E4-4EBC-A2DA-DF1021EB469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02F889AC-0FF3-40E8-B263-7EBBCC8B14D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F59E662E-1896-4774-98EF-9C66C27E76B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EB58840F-E60F-43F9-ADD4-61AFA1A509E2}"/>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334553DB-E813-4A53-A3DB-B660148AE71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730371F1-E0B1-449B-AF9A-F13A90F793E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D9C354F3-2B63-400A-803F-8C8DA8AB4E2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C345AD15-E98B-479B-9748-D059F5022F6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DD53DC9A-D59B-4C79-A29D-DB77E7EC91D6}"/>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6F7A1AD5-8505-4B40-A979-FF5734B364E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a:extLst>
            <a:ext uri="{FF2B5EF4-FFF2-40B4-BE49-F238E27FC236}">
              <a16:creationId xmlns:a16="http://schemas.microsoft.com/office/drawing/2014/main" id="{99B5FBA5-3617-4EEC-8E37-B89892279EBE}"/>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a:extLst>
            <a:ext uri="{FF2B5EF4-FFF2-40B4-BE49-F238E27FC236}">
              <a16:creationId xmlns:a16="http://schemas.microsoft.com/office/drawing/2014/main" id="{674F32B2-ABBB-48C9-951F-5037D63C5ED1}"/>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a:extLst>
            <a:ext uri="{FF2B5EF4-FFF2-40B4-BE49-F238E27FC236}">
              <a16:creationId xmlns:a16="http://schemas.microsoft.com/office/drawing/2014/main" id="{0CFD9B67-288A-401C-B27B-83C83D6AFCDE}"/>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a:extLst>
            <a:ext uri="{FF2B5EF4-FFF2-40B4-BE49-F238E27FC236}">
              <a16:creationId xmlns:a16="http://schemas.microsoft.com/office/drawing/2014/main" id="{7DF0CE29-6A35-4B9A-A298-D41A57E22D87}"/>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a:extLst>
            <a:ext uri="{FF2B5EF4-FFF2-40B4-BE49-F238E27FC236}">
              <a16:creationId xmlns:a16="http://schemas.microsoft.com/office/drawing/2014/main" id="{94B12B95-DA3F-4828-8CEB-E7941FA17BCF}"/>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a:extLst>
            <a:ext uri="{FF2B5EF4-FFF2-40B4-BE49-F238E27FC236}">
              <a16:creationId xmlns:a16="http://schemas.microsoft.com/office/drawing/2014/main" id="{AFED38A3-E4DE-4BF3-A0D0-DFCB041BD1D3}"/>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a:extLst>
            <a:ext uri="{FF2B5EF4-FFF2-40B4-BE49-F238E27FC236}">
              <a16:creationId xmlns:a16="http://schemas.microsoft.com/office/drawing/2014/main" id="{269F5BEC-02FF-4B3C-9F2E-A3388A32AE51}"/>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a:extLst>
            <a:ext uri="{FF2B5EF4-FFF2-40B4-BE49-F238E27FC236}">
              <a16:creationId xmlns:a16="http://schemas.microsoft.com/office/drawing/2014/main" id="{DAA1257F-11D3-46D6-9A3D-88460FBCDE33}"/>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AE57B436-FF6D-45EF-974A-4C2A07A85C0E}"/>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A2C20FBD-A068-4B63-B466-4F4C6663660B}"/>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a:extLst>
            <a:ext uri="{FF2B5EF4-FFF2-40B4-BE49-F238E27FC236}">
              <a16:creationId xmlns:a16="http://schemas.microsoft.com/office/drawing/2014/main" id="{B22A26F5-AD64-44D9-9A95-8ED5BC725A5D}"/>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559" name="直線コネクタ 558">
          <a:extLst>
            <a:ext uri="{FF2B5EF4-FFF2-40B4-BE49-F238E27FC236}">
              <a16:creationId xmlns:a16="http://schemas.microsoft.com/office/drawing/2014/main" id="{071F7179-D3CE-4941-9FC9-DD5D1AD90E14}"/>
            </a:ext>
          </a:extLst>
        </xdr:cNvPr>
        <xdr:cNvCxnSpPr/>
      </xdr:nvCxnSpPr>
      <xdr:spPr>
        <a:xfrm flipV="1">
          <a:off x="19951064" y="13215874"/>
          <a:ext cx="0" cy="995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60" name="【消防施設】&#10;一人当たり面積最小値テキスト">
          <a:extLst>
            <a:ext uri="{FF2B5EF4-FFF2-40B4-BE49-F238E27FC236}">
              <a16:creationId xmlns:a16="http://schemas.microsoft.com/office/drawing/2014/main" id="{80B0C44E-BC00-49A6-BF9D-40C8D695C422}"/>
            </a:ext>
          </a:extLst>
        </xdr:cNvPr>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61" name="直線コネクタ 560">
          <a:extLst>
            <a:ext uri="{FF2B5EF4-FFF2-40B4-BE49-F238E27FC236}">
              <a16:creationId xmlns:a16="http://schemas.microsoft.com/office/drawing/2014/main" id="{8F3AC550-5D5A-483D-B6F6-EC6E2DA4B520}"/>
            </a:ext>
          </a:extLst>
        </xdr:cNvPr>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562" name="【消防施設】&#10;一人当たり面積最大値テキスト">
          <a:extLst>
            <a:ext uri="{FF2B5EF4-FFF2-40B4-BE49-F238E27FC236}">
              <a16:creationId xmlns:a16="http://schemas.microsoft.com/office/drawing/2014/main" id="{2C4B7050-62EA-4AD2-AD01-5E935969531D}"/>
            </a:ext>
          </a:extLst>
        </xdr:cNvPr>
        <xdr:cNvSpPr txBox="1"/>
      </xdr:nvSpPr>
      <xdr:spPr>
        <a:xfrm>
          <a:off x="19989800" y="130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563" name="直線コネクタ 562">
          <a:extLst>
            <a:ext uri="{FF2B5EF4-FFF2-40B4-BE49-F238E27FC236}">
              <a16:creationId xmlns:a16="http://schemas.microsoft.com/office/drawing/2014/main" id="{2230E063-9960-4CA0-9602-5CE7817871C2}"/>
            </a:ext>
          </a:extLst>
        </xdr:cNvPr>
        <xdr:cNvCxnSpPr/>
      </xdr:nvCxnSpPr>
      <xdr:spPr>
        <a:xfrm>
          <a:off x="19881850" y="13215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64" name="【消防施設】&#10;一人当たり面積平均値テキスト">
          <a:extLst>
            <a:ext uri="{FF2B5EF4-FFF2-40B4-BE49-F238E27FC236}">
              <a16:creationId xmlns:a16="http://schemas.microsoft.com/office/drawing/2014/main" id="{B1377705-5384-41D3-8BEA-475E72C912B9}"/>
            </a:ext>
          </a:extLst>
        </xdr:cNvPr>
        <xdr:cNvSpPr txBox="1"/>
      </xdr:nvSpPr>
      <xdr:spPr>
        <a:xfrm>
          <a:off x="19989800" y="13634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65" name="フローチャート: 判断 564">
          <a:extLst>
            <a:ext uri="{FF2B5EF4-FFF2-40B4-BE49-F238E27FC236}">
              <a16:creationId xmlns:a16="http://schemas.microsoft.com/office/drawing/2014/main" id="{75CCAD94-BD04-4814-A6DD-AB1F5B3EA63C}"/>
            </a:ext>
          </a:extLst>
        </xdr:cNvPr>
        <xdr:cNvSpPr/>
      </xdr:nvSpPr>
      <xdr:spPr>
        <a:xfrm>
          <a:off x="199009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566" name="フローチャート: 判断 565">
          <a:extLst>
            <a:ext uri="{FF2B5EF4-FFF2-40B4-BE49-F238E27FC236}">
              <a16:creationId xmlns:a16="http://schemas.microsoft.com/office/drawing/2014/main" id="{89DDE1B7-6E7C-496B-AF82-F33F9ED40014}"/>
            </a:ext>
          </a:extLst>
        </xdr:cNvPr>
        <xdr:cNvSpPr/>
      </xdr:nvSpPr>
      <xdr:spPr>
        <a:xfrm>
          <a:off x="19157950" y="13749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567" name="フローチャート: 判断 566">
          <a:extLst>
            <a:ext uri="{FF2B5EF4-FFF2-40B4-BE49-F238E27FC236}">
              <a16:creationId xmlns:a16="http://schemas.microsoft.com/office/drawing/2014/main" id="{13E054CD-C621-4896-90FE-CAB00545D038}"/>
            </a:ext>
          </a:extLst>
        </xdr:cNvPr>
        <xdr:cNvSpPr/>
      </xdr:nvSpPr>
      <xdr:spPr>
        <a:xfrm>
          <a:off x="18345150" y="137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68" name="フローチャート: 判断 567">
          <a:extLst>
            <a:ext uri="{FF2B5EF4-FFF2-40B4-BE49-F238E27FC236}">
              <a16:creationId xmlns:a16="http://schemas.microsoft.com/office/drawing/2014/main" id="{8815F1DE-F3E5-4DC0-A74E-310270C86440}"/>
            </a:ext>
          </a:extLst>
        </xdr:cNvPr>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A33F6181-A3B0-4B1A-881D-631EB3F86ED2}"/>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120B5626-F2E2-42D1-BDD8-921067C8C4E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4B6A1D8E-B2A3-4ED3-8179-C0B4D9151C53}"/>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BD8CFD37-0119-486A-BD84-A789041B600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B5611206-CD3A-4DF0-9BC9-4FF9DF8ECCE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574" name="楕円 573">
          <a:extLst>
            <a:ext uri="{FF2B5EF4-FFF2-40B4-BE49-F238E27FC236}">
              <a16:creationId xmlns:a16="http://schemas.microsoft.com/office/drawing/2014/main" id="{D4145C86-4317-45BC-A9A3-C28AE3C16EE9}"/>
            </a:ext>
          </a:extLst>
        </xdr:cNvPr>
        <xdr:cNvSpPr/>
      </xdr:nvSpPr>
      <xdr:spPr>
        <a:xfrm>
          <a:off x="19900900" y="1398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575" name="【消防施設】&#10;一人当たり面積該当値テキスト">
          <a:extLst>
            <a:ext uri="{FF2B5EF4-FFF2-40B4-BE49-F238E27FC236}">
              <a16:creationId xmlns:a16="http://schemas.microsoft.com/office/drawing/2014/main" id="{FD1BB013-1343-42D5-B77B-A0C0CB8C29A4}"/>
            </a:ext>
          </a:extLst>
        </xdr:cNvPr>
        <xdr:cNvSpPr txBox="1"/>
      </xdr:nvSpPr>
      <xdr:spPr>
        <a:xfrm>
          <a:off x="19989800"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576" name="楕円 575">
          <a:extLst>
            <a:ext uri="{FF2B5EF4-FFF2-40B4-BE49-F238E27FC236}">
              <a16:creationId xmlns:a16="http://schemas.microsoft.com/office/drawing/2014/main" id="{A1B47CBB-D2E9-4E30-A7F2-DAEFC33315EE}"/>
            </a:ext>
          </a:extLst>
        </xdr:cNvPr>
        <xdr:cNvSpPr/>
      </xdr:nvSpPr>
      <xdr:spPr>
        <a:xfrm>
          <a:off x="19157950" y="13980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577" name="直線コネクタ 576">
          <a:extLst>
            <a:ext uri="{FF2B5EF4-FFF2-40B4-BE49-F238E27FC236}">
              <a16:creationId xmlns:a16="http://schemas.microsoft.com/office/drawing/2014/main" id="{213C5612-A985-48B7-AB9A-3C5ED1A1A871}"/>
            </a:ext>
          </a:extLst>
        </xdr:cNvPr>
        <xdr:cNvCxnSpPr/>
      </xdr:nvCxnSpPr>
      <xdr:spPr>
        <a:xfrm>
          <a:off x="19202400" y="1403172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578" name="楕円 577">
          <a:extLst>
            <a:ext uri="{FF2B5EF4-FFF2-40B4-BE49-F238E27FC236}">
              <a16:creationId xmlns:a16="http://schemas.microsoft.com/office/drawing/2014/main" id="{54154E8D-706B-4C30-ACE6-2F1C2CCBCF49}"/>
            </a:ext>
          </a:extLst>
        </xdr:cNvPr>
        <xdr:cNvSpPr/>
      </xdr:nvSpPr>
      <xdr:spPr>
        <a:xfrm>
          <a:off x="18345150" y="1402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85</xdr:row>
      <xdr:rowOff>26670</xdr:rowOff>
    </xdr:to>
    <xdr:cxnSp macro="">
      <xdr:nvCxnSpPr>
        <xdr:cNvPr id="579" name="直線コネクタ 578">
          <a:extLst>
            <a:ext uri="{FF2B5EF4-FFF2-40B4-BE49-F238E27FC236}">
              <a16:creationId xmlns:a16="http://schemas.microsoft.com/office/drawing/2014/main" id="{0A30CE69-D849-477C-969B-68CD2469BD2A}"/>
            </a:ext>
          </a:extLst>
        </xdr:cNvPr>
        <xdr:cNvCxnSpPr/>
      </xdr:nvCxnSpPr>
      <xdr:spPr>
        <a:xfrm flipV="1">
          <a:off x="18395950" y="14031722"/>
          <a:ext cx="8064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580" name="楕円 579">
          <a:extLst>
            <a:ext uri="{FF2B5EF4-FFF2-40B4-BE49-F238E27FC236}">
              <a16:creationId xmlns:a16="http://schemas.microsoft.com/office/drawing/2014/main" id="{53650563-5A97-487D-A050-E077C6F2E2F0}"/>
            </a:ext>
          </a:extLst>
        </xdr:cNvPr>
        <xdr:cNvSpPr/>
      </xdr:nvSpPr>
      <xdr:spPr>
        <a:xfrm>
          <a:off x="17551400" y="1402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581" name="直線コネクタ 580">
          <a:extLst>
            <a:ext uri="{FF2B5EF4-FFF2-40B4-BE49-F238E27FC236}">
              <a16:creationId xmlns:a16="http://schemas.microsoft.com/office/drawing/2014/main" id="{63ED98D3-B1C6-41DE-85BB-78B499B64D8E}"/>
            </a:ext>
          </a:extLst>
        </xdr:cNvPr>
        <xdr:cNvCxnSpPr/>
      </xdr:nvCxnSpPr>
      <xdr:spPr>
        <a:xfrm>
          <a:off x="17602200" y="140665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582" name="n_1aveValue【消防施設】&#10;一人当たり面積">
          <a:extLst>
            <a:ext uri="{FF2B5EF4-FFF2-40B4-BE49-F238E27FC236}">
              <a16:creationId xmlns:a16="http://schemas.microsoft.com/office/drawing/2014/main" id="{A8C4511B-838F-46D3-A91D-C78C3F51F0C2}"/>
            </a:ext>
          </a:extLst>
        </xdr:cNvPr>
        <xdr:cNvSpPr txBox="1"/>
      </xdr:nvSpPr>
      <xdr:spPr>
        <a:xfrm>
          <a:off x="189802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583" name="n_2aveValue【消防施設】&#10;一人当たり面積">
          <a:extLst>
            <a:ext uri="{FF2B5EF4-FFF2-40B4-BE49-F238E27FC236}">
              <a16:creationId xmlns:a16="http://schemas.microsoft.com/office/drawing/2014/main" id="{DE4143C3-26E4-4F29-A81C-6BB431BF7159}"/>
            </a:ext>
          </a:extLst>
        </xdr:cNvPr>
        <xdr:cNvSpPr txBox="1"/>
      </xdr:nvSpPr>
      <xdr:spPr>
        <a:xfrm>
          <a:off x="18180127"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84" name="n_3aveValue【消防施設】&#10;一人当たり面積">
          <a:extLst>
            <a:ext uri="{FF2B5EF4-FFF2-40B4-BE49-F238E27FC236}">
              <a16:creationId xmlns:a16="http://schemas.microsoft.com/office/drawing/2014/main" id="{D6E23FB4-E162-48F4-BC3E-3C27AB505167}"/>
            </a:ext>
          </a:extLst>
        </xdr:cNvPr>
        <xdr:cNvSpPr txBox="1"/>
      </xdr:nvSpPr>
      <xdr:spPr>
        <a:xfrm>
          <a:off x="1738637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585" name="n_1mainValue【消防施設】&#10;一人当たり面積">
          <a:extLst>
            <a:ext uri="{FF2B5EF4-FFF2-40B4-BE49-F238E27FC236}">
              <a16:creationId xmlns:a16="http://schemas.microsoft.com/office/drawing/2014/main" id="{1C168301-95BE-4C12-87B4-D59D3001A40E}"/>
            </a:ext>
          </a:extLst>
        </xdr:cNvPr>
        <xdr:cNvSpPr txBox="1"/>
      </xdr:nvSpPr>
      <xdr:spPr>
        <a:xfrm>
          <a:off x="18980227" y="1406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586" name="n_2mainValue【消防施設】&#10;一人当たり面積">
          <a:extLst>
            <a:ext uri="{FF2B5EF4-FFF2-40B4-BE49-F238E27FC236}">
              <a16:creationId xmlns:a16="http://schemas.microsoft.com/office/drawing/2014/main" id="{F336C706-2853-4B21-AB77-28BFA6B07A4D}"/>
            </a:ext>
          </a:extLst>
        </xdr:cNvPr>
        <xdr:cNvSpPr txBox="1"/>
      </xdr:nvSpPr>
      <xdr:spPr>
        <a:xfrm>
          <a:off x="181801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587" name="n_3mainValue【消防施設】&#10;一人当たり面積">
          <a:extLst>
            <a:ext uri="{FF2B5EF4-FFF2-40B4-BE49-F238E27FC236}">
              <a16:creationId xmlns:a16="http://schemas.microsoft.com/office/drawing/2014/main" id="{F0AC3FD1-9B5A-4C63-9242-27517B7DADAB}"/>
            </a:ext>
          </a:extLst>
        </xdr:cNvPr>
        <xdr:cNvSpPr txBox="1"/>
      </xdr:nvSpPr>
      <xdr:spPr>
        <a:xfrm>
          <a:off x="1738637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85EB5DD4-A53A-445B-A2AD-88A2A070D69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E400A517-AA5C-4D76-83C5-603F20013BA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26EECE43-F82F-46DC-95A6-E2F801E1061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738BF304-DFFC-4B66-92DA-BB95E86A866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C6D4D333-5F01-43F9-9EC0-F7A33C3EF49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746FD970-630A-4BED-A20F-6FC19C45B9E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AECDAD07-EE33-43C9-9642-29A3BA1E89E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1F71DB62-A5DB-4D91-88CF-C3795720B01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4A48DFA5-AEE6-4047-8758-055D101D371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B682A45F-3DB7-49CB-B4AD-BA24BE130EC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E6A8D0A9-6AEE-4F19-8DD9-61B46F805F84}"/>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a:extLst>
            <a:ext uri="{FF2B5EF4-FFF2-40B4-BE49-F238E27FC236}">
              <a16:creationId xmlns:a16="http://schemas.microsoft.com/office/drawing/2014/main" id="{A44656DC-5976-4EF9-BAA7-AA1989CC17F9}"/>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A13A78AB-AF0C-43F9-A338-53F34CC29E47}"/>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8B6FFAA0-B64F-455F-9208-E9938FEEDC02}"/>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E8846591-31F0-4CDA-9506-69DFE7796923}"/>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17F50A12-0DAA-4EEE-852C-80771164ABF7}"/>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93664989-A2B5-44AA-B246-25830E4D13AE}"/>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94699070-2B89-49F7-8857-B85FFE184BE1}"/>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07138940-9C1D-4CBA-82DB-1116592A85E7}"/>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53DE995C-41D1-4269-AC83-B88F44C08A72}"/>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457F0C40-AA9A-4B19-A1A2-41B99B4414BF}"/>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a:extLst>
            <a:ext uri="{FF2B5EF4-FFF2-40B4-BE49-F238E27FC236}">
              <a16:creationId xmlns:a16="http://schemas.microsoft.com/office/drawing/2014/main" id="{7E29226F-FFAC-4C97-826E-505D6B5F8B9E}"/>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C2402C8A-E188-4D8E-815F-7CAEF0DEC92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AD51686E-C6D5-4F39-8929-37AC34476F8F}"/>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a:extLst>
            <a:ext uri="{FF2B5EF4-FFF2-40B4-BE49-F238E27FC236}">
              <a16:creationId xmlns:a16="http://schemas.microsoft.com/office/drawing/2014/main" id="{EDF53EB9-DA42-4A85-8A6E-28E8A84996C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13" name="直線コネクタ 612">
          <a:extLst>
            <a:ext uri="{FF2B5EF4-FFF2-40B4-BE49-F238E27FC236}">
              <a16:creationId xmlns:a16="http://schemas.microsoft.com/office/drawing/2014/main" id="{DF994A1A-6D6E-4A24-B1F8-00B523E5F8A4}"/>
            </a:ext>
          </a:extLst>
        </xdr:cNvPr>
        <xdr:cNvCxnSpPr/>
      </xdr:nvCxnSpPr>
      <xdr:spPr>
        <a:xfrm flipV="1">
          <a:off x="14699614" y="166039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14" name="【庁舎】&#10;有形固定資産減価償却率最小値テキスト">
          <a:extLst>
            <a:ext uri="{FF2B5EF4-FFF2-40B4-BE49-F238E27FC236}">
              <a16:creationId xmlns:a16="http://schemas.microsoft.com/office/drawing/2014/main" id="{D583D019-6F77-4AA5-9269-6B83EE034FF3}"/>
            </a:ext>
          </a:extLst>
        </xdr:cNvPr>
        <xdr:cNvSpPr txBox="1"/>
      </xdr:nvSpPr>
      <xdr:spPr>
        <a:xfrm>
          <a:off x="14738350" y="18155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5" name="直線コネクタ 614">
          <a:extLst>
            <a:ext uri="{FF2B5EF4-FFF2-40B4-BE49-F238E27FC236}">
              <a16:creationId xmlns:a16="http://schemas.microsoft.com/office/drawing/2014/main" id="{1F761EB8-EC6F-4A15-A41D-896EFA2C0B83}"/>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16" name="【庁舎】&#10;有形固定資産減価償却率最大値テキスト">
          <a:extLst>
            <a:ext uri="{FF2B5EF4-FFF2-40B4-BE49-F238E27FC236}">
              <a16:creationId xmlns:a16="http://schemas.microsoft.com/office/drawing/2014/main" id="{6CFC9CE3-36E2-46D4-B8AA-35A1A2DC88C5}"/>
            </a:ext>
          </a:extLst>
        </xdr:cNvPr>
        <xdr:cNvSpPr txBox="1"/>
      </xdr:nvSpPr>
      <xdr:spPr>
        <a:xfrm>
          <a:off x="14738350" y="1637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17" name="直線コネクタ 616">
          <a:extLst>
            <a:ext uri="{FF2B5EF4-FFF2-40B4-BE49-F238E27FC236}">
              <a16:creationId xmlns:a16="http://schemas.microsoft.com/office/drawing/2014/main" id="{5A78F3CD-2AE8-4BDC-A401-49FE7BB8BA8E}"/>
            </a:ext>
          </a:extLst>
        </xdr:cNvPr>
        <xdr:cNvCxnSpPr/>
      </xdr:nvCxnSpPr>
      <xdr:spPr>
        <a:xfrm>
          <a:off x="1461135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18" name="【庁舎】&#10;有形固定資産減価償却率平均値テキスト">
          <a:extLst>
            <a:ext uri="{FF2B5EF4-FFF2-40B4-BE49-F238E27FC236}">
              <a16:creationId xmlns:a16="http://schemas.microsoft.com/office/drawing/2014/main" id="{D6B1B82D-82C9-40C4-8630-4030065AC584}"/>
            </a:ext>
          </a:extLst>
        </xdr:cNvPr>
        <xdr:cNvSpPr txBox="1"/>
      </xdr:nvSpPr>
      <xdr:spPr>
        <a:xfrm>
          <a:off x="14738350" y="1748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19" name="フローチャート: 判断 618">
          <a:extLst>
            <a:ext uri="{FF2B5EF4-FFF2-40B4-BE49-F238E27FC236}">
              <a16:creationId xmlns:a16="http://schemas.microsoft.com/office/drawing/2014/main" id="{FF6E0DCF-CDAB-47C1-A4C3-BD8AFE48A73F}"/>
            </a:ext>
          </a:extLst>
        </xdr:cNvPr>
        <xdr:cNvSpPr/>
      </xdr:nvSpPr>
      <xdr:spPr>
        <a:xfrm>
          <a:off x="14649450" y="175018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20" name="フローチャート: 判断 619">
          <a:extLst>
            <a:ext uri="{FF2B5EF4-FFF2-40B4-BE49-F238E27FC236}">
              <a16:creationId xmlns:a16="http://schemas.microsoft.com/office/drawing/2014/main" id="{3F0D401E-C49F-464A-9CBA-A9DD49BA8AC3}"/>
            </a:ext>
          </a:extLst>
        </xdr:cNvPr>
        <xdr:cNvSpPr/>
      </xdr:nvSpPr>
      <xdr:spPr>
        <a:xfrm>
          <a:off x="13887450" y="1730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21" name="フローチャート: 判断 620">
          <a:extLst>
            <a:ext uri="{FF2B5EF4-FFF2-40B4-BE49-F238E27FC236}">
              <a16:creationId xmlns:a16="http://schemas.microsoft.com/office/drawing/2014/main" id="{CE267CDE-0A7F-4BDE-B514-BEDFBCF23F43}"/>
            </a:ext>
          </a:extLst>
        </xdr:cNvPr>
        <xdr:cNvSpPr/>
      </xdr:nvSpPr>
      <xdr:spPr>
        <a:xfrm>
          <a:off x="13093700" y="1732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22" name="フローチャート: 判断 621">
          <a:extLst>
            <a:ext uri="{FF2B5EF4-FFF2-40B4-BE49-F238E27FC236}">
              <a16:creationId xmlns:a16="http://schemas.microsoft.com/office/drawing/2014/main" id="{59CAB63C-8599-4E98-8027-D36D6F2C1444}"/>
            </a:ext>
          </a:extLst>
        </xdr:cNvPr>
        <xdr:cNvSpPr/>
      </xdr:nvSpPr>
      <xdr:spPr>
        <a:xfrm>
          <a:off x="12299950" y="172585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46D38A66-CBBE-4891-AEBB-9E0585346A8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EF809A35-6468-4237-BC67-B7436A0223E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DB252691-99D2-4C96-A287-FA4BBB0542AD}"/>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FC87971B-84C2-45A5-95C6-EE64773E48C1}"/>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61074A28-344B-480D-AC2E-7287C96F93AF}"/>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628" name="楕円 627">
          <a:extLst>
            <a:ext uri="{FF2B5EF4-FFF2-40B4-BE49-F238E27FC236}">
              <a16:creationId xmlns:a16="http://schemas.microsoft.com/office/drawing/2014/main" id="{A9F91CB6-EC32-424E-A90C-A6086D8F4DDC}"/>
            </a:ext>
          </a:extLst>
        </xdr:cNvPr>
        <xdr:cNvSpPr/>
      </xdr:nvSpPr>
      <xdr:spPr>
        <a:xfrm>
          <a:off x="14649450" y="168454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629" name="【庁舎】&#10;有形固定資産減価償却率該当値テキスト">
          <a:extLst>
            <a:ext uri="{FF2B5EF4-FFF2-40B4-BE49-F238E27FC236}">
              <a16:creationId xmlns:a16="http://schemas.microsoft.com/office/drawing/2014/main" id="{E2CC59B7-1D4A-4346-8646-2CB04B29DE54}"/>
            </a:ext>
          </a:extLst>
        </xdr:cNvPr>
        <xdr:cNvSpPr txBox="1"/>
      </xdr:nvSpPr>
      <xdr:spPr>
        <a:xfrm>
          <a:off x="14738350" y="1669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136434</xdr:rowOff>
    </xdr:from>
    <xdr:to>
      <xdr:col>81</xdr:col>
      <xdr:colOff>101600</xdr:colOff>
      <xdr:row>102</xdr:row>
      <xdr:rowOff>66584</xdr:rowOff>
    </xdr:to>
    <xdr:sp macro="" textlink="">
      <xdr:nvSpPr>
        <xdr:cNvPr id="630" name="楕円 629">
          <a:extLst>
            <a:ext uri="{FF2B5EF4-FFF2-40B4-BE49-F238E27FC236}">
              <a16:creationId xmlns:a16="http://schemas.microsoft.com/office/drawing/2014/main" id="{18D9FB71-7A0B-40B1-984B-32A13FDC4567}"/>
            </a:ext>
          </a:extLst>
        </xdr:cNvPr>
        <xdr:cNvSpPr/>
      </xdr:nvSpPr>
      <xdr:spPr>
        <a:xfrm>
          <a:off x="13887450" y="168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15784</xdr:rowOff>
    </xdr:to>
    <xdr:cxnSp macro="">
      <xdr:nvCxnSpPr>
        <xdr:cNvPr id="631" name="直線コネクタ 630">
          <a:extLst>
            <a:ext uri="{FF2B5EF4-FFF2-40B4-BE49-F238E27FC236}">
              <a16:creationId xmlns:a16="http://schemas.microsoft.com/office/drawing/2014/main" id="{224552AC-6C7C-4D60-8E61-807C619B3ABC}"/>
            </a:ext>
          </a:extLst>
        </xdr:cNvPr>
        <xdr:cNvCxnSpPr/>
      </xdr:nvCxnSpPr>
      <xdr:spPr>
        <a:xfrm flipV="1">
          <a:off x="13938250" y="16896262"/>
          <a:ext cx="762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136434</xdr:rowOff>
    </xdr:from>
    <xdr:to>
      <xdr:col>76</xdr:col>
      <xdr:colOff>165100</xdr:colOff>
      <xdr:row>102</xdr:row>
      <xdr:rowOff>66584</xdr:rowOff>
    </xdr:to>
    <xdr:sp macro="" textlink="">
      <xdr:nvSpPr>
        <xdr:cNvPr id="632" name="楕円 631">
          <a:extLst>
            <a:ext uri="{FF2B5EF4-FFF2-40B4-BE49-F238E27FC236}">
              <a16:creationId xmlns:a16="http://schemas.microsoft.com/office/drawing/2014/main" id="{3BD488D3-AFDB-43AA-A95B-EABA15431D0F}"/>
            </a:ext>
          </a:extLst>
        </xdr:cNvPr>
        <xdr:cNvSpPr/>
      </xdr:nvSpPr>
      <xdr:spPr>
        <a:xfrm>
          <a:off x="13093700" y="168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xdr:rowOff>
    </xdr:from>
    <xdr:to>
      <xdr:col>81</xdr:col>
      <xdr:colOff>50800</xdr:colOff>
      <xdr:row>102</xdr:row>
      <xdr:rowOff>15784</xdr:rowOff>
    </xdr:to>
    <xdr:cxnSp macro="">
      <xdr:nvCxnSpPr>
        <xdr:cNvPr id="633" name="直線コネクタ 632">
          <a:extLst>
            <a:ext uri="{FF2B5EF4-FFF2-40B4-BE49-F238E27FC236}">
              <a16:creationId xmlns:a16="http://schemas.microsoft.com/office/drawing/2014/main" id="{55C961A0-22F5-49A6-AA33-CA5D76EBAD48}"/>
            </a:ext>
          </a:extLst>
        </xdr:cNvPr>
        <xdr:cNvCxnSpPr/>
      </xdr:nvCxnSpPr>
      <xdr:spPr>
        <a:xfrm>
          <a:off x="13144500" y="1693218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152763</xdr:rowOff>
    </xdr:from>
    <xdr:to>
      <xdr:col>72</xdr:col>
      <xdr:colOff>38100</xdr:colOff>
      <xdr:row>102</xdr:row>
      <xdr:rowOff>82913</xdr:rowOff>
    </xdr:to>
    <xdr:sp macro="" textlink="">
      <xdr:nvSpPr>
        <xdr:cNvPr id="634" name="楕円 633">
          <a:extLst>
            <a:ext uri="{FF2B5EF4-FFF2-40B4-BE49-F238E27FC236}">
              <a16:creationId xmlns:a16="http://schemas.microsoft.com/office/drawing/2014/main" id="{6A348F8C-2B99-41C7-8196-BD4758E35449}"/>
            </a:ext>
          </a:extLst>
        </xdr:cNvPr>
        <xdr:cNvSpPr/>
      </xdr:nvSpPr>
      <xdr:spPr>
        <a:xfrm>
          <a:off x="12299950" y="16897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xdr:rowOff>
    </xdr:from>
    <xdr:to>
      <xdr:col>76</xdr:col>
      <xdr:colOff>114300</xdr:colOff>
      <xdr:row>102</xdr:row>
      <xdr:rowOff>32113</xdr:rowOff>
    </xdr:to>
    <xdr:cxnSp macro="">
      <xdr:nvCxnSpPr>
        <xdr:cNvPr id="635" name="直線コネクタ 634">
          <a:extLst>
            <a:ext uri="{FF2B5EF4-FFF2-40B4-BE49-F238E27FC236}">
              <a16:creationId xmlns:a16="http://schemas.microsoft.com/office/drawing/2014/main" id="{BAF493BB-631B-4C14-A944-F6C660BBAC78}"/>
            </a:ext>
          </a:extLst>
        </xdr:cNvPr>
        <xdr:cNvCxnSpPr/>
      </xdr:nvCxnSpPr>
      <xdr:spPr>
        <a:xfrm flipV="1">
          <a:off x="12344400" y="16932184"/>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636" name="n_1aveValue【庁舎】&#10;有形固定資産減価償却率">
          <a:extLst>
            <a:ext uri="{FF2B5EF4-FFF2-40B4-BE49-F238E27FC236}">
              <a16:creationId xmlns:a16="http://schemas.microsoft.com/office/drawing/2014/main" id="{0CA1D635-8FA8-41DF-BADB-75C20110B530}"/>
            </a:ext>
          </a:extLst>
        </xdr:cNvPr>
        <xdr:cNvSpPr txBox="1"/>
      </xdr:nvSpPr>
      <xdr:spPr>
        <a:xfrm>
          <a:off x="13742044" y="1739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637" name="n_2aveValue【庁舎】&#10;有形固定資産減価償却率">
          <a:extLst>
            <a:ext uri="{FF2B5EF4-FFF2-40B4-BE49-F238E27FC236}">
              <a16:creationId xmlns:a16="http://schemas.microsoft.com/office/drawing/2014/main" id="{590E7381-7571-4ACA-905E-8B61DD9D00D8}"/>
            </a:ext>
          </a:extLst>
        </xdr:cNvPr>
        <xdr:cNvSpPr txBox="1"/>
      </xdr:nvSpPr>
      <xdr:spPr>
        <a:xfrm>
          <a:off x="12960994" y="1741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638" name="n_3aveValue【庁舎】&#10;有形固定資産減価償却率">
          <a:extLst>
            <a:ext uri="{FF2B5EF4-FFF2-40B4-BE49-F238E27FC236}">
              <a16:creationId xmlns:a16="http://schemas.microsoft.com/office/drawing/2014/main" id="{E6B09F22-15A7-432D-89B0-653EF4D6FC4E}"/>
            </a:ext>
          </a:extLst>
        </xdr:cNvPr>
        <xdr:cNvSpPr txBox="1"/>
      </xdr:nvSpPr>
      <xdr:spPr>
        <a:xfrm>
          <a:off x="12167244" y="1735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83111</xdr:rowOff>
    </xdr:from>
    <xdr:ext cx="405111" cy="259045"/>
    <xdr:sp macro="" textlink="">
      <xdr:nvSpPr>
        <xdr:cNvPr id="639" name="n_1mainValue【庁舎】&#10;有形固定資産減価償却率">
          <a:extLst>
            <a:ext uri="{FF2B5EF4-FFF2-40B4-BE49-F238E27FC236}">
              <a16:creationId xmlns:a16="http://schemas.microsoft.com/office/drawing/2014/main" id="{FE93C73E-CCDB-4B1B-BBFE-5E5F614B53AD}"/>
            </a:ext>
          </a:extLst>
        </xdr:cNvPr>
        <xdr:cNvSpPr txBox="1"/>
      </xdr:nvSpPr>
      <xdr:spPr>
        <a:xfrm>
          <a:off x="13742044" y="1665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83111</xdr:rowOff>
    </xdr:from>
    <xdr:ext cx="405111" cy="259045"/>
    <xdr:sp macro="" textlink="">
      <xdr:nvSpPr>
        <xdr:cNvPr id="640" name="n_2mainValue【庁舎】&#10;有形固定資産減価償却率">
          <a:extLst>
            <a:ext uri="{FF2B5EF4-FFF2-40B4-BE49-F238E27FC236}">
              <a16:creationId xmlns:a16="http://schemas.microsoft.com/office/drawing/2014/main" id="{E29D85B5-8336-4861-9DB9-D9E38A21CAE4}"/>
            </a:ext>
          </a:extLst>
        </xdr:cNvPr>
        <xdr:cNvSpPr txBox="1"/>
      </xdr:nvSpPr>
      <xdr:spPr>
        <a:xfrm>
          <a:off x="12960994" y="1665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99440</xdr:rowOff>
    </xdr:from>
    <xdr:ext cx="405111" cy="259045"/>
    <xdr:sp macro="" textlink="">
      <xdr:nvSpPr>
        <xdr:cNvPr id="641" name="n_3mainValue【庁舎】&#10;有形固定資産減価償却率">
          <a:extLst>
            <a:ext uri="{FF2B5EF4-FFF2-40B4-BE49-F238E27FC236}">
              <a16:creationId xmlns:a16="http://schemas.microsoft.com/office/drawing/2014/main" id="{FF9B5605-92C4-4C50-8283-3EF7D2CC5E8A}"/>
            </a:ext>
          </a:extLst>
        </xdr:cNvPr>
        <xdr:cNvSpPr txBox="1"/>
      </xdr:nvSpPr>
      <xdr:spPr>
        <a:xfrm>
          <a:off x="12167244" y="1667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id="{569A8D46-914C-4F4D-93B1-56E006AB99D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id="{6933651E-7DB3-4816-AE1F-1EDD2C3F91C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id="{8163B417-A00B-4D6C-AEBE-E263841F712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id="{84D3064C-80DA-48F4-A811-ED0E8EFFD3B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id="{5681F4B8-FBC1-4ED6-831C-42280D93DF8F}"/>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id="{CF9400EE-8105-48B6-A7D6-9799B54A5855}"/>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id="{B309DE7C-152F-4549-95E6-2F55A21AD8B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id="{98794245-8BFB-45D3-8F64-AB36204A5D27}"/>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id="{CDF9B2AE-2E67-4F18-B681-6A676E3209D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id="{B6293B6C-F661-4AE8-ADA1-2FBAB012A54E}"/>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a:extLst>
            <a:ext uri="{FF2B5EF4-FFF2-40B4-BE49-F238E27FC236}">
              <a16:creationId xmlns:a16="http://schemas.microsoft.com/office/drawing/2014/main" id="{2E5DFA0F-96F0-4748-AC97-38BC21EB16D7}"/>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87DBF510-C169-411D-AB82-01E81268D4D2}"/>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a:extLst>
            <a:ext uri="{FF2B5EF4-FFF2-40B4-BE49-F238E27FC236}">
              <a16:creationId xmlns:a16="http://schemas.microsoft.com/office/drawing/2014/main" id="{1CBF1C09-3853-42B1-A8B5-B2AAB8EA7850}"/>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a:extLst>
            <a:ext uri="{FF2B5EF4-FFF2-40B4-BE49-F238E27FC236}">
              <a16:creationId xmlns:a16="http://schemas.microsoft.com/office/drawing/2014/main" id="{2FF4DA2D-55BB-4045-BAE4-709118734AC7}"/>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a:extLst>
            <a:ext uri="{FF2B5EF4-FFF2-40B4-BE49-F238E27FC236}">
              <a16:creationId xmlns:a16="http://schemas.microsoft.com/office/drawing/2014/main" id="{8F024750-50CB-4F3D-BB52-FE8AD881285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a:extLst>
            <a:ext uri="{FF2B5EF4-FFF2-40B4-BE49-F238E27FC236}">
              <a16:creationId xmlns:a16="http://schemas.microsoft.com/office/drawing/2014/main" id="{2F3E49B3-9FA6-4210-BBAE-517C4DD78D96}"/>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a:extLst>
            <a:ext uri="{FF2B5EF4-FFF2-40B4-BE49-F238E27FC236}">
              <a16:creationId xmlns:a16="http://schemas.microsoft.com/office/drawing/2014/main" id="{D53F0F2A-5D41-462B-A778-1C2221D81AF3}"/>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a:extLst>
            <a:ext uri="{FF2B5EF4-FFF2-40B4-BE49-F238E27FC236}">
              <a16:creationId xmlns:a16="http://schemas.microsoft.com/office/drawing/2014/main" id="{BB37F3D7-5AD6-4AE0-BF7B-084CCC479D88}"/>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a:extLst>
            <a:ext uri="{FF2B5EF4-FFF2-40B4-BE49-F238E27FC236}">
              <a16:creationId xmlns:a16="http://schemas.microsoft.com/office/drawing/2014/main" id="{D5EF7D5B-8547-43EA-A38D-815A308B648A}"/>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id="{3D4EA318-5771-45BC-A272-FDF7D676979A}"/>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id="{5BEFF24D-DCAF-467F-8DED-31321FA20D02}"/>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455BF509-03DF-4E12-8544-896C08B384F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a:extLst>
            <a:ext uri="{FF2B5EF4-FFF2-40B4-BE49-F238E27FC236}">
              <a16:creationId xmlns:a16="http://schemas.microsoft.com/office/drawing/2014/main" id="{21F9EB2B-13A7-4054-BB1D-69305B50DE3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665" name="直線コネクタ 664">
          <a:extLst>
            <a:ext uri="{FF2B5EF4-FFF2-40B4-BE49-F238E27FC236}">
              <a16:creationId xmlns:a16="http://schemas.microsoft.com/office/drawing/2014/main" id="{7BB18862-E820-49E3-91C3-6E1BE0F1AE47}"/>
            </a:ext>
          </a:extLst>
        </xdr:cNvPr>
        <xdr:cNvCxnSpPr/>
      </xdr:nvCxnSpPr>
      <xdr:spPr>
        <a:xfrm flipV="1">
          <a:off x="19951064" y="167335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666" name="【庁舎】&#10;一人当たり面積最小値テキスト">
          <a:extLst>
            <a:ext uri="{FF2B5EF4-FFF2-40B4-BE49-F238E27FC236}">
              <a16:creationId xmlns:a16="http://schemas.microsoft.com/office/drawing/2014/main" id="{36F75F20-C12E-4111-A2F6-0D18E45F383F}"/>
            </a:ext>
          </a:extLst>
        </xdr:cNvPr>
        <xdr:cNvSpPr txBox="1"/>
      </xdr:nvSpPr>
      <xdr:spPr>
        <a:xfrm>
          <a:off x="199898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667" name="直線コネクタ 666">
          <a:extLst>
            <a:ext uri="{FF2B5EF4-FFF2-40B4-BE49-F238E27FC236}">
              <a16:creationId xmlns:a16="http://schemas.microsoft.com/office/drawing/2014/main" id="{2D8F84CC-BF6A-40F3-853A-42D94E94CD23}"/>
            </a:ext>
          </a:extLst>
        </xdr:cNvPr>
        <xdr:cNvCxnSpPr/>
      </xdr:nvCxnSpPr>
      <xdr:spPr>
        <a:xfrm>
          <a:off x="19881850" y="1797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668" name="【庁舎】&#10;一人当たり面積最大値テキスト">
          <a:extLst>
            <a:ext uri="{FF2B5EF4-FFF2-40B4-BE49-F238E27FC236}">
              <a16:creationId xmlns:a16="http://schemas.microsoft.com/office/drawing/2014/main" id="{72D0F156-A5A6-4806-9435-417381C58706}"/>
            </a:ext>
          </a:extLst>
        </xdr:cNvPr>
        <xdr:cNvSpPr txBox="1"/>
      </xdr:nvSpPr>
      <xdr:spPr>
        <a:xfrm>
          <a:off x="1998980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669" name="直線コネクタ 668">
          <a:extLst>
            <a:ext uri="{FF2B5EF4-FFF2-40B4-BE49-F238E27FC236}">
              <a16:creationId xmlns:a16="http://schemas.microsoft.com/office/drawing/2014/main" id="{78AB6D13-B66D-4D3D-9F83-BC8CB04D4018}"/>
            </a:ext>
          </a:extLst>
        </xdr:cNvPr>
        <xdr:cNvCxnSpPr/>
      </xdr:nvCxnSpPr>
      <xdr:spPr>
        <a:xfrm>
          <a:off x="19881850" y="16733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670" name="【庁舎】&#10;一人当たり面積平均値テキスト">
          <a:extLst>
            <a:ext uri="{FF2B5EF4-FFF2-40B4-BE49-F238E27FC236}">
              <a16:creationId xmlns:a16="http://schemas.microsoft.com/office/drawing/2014/main" id="{C1FACC92-2792-456B-9604-8960631D2DB5}"/>
            </a:ext>
          </a:extLst>
        </xdr:cNvPr>
        <xdr:cNvSpPr txBox="1"/>
      </xdr:nvSpPr>
      <xdr:spPr>
        <a:xfrm>
          <a:off x="19989800" y="1739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671" name="フローチャート: 判断 670">
          <a:extLst>
            <a:ext uri="{FF2B5EF4-FFF2-40B4-BE49-F238E27FC236}">
              <a16:creationId xmlns:a16="http://schemas.microsoft.com/office/drawing/2014/main" id="{9948085B-6A1D-4EB2-8E3A-1CCD3D449AF3}"/>
            </a:ext>
          </a:extLst>
        </xdr:cNvPr>
        <xdr:cNvSpPr/>
      </xdr:nvSpPr>
      <xdr:spPr>
        <a:xfrm>
          <a:off x="19900900" y="1754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672" name="フローチャート: 判断 671">
          <a:extLst>
            <a:ext uri="{FF2B5EF4-FFF2-40B4-BE49-F238E27FC236}">
              <a16:creationId xmlns:a16="http://schemas.microsoft.com/office/drawing/2014/main" id="{731C21A0-8675-44C8-AC3D-7BCA6A4963C5}"/>
            </a:ext>
          </a:extLst>
        </xdr:cNvPr>
        <xdr:cNvSpPr/>
      </xdr:nvSpPr>
      <xdr:spPr>
        <a:xfrm>
          <a:off x="19157950" y="17541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673" name="フローチャート: 判断 672">
          <a:extLst>
            <a:ext uri="{FF2B5EF4-FFF2-40B4-BE49-F238E27FC236}">
              <a16:creationId xmlns:a16="http://schemas.microsoft.com/office/drawing/2014/main" id="{DC6203FA-5E3A-4F2F-B7DB-E818E3E4497D}"/>
            </a:ext>
          </a:extLst>
        </xdr:cNvPr>
        <xdr:cNvSpPr/>
      </xdr:nvSpPr>
      <xdr:spPr>
        <a:xfrm>
          <a:off x="18345150" y="1747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674" name="フローチャート: 判断 673">
          <a:extLst>
            <a:ext uri="{FF2B5EF4-FFF2-40B4-BE49-F238E27FC236}">
              <a16:creationId xmlns:a16="http://schemas.microsoft.com/office/drawing/2014/main" id="{B27D6C1C-F942-4FA2-B6D7-81A6F9C2D3BE}"/>
            </a:ext>
          </a:extLst>
        </xdr:cNvPr>
        <xdr:cNvSpPr/>
      </xdr:nvSpPr>
      <xdr:spPr>
        <a:xfrm>
          <a:off x="175514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F36040A-B925-4ABB-8159-D422F5647E45}"/>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AA6B268-4B98-4EF1-962E-D60D1796310D}"/>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689AA57-E10E-4D13-BF2D-3722F92F336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65F5571E-3342-45BF-9077-29D7A706441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CE43CE1-6530-4702-BD27-C6FC02A2884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680" name="楕円 679">
          <a:extLst>
            <a:ext uri="{FF2B5EF4-FFF2-40B4-BE49-F238E27FC236}">
              <a16:creationId xmlns:a16="http://schemas.microsoft.com/office/drawing/2014/main" id="{E577E9B0-A345-4FA5-AC1A-54631991CF99}"/>
            </a:ext>
          </a:extLst>
        </xdr:cNvPr>
        <xdr:cNvSpPr/>
      </xdr:nvSpPr>
      <xdr:spPr>
        <a:xfrm>
          <a:off x="199009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68597</xdr:rowOff>
    </xdr:from>
    <xdr:ext cx="469744" cy="259045"/>
    <xdr:sp macro="" textlink="">
      <xdr:nvSpPr>
        <xdr:cNvPr id="681" name="【庁舎】&#10;一人当たり面積該当値テキスト">
          <a:extLst>
            <a:ext uri="{FF2B5EF4-FFF2-40B4-BE49-F238E27FC236}">
              <a16:creationId xmlns:a16="http://schemas.microsoft.com/office/drawing/2014/main" id="{E588AEE6-8C1A-473D-9FB9-6E9FB6DFEA5E}"/>
            </a:ext>
          </a:extLst>
        </xdr:cNvPr>
        <xdr:cNvSpPr txBox="1"/>
      </xdr:nvSpPr>
      <xdr:spPr>
        <a:xfrm>
          <a:off x="19989800"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682" name="楕円 681">
          <a:extLst>
            <a:ext uri="{FF2B5EF4-FFF2-40B4-BE49-F238E27FC236}">
              <a16:creationId xmlns:a16="http://schemas.microsoft.com/office/drawing/2014/main" id="{86D246B4-DD20-453D-9C4D-F247A8E7111E}"/>
            </a:ext>
          </a:extLst>
        </xdr:cNvPr>
        <xdr:cNvSpPr/>
      </xdr:nvSpPr>
      <xdr:spPr>
        <a:xfrm>
          <a:off x="19157950" y="17694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142875</xdr:rowOff>
    </xdr:to>
    <xdr:cxnSp macro="">
      <xdr:nvCxnSpPr>
        <xdr:cNvPr id="683" name="直線コネクタ 682">
          <a:extLst>
            <a:ext uri="{FF2B5EF4-FFF2-40B4-BE49-F238E27FC236}">
              <a16:creationId xmlns:a16="http://schemas.microsoft.com/office/drawing/2014/main" id="{2EB5B57D-1FB9-4664-9CE0-2C95C5986825}"/>
            </a:ext>
          </a:extLst>
        </xdr:cNvPr>
        <xdr:cNvCxnSpPr/>
      </xdr:nvCxnSpPr>
      <xdr:spPr>
        <a:xfrm flipV="1">
          <a:off x="19202400" y="17743170"/>
          <a:ext cx="7493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84" name="楕円 683">
          <a:extLst>
            <a:ext uri="{FF2B5EF4-FFF2-40B4-BE49-F238E27FC236}">
              <a16:creationId xmlns:a16="http://schemas.microsoft.com/office/drawing/2014/main" id="{D5D4D5DB-89B8-41DA-B176-7D214CB427FB}"/>
            </a:ext>
          </a:extLst>
        </xdr:cNvPr>
        <xdr:cNvSpPr/>
      </xdr:nvSpPr>
      <xdr:spPr>
        <a:xfrm>
          <a:off x="1834515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142875</xdr:rowOff>
    </xdr:from>
    <xdr:to>
      <xdr:col>111</xdr:col>
      <xdr:colOff>177800</xdr:colOff>
      <xdr:row>106</xdr:row>
      <xdr:rowOff>144780</xdr:rowOff>
    </xdr:to>
    <xdr:cxnSp macro="">
      <xdr:nvCxnSpPr>
        <xdr:cNvPr id="685" name="直線コネクタ 684">
          <a:extLst>
            <a:ext uri="{FF2B5EF4-FFF2-40B4-BE49-F238E27FC236}">
              <a16:creationId xmlns:a16="http://schemas.microsoft.com/office/drawing/2014/main" id="{5A07CF3A-C44C-4306-AA5E-23904775D9AB}"/>
            </a:ext>
          </a:extLst>
        </xdr:cNvPr>
        <xdr:cNvCxnSpPr/>
      </xdr:nvCxnSpPr>
      <xdr:spPr>
        <a:xfrm flipV="1">
          <a:off x="18395950" y="1774507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95886</xdr:rowOff>
    </xdr:from>
    <xdr:to>
      <xdr:col>102</xdr:col>
      <xdr:colOff>165100</xdr:colOff>
      <xdr:row>107</xdr:row>
      <xdr:rowOff>26036</xdr:rowOff>
    </xdr:to>
    <xdr:sp macro="" textlink="">
      <xdr:nvSpPr>
        <xdr:cNvPr id="686" name="楕円 685">
          <a:extLst>
            <a:ext uri="{FF2B5EF4-FFF2-40B4-BE49-F238E27FC236}">
              <a16:creationId xmlns:a16="http://schemas.microsoft.com/office/drawing/2014/main" id="{1DE0B70B-1AAD-4803-848A-167436CD1B78}"/>
            </a:ext>
          </a:extLst>
        </xdr:cNvPr>
        <xdr:cNvSpPr/>
      </xdr:nvSpPr>
      <xdr:spPr>
        <a:xfrm>
          <a:off x="175514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146686</xdr:rowOff>
    </xdr:to>
    <xdr:cxnSp macro="">
      <xdr:nvCxnSpPr>
        <xdr:cNvPr id="687" name="直線コネクタ 686">
          <a:extLst>
            <a:ext uri="{FF2B5EF4-FFF2-40B4-BE49-F238E27FC236}">
              <a16:creationId xmlns:a16="http://schemas.microsoft.com/office/drawing/2014/main" id="{994E6251-DB5C-4E24-8803-7947A072D851}"/>
            </a:ext>
          </a:extLst>
        </xdr:cNvPr>
        <xdr:cNvCxnSpPr/>
      </xdr:nvCxnSpPr>
      <xdr:spPr>
        <a:xfrm flipV="1">
          <a:off x="17602200" y="17746980"/>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688" name="n_1aveValue【庁舎】&#10;一人当たり面積">
          <a:extLst>
            <a:ext uri="{FF2B5EF4-FFF2-40B4-BE49-F238E27FC236}">
              <a16:creationId xmlns:a16="http://schemas.microsoft.com/office/drawing/2014/main" id="{DE067B61-FECF-4900-AAC0-8C1CDB8551DD}"/>
            </a:ext>
          </a:extLst>
        </xdr:cNvPr>
        <xdr:cNvSpPr txBox="1"/>
      </xdr:nvSpPr>
      <xdr:spPr>
        <a:xfrm>
          <a:off x="1898022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689" name="n_2aveValue【庁舎】&#10;一人当たり面積">
          <a:extLst>
            <a:ext uri="{FF2B5EF4-FFF2-40B4-BE49-F238E27FC236}">
              <a16:creationId xmlns:a16="http://schemas.microsoft.com/office/drawing/2014/main" id="{071ECEEF-97F9-4EF5-9E38-A96BC9EB7FD7}"/>
            </a:ext>
          </a:extLst>
        </xdr:cNvPr>
        <xdr:cNvSpPr txBox="1"/>
      </xdr:nvSpPr>
      <xdr:spPr>
        <a:xfrm>
          <a:off x="18180127" y="1724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690" name="n_3aveValue【庁舎】&#10;一人当たり面積">
          <a:extLst>
            <a:ext uri="{FF2B5EF4-FFF2-40B4-BE49-F238E27FC236}">
              <a16:creationId xmlns:a16="http://schemas.microsoft.com/office/drawing/2014/main" id="{3183D574-024A-436B-97F4-E00E9D4B1EA1}"/>
            </a:ext>
          </a:extLst>
        </xdr:cNvPr>
        <xdr:cNvSpPr txBox="1"/>
      </xdr:nvSpPr>
      <xdr:spPr>
        <a:xfrm>
          <a:off x="1738637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13352</xdr:rowOff>
    </xdr:from>
    <xdr:ext cx="469744" cy="259045"/>
    <xdr:sp macro="" textlink="">
      <xdr:nvSpPr>
        <xdr:cNvPr id="691" name="n_1mainValue【庁舎】&#10;一人当たり面積">
          <a:extLst>
            <a:ext uri="{FF2B5EF4-FFF2-40B4-BE49-F238E27FC236}">
              <a16:creationId xmlns:a16="http://schemas.microsoft.com/office/drawing/2014/main" id="{51FE1316-FF6F-4F1D-BB99-2A8F3CF59A62}"/>
            </a:ext>
          </a:extLst>
        </xdr:cNvPr>
        <xdr:cNvSpPr txBox="1"/>
      </xdr:nvSpPr>
      <xdr:spPr>
        <a:xfrm>
          <a:off x="18980227" y="177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92" name="n_2mainValue【庁舎】&#10;一人当たり面積">
          <a:extLst>
            <a:ext uri="{FF2B5EF4-FFF2-40B4-BE49-F238E27FC236}">
              <a16:creationId xmlns:a16="http://schemas.microsoft.com/office/drawing/2014/main" id="{DEB00E66-7B42-4269-9820-641ACED608FE}"/>
            </a:ext>
          </a:extLst>
        </xdr:cNvPr>
        <xdr:cNvSpPr txBox="1"/>
      </xdr:nvSpPr>
      <xdr:spPr>
        <a:xfrm>
          <a:off x="181801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17163</xdr:rowOff>
    </xdr:from>
    <xdr:ext cx="469744" cy="259045"/>
    <xdr:sp macro="" textlink="">
      <xdr:nvSpPr>
        <xdr:cNvPr id="693" name="n_3mainValue【庁舎】&#10;一人当たり面積">
          <a:extLst>
            <a:ext uri="{FF2B5EF4-FFF2-40B4-BE49-F238E27FC236}">
              <a16:creationId xmlns:a16="http://schemas.microsoft.com/office/drawing/2014/main" id="{155C5D4A-F207-4CDD-BBAA-CE4AA1F7F4B0}"/>
            </a:ext>
          </a:extLst>
        </xdr:cNvPr>
        <xdr:cNvSpPr txBox="1"/>
      </xdr:nvSpPr>
      <xdr:spPr>
        <a:xfrm>
          <a:off x="17386377" y="1779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7DC49D0B-DD0C-427C-AC75-FA6405B32AF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EB8F0413-714A-4B02-A7C0-8E3DCDCE230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5C4910DA-9956-4BE9-B4C4-79AE840A778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「福祉施設」、「消防施設」の有形固定資産減価償却率は類似団体平均と比較し低くなっているが、その要因は有都福祉交流センター（平成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年度竣工）　、消防庁舎（平成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年度竣工）等の建設後十数年しか経過していない施設を含んでいるためである。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の償却率が特に高くなっている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が、市役所本庁舎は、竣工から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年近くが経過し、耐震性能基準を満たしていないため、災害時に重要な拠点であることを踏まえ、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整備を進めている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の償却率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年度に大幅に改善している理由は、固定資産台帳作成時に把握できていなかった過去の更新等の償却資産を再調査し、反映したためである。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一人当たり面積・延長等についてはほとんどの施設で類似団体平均より低い傾向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ある。これは、類似団体に比べ市域の面積が小さいため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施設数が少ないことが関係していると考えられる。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、基準財政収入額ともに横ばいであったため平成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年度数値から変化はなかった。</a:t>
          </a:r>
          <a:endParaRPr lang="ja-JP" altLang="ja-JP" sz="1400">
            <a:effectLst/>
          </a:endParaRPr>
        </a:p>
        <a:p>
          <a:r>
            <a:rPr kumimoji="1" lang="ja-JP" altLang="ja-JP" sz="1100">
              <a:solidFill>
                <a:schemeClr val="dk1"/>
              </a:solidFill>
              <a:effectLst/>
              <a:latin typeface="+mn-lt"/>
              <a:ea typeface="+mn-ea"/>
              <a:cs typeface="+mn-cs"/>
            </a:rPr>
            <a:t>現状、類似団体平均を上回ってはいるが、歳入面では少子高齢化による個人市民税の減収、歳出面では社会保障関連経費の増加が予想されることから、</a:t>
          </a:r>
          <a:r>
            <a:rPr kumimoji="1" lang="ja-JP" altLang="en-US" sz="1100">
              <a:solidFill>
                <a:schemeClr val="dk1"/>
              </a:solidFill>
              <a:effectLst/>
              <a:latin typeface="+mn-lt"/>
              <a:ea typeface="+mn-ea"/>
              <a:cs typeface="+mn-cs"/>
            </a:rPr>
            <a:t>継続した</a:t>
          </a:r>
          <a:r>
            <a:rPr kumimoji="1" lang="ja-JP" altLang="ja-JP" sz="1100">
              <a:solidFill>
                <a:schemeClr val="dk1"/>
              </a:solidFill>
              <a:effectLst/>
              <a:latin typeface="+mn-lt"/>
              <a:ea typeface="+mn-ea"/>
              <a:cs typeface="+mn-cs"/>
            </a:rPr>
            <a:t>行財政改革の取組を行</a:t>
          </a:r>
          <a:r>
            <a:rPr kumimoji="1" lang="ja-JP" altLang="en-US" sz="1100">
              <a:solidFill>
                <a:schemeClr val="dk1"/>
              </a:solidFill>
              <a:effectLst/>
              <a:latin typeface="+mn-lt"/>
              <a:ea typeface="+mn-ea"/>
              <a:cs typeface="+mn-cs"/>
            </a:rPr>
            <a:t>うとともに、</a:t>
          </a:r>
          <a:r>
            <a:rPr lang="ja-JP" altLang="ja-JP" sz="1100">
              <a:solidFill>
                <a:schemeClr val="dk1"/>
              </a:solidFill>
              <a:effectLst/>
              <a:latin typeface="+mn-lt"/>
              <a:ea typeface="+mn-ea"/>
              <a:cs typeface="+mn-cs"/>
            </a:rPr>
            <a:t>税源涵養の視点からの潜在力を成長に結びつける施策の推進</a:t>
          </a:r>
          <a:r>
            <a:rPr lang="ja-JP" altLang="en-US" sz="1100">
              <a:solidFill>
                <a:schemeClr val="dk1"/>
              </a:solidFill>
              <a:effectLst/>
              <a:latin typeface="+mn-lt"/>
              <a:ea typeface="+mn-ea"/>
              <a:cs typeface="+mn-cs"/>
            </a:rPr>
            <a:t>していくことで</a:t>
          </a:r>
          <a:r>
            <a:rPr kumimoji="1" lang="ja-JP" altLang="ja-JP" sz="1100">
              <a:solidFill>
                <a:schemeClr val="dk1"/>
              </a:solidFill>
              <a:effectLst/>
              <a:latin typeface="+mn-lt"/>
              <a:ea typeface="+mn-ea"/>
              <a:cs typeface="+mn-cs"/>
            </a:rPr>
            <a:t>、財政基盤の強化を図る。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歳出経常一財が平成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年度から増加を続ける一方で、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歳入経常一財が大幅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増加したため、経常収支比率は</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ポイントの改善となっている。歳入</a:t>
          </a:r>
          <a:r>
            <a:rPr kumimoji="1" lang="ja-JP" altLang="en-US" sz="1100">
              <a:solidFill>
                <a:schemeClr val="dk1"/>
              </a:solidFill>
              <a:effectLst/>
              <a:latin typeface="+mn-lt"/>
              <a:ea typeface="+mn-ea"/>
              <a:cs typeface="+mn-cs"/>
            </a:rPr>
            <a:t>経常一財</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たばこ税</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増となり、歳出</a:t>
          </a:r>
          <a:r>
            <a:rPr kumimoji="1" lang="ja-JP" altLang="en-US" sz="1100">
              <a:solidFill>
                <a:schemeClr val="dk1"/>
              </a:solidFill>
              <a:effectLst/>
              <a:latin typeface="+mn-lt"/>
              <a:ea typeface="+mn-ea"/>
              <a:cs typeface="+mn-cs"/>
            </a:rPr>
            <a:t>経常一財</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義務的経費である人件費、扶助費、公債費が増となっている。</a:t>
          </a:r>
          <a:r>
            <a:rPr kumimoji="1" lang="ja-JP" altLang="ja-JP" sz="1100">
              <a:solidFill>
                <a:schemeClr val="dk1"/>
              </a:solidFill>
              <a:effectLst/>
              <a:latin typeface="+mn-lt"/>
              <a:ea typeface="+mn-ea"/>
              <a:cs typeface="+mn-cs"/>
            </a:rPr>
            <a:t>経常収支比率の改善を見たとはいえ、</a:t>
          </a:r>
          <a:r>
            <a:rPr kumimoji="1" lang="ja-JP" altLang="en-US" sz="1100">
              <a:solidFill>
                <a:schemeClr val="dk1"/>
              </a:solidFill>
              <a:effectLst/>
              <a:latin typeface="+mn-lt"/>
              <a:ea typeface="+mn-ea"/>
              <a:cs typeface="+mn-cs"/>
            </a:rPr>
            <a:t>依然として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％に近い状況であり、持続可能な財政運営のためには、継続した歳出改善を行いつつ、税源涵養策</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展開や税外収入確保等の歳入増加策を図っていく必要がある。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66</xdr:row>
      <xdr:rowOff>98637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9716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98637</xdr:rowOff>
    </xdr:from>
    <xdr:to>
      <xdr:col>19</xdr:col>
      <xdr:colOff>133350</xdr:colOff>
      <xdr:row>67</xdr:row>
      <xdr:rowOff>88054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4143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67</xdr:row>
      <xdr:rowOff>88054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7303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109220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7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47837</xdr:rowOff>
    </xdr:from>
    <xdr:to>
      <xdr:col>19</xdr:col>
      <xdr:colOff>184150</xdr:colOff>
      <xdr:row>66</xdr:row>
      <xdr:rowOff>149437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134214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4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37254</xdr:rowOff>
    </xdr:from>
    <xdr:to>
      <xdr:col>15</xdr:col>
      <xdr:colOff>133350</xdr:colOff>
      <xdr:row>67</xdr:row>
      <xdr:rowOff>138854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123631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前年度と比較して人件費、物件費</a:t>
          </a:r>
          <a:r>
            <a:rPr kumimoji="1" lang="ja-JP" altLang="en-US" sz="1100">
              <a:solidFill>
                <a:schemeClr val="dk1"/>
              </a:solidFill>
              <a:effectLst/>
              <a:latin typeface="+mn-lt"/>
              <a:ea typeface="+mn-ea"/>
              <a:cs typeface="+mn-cs"/>
            </a:rPr>
            <a:t>ともに増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当項目における類似団体内の順位は上位であるが、経常収支比率に占める人件費の割合は</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類似団体内ワースト３であ</a:t>
          </a:r>
          <a:r>
            <a:rPr kumimoji="1" lang="ja-JP" altLang="en-US" sz="1100">
              <a:solidFill>
                <a:schemeClr val="dk1"/>
              </a:solidFill>
              <a:effectLst/>
              <a:latin typeface="+mn-lt"/>
              <a:ea typeface="+mn-ea"/>
              <a:cs typeface="+mn-cs"/>
            </a:rPr>
            <a:t>り、歳出総額の減や歳入改善を図る必要がある。</a:t>
          </a:r>
          <a:endParaRPr kumimoji="1" lang="en-US" altLang="ja-JP" sz="1100">
            <a:solidFill>
              <a:schemeClr val="dk1"/>
            </a:solidFill>
            <a:effectLst/>
            <a:latin typeface="+mn-lt"/>
            <a:ea typeface="+mn-ea"/>
            <a:cs typeface="+mn-cs"/>
          </a:endParaRPr>
        </a:p>
        <a:p>
          <a:endParaRPr lang="en-US" altLang="ja-JP" sz="1100" b="0" i="0" u="none" strike="noStrike" baseline="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40182</xdr:rowOff>
    </xdr:from>
    <xdr:to>
      <xdr:col>23</xdr:col>
      <xdr:colOff>133350</xdr:colOff>
      <xdr:row>81</xdr:row>
      <xdr:rowOff>51205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7632"/>
          <a:ext cx="8382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35230</xdr:rowOff>
    </xdr:from>
    <xdr:to>
      <xdr:col>19</xdr:col>
      <xdr:colOff>133350</xdr:colOff>
      <xdr:row>81</xdr:row>
      <xdr:rowOff>40182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2680"/>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35230</xdr:rowOff>
    </xdr:from>
    <xdr:to>
      <xdr:col>15</xdr:col>
      <xdr:colOff>82550</xdr:colOff>
      <xdr:row>81</xdr:row>
      <xdr:rowOff>87506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22680"/>
          <a:ext cx="889000" cy="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20676</xdr:rowOff>
    </xdr:from>
    <xdr:to>
      <xdr:col>11</xdr:col>
      <xdr:colOff>31750</xdr:colOff>
      <xdr:row>81</xdr:row>
      <xdr:rowOff>87506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8126"/>
          <a:ext cx="889000" cy="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405</xdr:rowOff>
    </xdr:from>
    <xdr:to>
      <xdr:col>23</xdr:col>
      <xdr:colOff>184150</xdr:colOff>
      <xdr:row>81</xdr:row>
      <xdr:rowOff>102005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160832</xdr:rowOff>
    </xdr:from>
    <xdr:to>
      <xdr:col>19</xdr:col>
      <xdr:colOff>184150</xdr:colOff>
      <xdr:row>81</xdr:row>
      <xdr:rowOff>90982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101159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155880</xdr:rowOff>
    </xdr:from>
    <xdr:to>
      <xdr:col>15</xdr:col>
      <xdr:colOff>133350</xdr:colOff>
      <xdr:row>81</xdr:row>
      <xdr:rowOff>86030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96207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36706</xdr:rowOff>
    </xdr:from>
    <xdr:to>
      <xdr:col>11</xdr:col>
      <xdr:colOff>82550</xdr:colOff>
      <xdr:row>81</xdr:row>
      <xdr:rowOff>138306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148483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141326</xdr:rowOff>
    </xdr:from>
    <xdr:to>
      <xdr:col>7</xdr:col>
      <xdr:colOff>31750</xdr:colOff>
      <xdr:row>81</xdr:row>
      <xdr:rowOff>71476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81653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人事院勧告による国家公務員の給与制度の見直しに準じた職員給与の改正を実施しており、国基準とほとんど変わらない指数となっている。今後も給与の適正化に努めていく。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77611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8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88</xdr:row>
      <xdr:rowOff>13405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937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13405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0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88</xdr:row>
      <xdr:rowOff>13405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73111"/>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職員数が最も多かった平成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715</a:t>
          </a:r>
          <a:r>
            <a:rPr kumimoji="1" lang="ja-JP" altLang="ja-JP" sz="1100">
              <a:solidFill>
                <a:schemeClr val="dk1"/>
              </a:solidFill>
              <a:effectLst/>
              <a:latin typeface="+mn-lt"/>
              <a:ea typeface="+mn-ea"/>
              <a:cs typeface="+mn-cs"/>
            </a:rPr>
            <a:t>人から、平成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年４月１日には職員数を</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人とし、</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人の削減となっている。今後、統廃合を含めた就学前施設の在り方について検討を進めるとともに、ごみ収集業務の民間委託化等の検討を行い、職員の年齢構成にも配慮しながら、職員数の適正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167882</xdr:rowOff>
    </xdr:from>
    <xdr:to>
      <xdr:col>81</xdr:col>
      <xdr:colOff>44450</xdr:colOff>
      <xdr:row>60</xdr:row>
      <xdr:rowOff>171329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5488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154094</xdr:rowOff>
    </xdr:from>
    <xdr:to>
      <xdr:col>77</xdr:col>
      <xdr:colOff>44450</xdr:colOff>
      <xdr:row>60</xdr:row>
      <xdr:rowOff>167882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4109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60</xdr:row>
      <xdr:rowOff>154094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3649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60</xdr:row>
      <xdr:rowOff>149497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64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120529</xdr:rowOff>
    </xdr:from>
    <xdr:to>
      <xdr:col>81</xdr:col>
      <xdr:colOff>95250</xdr:colOff>
      <xdr:row>61</xdr:row>
      <xdr:rowOff>50679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137056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5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117082</xdr:rowOff>
    </xdr:from>
    <xdr:to>
      <xdr:col>77</xdr:col>
      <xdr:colOff>95250</xdr:colOff>
      <xdr:row>61</xdr:row>
      <xdr:rowOff>47232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57409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7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元利償還金の減少が続き、実質公債費比率の改善が続いていたが、近年発行した交付税算入のない退職手当債、公営住宅建設事業債等の元金償還の本格化に伴い、実質公債費比率が悪化している。本市は、下水道事業の経営が健全であり、交付税算入を加味した場合の公営企業繰出金が少ないため、数値悪化を見ても実質公債費比率は他市と比較して低くなっている。今後は庁舎建替により、地方債残高の増加が見込まれるが、交付税算入のある起債の割合を増やし、実質公債費比率の悪化を最小限に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4318</xdr:rowOff>
    </xdr:from>
    <xdr:to>
      <xdr:col>81</xdr:col>
      <xdr:colOff>44450</xdr:colOff>
      <xdr:row>37</xdr:row>
      <xdr:rowOff>42926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3479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117856</xdr:rowOff>
    </xdr:from>
    <xdr:to>
      <xdr:col>77</xdr:col>
      <xdr:colOff>44450</xdr:colOff>
      <xdr:row>37</xdr:row>
      <xdr:rowOff>4318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2900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117856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2611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79248</xdr:rowOff>
    </xdr:from>
    <xdr:to>
      <xdr:col>68</xdr:col>
      <xdr:colOff>152400</xdr:colOff>
      <xdr:row>36</xdr:row>
      <xdr:rowOff>88900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2514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163576</xdr:rowOff>
    </xdr:from>
    <xdr:to>
      <xdr:col>81</xdr:col>
      <xdr:colOff>95250</xdr:colOff>
      <xdr:row>37</xdr:row>
      <xdr:rowOff>93726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8653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1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124968</xdr:rowOff>
    </xdr:from>
    <xdr:to>
      <xdr:col>77</xdr:col>
      <xdr:colOff>95250</xdr:colOff>
      <xdr:row>37</xdr:row>
      <xdr:rowOff>55118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65295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06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67056</xdr:rowOff>
    </xdr:from>
    <xdr:to>
      <xdr:col>73</xdr:col>
      <xdr:colOff>44450</xdr:colOff>
      <xdr:row>36</xdr:row>
      <xdr:rowOff>168656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7383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28448</xdr:rowOff>
    </xdr:from>
    <xdr:to>
      <xdr:col>64</xdr:col>
      <xdr:colOff>152400</xdr:colOff>
      <xdr:row>36</xdr:row>
      <xdr:rowOff>130048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140225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投資的経費の抑制による</a:t>
          </a:r>
          <a:r>
            <a:rPr kumimoji="1" lang="ja-JP" altLang="ja-JP" sz="1100">
              <a:solidFill>
                <a:schemeClr val="dk1"/>
              </a:solidFill>
              <a:effectLst/>
              <a:latin typeface="+mn-lt"/>
              <a:ea typeface="+mn-ea"/>
              <a:cs typeface="+mn-cs"/>
            </a:rPr>
            <a:t>地方財残高の減、職員の若返りによる退職手当負担見込の減</a:t>
          </a:r>
          <a:r>
            <a:rPr kumimoji="1" lang="ja-JP" altLang="en-US" sz="1100">
              <a:solidFill>
                <a:schemeClr val="dk1"/>
              </a:solidFill>
              <a:effectLst/>
              <a:latin typeface="+mn-lt"/>
              <a:ea typeface="+mn-ea"/>
              <a:cs typeface="+mn-cs"/>
            </a:rPr>
            <a:t>や下水道事業会計への繰出金減</a:t>
          </a:r>
          <a:r>
            <a:rPr kumimoji="1" lang="ja-JP" altLang="ja-JP" sz="1100">
              <a:solidFill>
                <a:schemeClr val="dk1"/>
              </a:solidFill>
              <a:effectLst/>
              <a:latin typeface="+mn-lt"/>
              <a:ea typeface="+mn-ea"/>
              <a:cs typeface="+mn-cs"/>
            </a:rPr>
            <a:t>により将来負担額が</a:t>
          </a:r>
          <a:r>
            <a:rPr kumimoji="1" lang="ja-JP" altLang="en-US" sz="1100">
              <a:solidFill>
                <a:schemeClr val="dk1"/>
              </a:solidFill>
              <a:effectLst/>
              <a:latin typeface="+mn-lt"/>
              <a:ea typeface="+mn-ea"/>
              <a:cs typeface="+mn-cs"/>
            </a:rPr>
            <a:t>減少したことに加え、</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への積立等により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充当可能財源が増加したため</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ポイントの改善となっている。今後、庁舎整備事業を予定しており、地方債残高の増加及び基金取崩が見込まれる。持続可能な財政運営の実現のためには、引き続き退職手当債の繰上償還や資金手当地方債の抑制による残高抑制を図り、将来負担比率の悪化を最小限にとど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86662</xdr:rowOff>
    </xdr:from>
    <xdr:to>
      <xdr:col>81</xdr:col>
      <xdr:colOff>44450</xdr:colOff>
      <xdr:row>14</xdr:row>
      <xdr:rowOff>78377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315512"/>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78377</xdr:rowOff>
    </xdr:from>
    <xdr:to>
      <xdr:col>77</xdr:col>
      <xdr:colOff>44450</xdr:colOff>
      <xdr:row>15</xdr:row>
      <xdr:rowOff>10341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786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162258</xdr:rowOff>
    </xdr:from>
    <xdr:to>
      <xdr:col>72</xdr:col>
      <xdr:colOff>203200</xdr:colOff>
      <xdr:row>15</xdr:row>
      <xdr:rowOff>10341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56255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162258</xdr:rowOff>
    </xdr:from>
    <xdr:to>
      <xdr:col>68</xdr:col>
      <xdr:colOff>152400</xdr:colOff>
      <xdr:row>15</xdr:row>
      <xdr:rowOff>4596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6255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35862</xdr:rowOff>
    </xdr:from>
    <xdr:to>
      <xdr:col>81</xdr:col>
      <xdr:colOff>95250</xdr:colOff>
      <xdr:row>13</xdr:row>
      <xdr:rowOff>137462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128589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1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27577</xdr:rowOff>
    </xdr:from>
    <xdr:to>
      <xdr:col>77</xdr:col>
      <xdr:colOff>95250</xdr:colOff>
      <xdr:row>14</xdr:row>
      <xdr:rowOff>129177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139354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19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130991</xdr:rowOff>
    </xdr:from>
    <xdr:to>
      <xdr:col>73</xdr:col>
      <xdr:colOff>44450</xdr:colOff>
      <xdr:row>15</xdr:row>
      <xdr:rowOff>61141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71318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111458</xdr:rowOff>
    </xdr:from>
    <xdr:to>
      <xdr:col>68</xdr:col>
      <xdr:colOff>203200</xdr:colOff>
      <xdr:row>15</xdr:row>
      <xdr:rowOff>41608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51785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125246</xdr:rowOff>
    </xdr:from>
    <xdr:to>
      <xdr:col>64</xdr:col>
      <xdr:colOff>152400</xdr:colOff>
      <xdr:row>15</xdr:row>
      <xdr:rowOff>55396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65573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9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退職手当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により人件費</a:t>
          </a:r>
          <a:r>
            <a:rPr kumimoji="1" lang="ja-JP" altLang="en-US" sz="1100">
              <a:solidFill>
                <a:schemeClr val="dk1"/>
              </a:solidFill>
              <a:effectLst/>
              <a:latin typeface="+mn-lt"/>
              <a:ea typeface="+mn-ea"/>
              <a:cs typeface="+mn-cs"/>
            </a:rPr>
            <a:t>は増となったが、歳入の改善により</a:t>
          </a:r>
          <a:r>
            <a:rPr kumimoji="1" lang="ja-JP" altLang="ja-JP" sz="1100">
              <a:solidFill>
                <a:schemeClr val="dk1"/>
              </a:solidFill>
              <a:effectLst/>
              <a:latin typeface="+mn-lt"/>
              <a:ea typeface="+mn-ea"/>
              <a:cs typeface="+mn-cs"/>
            </a:rPr>
            <a:t>経常収支比率に占める割合は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類似団体内順位は前年度と同じくワースト３となっている。職員の大量退職と若返りにより</a:t>
          </a:r>
          <a:r>
            <a:rPr kumimoji="1" lang="ja-JP" altLang="en-US" sz="1100">
              <a:solidFill>
                <a:schemeClr val="dk1"/>
              </a:solidFill>
              <a:effectLst/>
              <a:latin typeface="+mn-lt"/>
              <a:ea typeface="+mn-ea"/>
              <a:cs typeface="+mn-cs"/>
            </a:rPr>
            <a:t>退職手当を除く</a:t>
          </a:r>
          <a:r>
            <a:rPr kumimoji="1" lang="ja-JP" altLang="ja-JP" sz="1100">
              <a:solidFill>
                <a:schemeClr val="dk1"/>
              </a:solidFill>
              <a:effectLst/>
              <a:latin typeface="+mn-lt"/>
              <a:ea typeface="+mn-ea"/>
              <a:cs typeface="+mn-cs"/>
            </a:rPr>
            <a:t>人件費は近年減少傾向にあるが、大量退職が一段落した時点で職員循環効果がなくなるため、今後、退職手当以外の人件費増が見込まれる。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66040</xdr:rowOff>
    </xdr:from>
    <xdr:to>
      <xdr:col>24</xdr:col>
      <xdr:colOff>25400</xdr:colOff>
      <xdr:row>40</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24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46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41</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47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40</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4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xdr:rowOff>
    </xdr:from>
    <xdr:to>
      <xdr:col>24</xdr:col>
      <xdr:colOff>76200</xdr:colOff>
      <xdr:row>40</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160020</xdr:rowOff>
    </xdr:from>
    <xdr:to>
      <xdr:col>15</xdr:col>
      <xdr:colOff>149225</xdr:colOff>
      <xdr:row>41</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110490</xdr:rowOff>
    </xdr:from>
    <xdr:to>
      <xdr:col>11</xdr:col>
      <xdr:colOff>60325</xdr:colOff>
      <xdr:row>40</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物件費の</a:t>
          </a:r>
          <a:r>
            <a:rPr kumimoji="1" lang="ja-JP" altLang="en-US" sz="1100">
              <a:solidFill>
                <a:schemeClr val="dk1"/>
              </a:solidFill>
              <a:effectLst/>
              <a:latin typeface="+mn-lt"/>
              <a:ea typeface="+mn-ea"/>
              <a:cs typeface="+mn-cs"/>
            </a:rPr>
            <a:t>経常経費は</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今後も、行財政改革の推進により、事務事業の廃止、縮小、統廃合や行政事務の効率化を図</a:t>
          </a:r>
          <a:r>
            <a:rPr kumimoji="1" lang="ja-JP" altLang="en-US" sz="1100">
              <a:solidFill>
                <a:schemeClr val="dk1"/>
              </a:solidFill>
              <a:effectLst/>
              <a:latin typeface="+mn-lt"/>
              <a:ea typeface="+mn-ea"/>
              <a:cs typeface="+mn-cs"/>
            </a:rPr>
            <a:t>り歳出抑制に努める。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02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66040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障害福祉関係費、生活</a:t>
          </a:r>
          <a:r>
            <a:rPr kumimoji="1" lang="ja-JP" altLang="ja-JP" sz="1100">
              <a:solidFill>
                <a:schemeClr val="dk1"/>
              </a:solidFill>
              <a:effectLst/>
              <a:latin typeface="+mn-lt"/>
              <a:ea typeface="+mn-ea"/>
              <a:cs typeface="+mn-cs"/>
            </a:rPr>
            <a:t>保護扶助費が</a:t>
          </a:r>
          <a:r>
            <a:rPr kumimoji="1" lang="ja-JP" altLang="en-US" sz="1100">
              <a:solidFill>
                <a:schemeClr val="dk1"/>
              </a:solidFill>
              <a:effectLst/>
              <a:latin typeface="+mn-lt"/>
              <a:ea typeface="+mn-ea"/>
              <a:cs typeface="+mn-cs"/>
            </a:rPr>
            <a:t>増となり</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の経常一財</a:t>
          </a:r>
          <a:r>
            <a:rPr kumimoji="1" lang="ja-JP" altLang="ja-JP" sz="1100">
              <a:solidFill>
                <a:schemeClr val="dk1"/>
              </a:solidFill>
              <a:effectLst/>
              <a:latin typeface="+mn-lt"/>
              <a:ea typeface="+mn-ea"/>
              <a:cs typeface="+mn-cs"/>
            </a:rPr>
            <a:t>は増となったものの</a:t>
          </a:r>
          <a:r>
            <a:rPr kumimoji="1" lang="ja-JP" altLang="en-US" sz="1100">
              <a:solidFill>
                <a:schemeClr val="dk1"/>
              </a:solidFill>
              <a:effectLst/>
              <a:latin typeface="+mn-lt"/>
              <a:ea typeface="+mn-ea"/>
              <a:cs typeface="+mn-cs"/>
            </a:rPr>
            <a:t>歳入の改善により</a:t>
          </a:r>
          <a:r>
            <a:rPr kumimoji="1" lang="ja-JP" altLang="ja-JP" sz="1100">
              <a:solidFill>
                <a:schemeClr val="dk1"/>
              </a:solidFill>
              <a:effectLst/>
              <a:latin typeface="+mn-lt"/>
              <a:ea typeface="+mn-ea"/>
              <a:cs typeface="+mn-cs"/>
            </a:rPr>
            <a:t>経常収支比率に占める割合</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ポイント改善している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生活保護率は平成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22.64‰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22.84‰</a:t>
          </a:r>
          <a:r>
            <a:rPr kumimoji="1" lang="ja-JP" altLang="en-US" sz="1100">
              <a:solidFill>
                <a:schemeClr val="dk1"/>
              </a:solidFill>
              <a:effectLst/>
              <a:latin typeface="+mn-lt"/>
              <a:ea typeface="+mn-ea"/>
              <a:cs typeface="+mn-cs"/>
            </a:rPr>
            <a:t>と横ばいで</a:t>
          </a:r>
          <a:r>
            <a:rPr kumimoji="1" lang="ja-JP" altLang="ja-JP" sz="1100">
              <a:solidFill>
                <a:schemeClr val="dk1"/>
              </a:solidFill>
              <a:effectLst/>
              <a:latin typeface="+mn-lt"/>
              <a:ea typeface="+mn-ea"/>
              <a:cs typeface="+mn-cs"/>
            </a:rPr>
            <a:t>依然高</a:t>
          </a:r>
          <a:r>
            <a:rPr kumimoji="1" lang="ja-JP" altLang="en-US" sz="1100">
              <a:solidFill>
                <a:schemeClr val="dk1"/>
              </a:solidFill>
              <a:effectLst/>
              <a:latin typeface="+mn-lt"/>
              <a:ea typeface="+mn-ea"/>
              <a:cs typeface="+mn-cs"/>
            </a:rPr>
            <a:t>いため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類似団体よりも高い水準となっている。今後も、高齢化の進展や保育無償化等の子育て支援施策の充実により扶助費の増加が予想されるため、</a:t>
          </a:r>
          <a:r>
            <a:rPr kumimoji="1" lang="ja-JP" altLang="ja-JP" sz="1100">
              <a:solidFill>
                <a:schemeClr val="dk1"/>
              </a:solidFill>
              <a:effectLst/>
              <a:latin typeface="+mn-lt"/>
              <a:ea typeface="+mn-ea"/>
              <a:cs typeface="+mn-cs"/>
            </a:rPr>
            <a:t>義務的経費の増加抑制が喫緊の課題となっている。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73660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79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73660</xdr:rowOff>
    </xdr:from>
    <xdr:to>
      <xdr:col>19</xdr:col>
      <xdr:colOff>187325</xdr:colOff>
      <xdr:row>58</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xdr:rowOff>
    </xdr:from>
    <xdr:to>
      <xdr:col>15</xdr:col>
      <xdr:colOff>98425</xdr:colOff>
      <xdr:row>58</xdr:row>
      <xdr:rowOff>73660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4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5080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22860</xdr:rowOff>
    </xdr:from>
    <xdr:to>
      <xdr:col>20</xdr:col>
      <xdr:colOff>38100</xdr:colOff>
      <xdr:row>58</xdr:row>
      <xdr:rowOff>124460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109237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22860</xdr:rowOff>
    </xdr:from>
    <xdr:to>
      <xdr:col>15</xdr:col>
      <xdr:colOff>149225</xdr:colOff>
      <xdr:row>58</xdr:row>
      <xdr:rowOff>124460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109237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125730</xdr:rowOff>
    </xdr:from>
    <xdr:to>
      <xdr:col>11</xdr:col>
      <xdr:colOff>60325</xdr:colOff>
      <xdr:row>58</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40657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齢化の進行等により、介護保険及び後期高齢者医療特別会計への繰出金の増加傾向が続いており、その割合が高まりつつある。下水道事業が法適用であり、当該事業への繰出金は補助費等での算定となるため、類似団体平均と比べて低い水準となっている。</a:t>
          </a:r>
          <a:r>
            <a:rPr kumimoji="1" lang="ja-JP" altLang="en-US" sz="1100">
              <a:solidFill>
                <a:schemeClr val="dk1"/>
              </a:solidFill>
              <a:effectLst/>
              <a:latin typeface="+mn-lt"/>
              <a:ea typeface="+mn-ea"/>
              <a:cs typeface="+mn-cs"/>
            </a:rPr>
            <a:t>前年度からの減少は介護保険システム改修等に係る事務費繰出の減や保険料収納業務を税機構へ委託したことによる人件費繰出の減が要因である。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79647</xdr:rowOff>
    </xdr:from>
    <xdr:to>
      <xdr:col>82</xdr:col>
      <xdr:colOff>107950</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0939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55</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289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118835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28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118835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63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28847</xdr:rowOff>
    </xdr:from>
    <xdr:to>
      <xdr:col>82</xdr:col>
      <xdr:colOff>158750</xdr:colOff>
      <xdr:row>55</xdr:row>
      <xdr:rowOff>130447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45374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48441</xdr:rowOff>
    </xdr:from>
    <xdr:to>
      <xdr:col>74</xdr:col>
      <xdr:colOff>31750</xdr:colOff>
      <xdr:row>55</xdr:row>
      <xdr:rowOff>150041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160218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15784</xdr:rowOff>
    </xdr:from>
    <xdr:to>
      <xdr:col>65</xdr:col>
      <xdr:colOff>53975</xdr:colOff>
      <xdr:row>55</xdr:row>
      <xdr:rowOff>117384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127561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下水道事業への資本的収支への繰出を見直したこと等により、数値は改善している。</a:t>
          </a:r>
          <a:endParaRPr lang="ja-JP" altLang="ja-JP" sz="1400">
            <a:effectLst/>
          </a:endParaRPr>
        </a:p>
        <a:p>
          <a:r>
            <a:rPr kumimoji="1" lang="ja-JP" altLang="ja-JP" sz="1100">
              <a:solidFill>
                <a:schemeClr val="dk1"/>
              </a:solidFill>
              <a:effectLst/>
              <a:latin typeface="+mn-lt"/>
              <a:ea typeface="+mn-ea"/>
              <a:cs typeface="+mn-cs"/>
            </a:rPr>
            <a:t>今後も、市の助成対象事業が公共性・公益性を有しているかなど、市が定めた基準に基づき、適正に執行されているか</a:t>
          </a:r>
          <a:r>
            <a:rPr kumimoji="1" lang="ja-JP" altLang="en-US" sz="1100">
              <a:solidFill>
                <a:schemeClr val="dk1"/>
              </a:solidFill>
              <a:effectLst/>
              <a:latin typeface="+mn-lt"/>
              <a:ea typeface="+mn-ea"/>
              <a:cs typeface="+mn-cs"/>
            </a:rPr>
            <a:t>等、助成制度の見直しも含め</a:t>
          </a:r>
          <a:r>
            <a:rPr kumimoji="1" lang="ja-JP" altLang="ja-JP" sz="1100">
              <a:solidFill>
                <a:schemeClr val="dk1"/>
              </a:solidFill>
              <a:effectLst/>
              <a:latin typeface="+mn-lt"/>
              <a:ea typeface="+mn-ea"/>
              <a:cs typeface="+mn-cs"/>
            </a:rPr>
            <a:t>検討を行い、改善を図る。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18415</xdr:rowOff>
    </xdr:from>
    <xdr:to>
      <xdr:col>82</xdr:col>
      <xdr:colOff>107950</xdr:colOff>
      <xdr:row>37</xdr:row>
      <xdr:rowOff>52705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620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52705</xdr:rowOff>
    </xdr:from>
    <xdr:to>
      <xdr:col>78</xdr:col>
      <xdr:colOff>69850</xdr:colOff>
      <xdr:row>37</xdr:row>
      <xdr:rowOff>75565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96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75565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906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132715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9064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139065</xdr:rowOff>
    </xdr:from>
    <xdr:to>
      <xdr:col>82</xdr:col>
      <xdr:colOff>158750</xdr:colOff>
      <xdr:row>37</xdr:row>
      <xdr:rowOff>69215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155592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5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xdr:rowOff>
    </xdr:from>
    <xdr:to>
      <xdr:col>78</xdr:col>
      <xdr:colOff>120650</xdr:colOff>
      <xdr:row>37</xdr:row>
      <xdr:rowOff>103505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113682</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11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24765</xdr:rowOff>
    </xdr:from>
    <xdr:to>
      <xdr:col>74</xdr:col>
      <xdr:colOff>31750</xdr:colOff>
      <xdr:row>37</xdr:row>
      <xdr:rowOff>126365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111142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81915</xdr:rowOff>
    </xdr:from>
    <xdr:to>
      <xdr:col>65</xdr:col>
      <xdr:colOff>53975</xdr:colOff>
      <xdr:row>38</xdr:row>
      <xdr:rowOff>12065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168292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退職手当債及び平成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年度からの大型公共事業に伴う地方債の元金償還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本格化しており、公債費が増加傾向にある。</a:t>
          </a:r>
          <a:endParaRPr lang="ja-JP" altLang="ja-JP" sz="1400">
            <a:effectLst/>
          </a:endParaRPr>
        </a:p>
        <a:p>
          <a:r>
            <a:rPr kumimoji="1" lang="ja-JP" altLang="ja-JP" sz="1100">
              <a:solidFill>
                <a:schemeClr val="dk1"/>
              </a:solidFill>
              <a:effectLst/>
              <a:latin typeface="+mn-lt"/>
              <a:ea typeface="+mn-ea"/>
              <a:cs typeface="+mn-cs"/>
            </a:rPr>
            <a:t>今後も公債費は増加傾向にあり、退職手当債の繰上償還や</a:t>
          </a:r>
          <a:r>
            <a:rPr kumimoji="1" lang="ja-JP" altLang="en-US" sz="1100">
              <a:solidFill>
                <a:schemeClr val="dk1"/>
              </a:solidFill>
              <a:effectLst/>
              <a:latin typeface="+mn-lt"/>
              <a:ea typeface="+mn-ea"/>
              <a:cs typeface="+mn-cs"/>
            </a:rPr>
            <a:t>、地方交付税措置のある地方債の活用により、残高の抑制及び利息負担の軽減を図る必要がある。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144962</xdr:rowOff>
    </xdr:from>
    <xdr:to>
      <xdr:col>24</xdr:col>
      <xdr:colOff>25400</xdr:colOff>
      <xdr:row>75</xdr:row>
      <xdr:rowOff>164556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037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144962</xdr:rowOff>
    </xdr:from>
    <xdr:to>
      <xdr:col>19</xdr:col>
      <xdr:colOff>187325</xdr:colOff>
      <xdr:row>75</xdr:row>
      <xdr:rowOff>144962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03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75</xdr:row>
      <xdr:rowOff>144962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449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75</xdr:row>
      <xdr:rowOff>92710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44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113756</xdr:rowOff>
    </xdr:from>
    <xdr:to>
      <xdr:col>24</xdr:col>
      <xdr:colOff>76200</xdr:colOff>
      <xdr:row>76</xdr:row>
      <xdr:rowOff>43906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130283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1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94162</xdr:rowOff>
    </xdr:from>
    <xdr:to>
      <xdr:col>20</xdr:col>
      <xdr:colOff>38100</xdr:colOff>
      <xdr:row>76</xdr:row>
      <xdr:rowOff>24312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34489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94162</xdr:rowOff>
    </xdr:from>
    <xdr:to>
      <xdr:col>15</xdr:col>
      <xdr:colOff>149225</xdr:colOff>
      <xdr:row>76</xdr:row>
      <xdr:rowOff>24312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34489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人件費及び扶助費が主因となり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類似団体平均と比較して数値が高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今後、生産年齢人口の減少に伴う税等の経常一般財源の減少が予想され、</a:t>
          </a:r>
          <a:r>
            <a:rPr kumimoji="1" lang="ja-JP" altLang="en-US" sz="1100">
              <a:solidFill>
                <a:schemeClr val="dk1"/>
              </a:solidFill>
              <a:effectLst/>
              <a:latin typeface="+mn-lt"/>
              <a:ea typeface="+mn-ea"/>
              <a:cs typeface="+mn-cs"/>
            </a:rPr>
            <a:t>少子</a:t>
          </a:r>
          <a:r>
            <a:rPr kumimoji="1" lang="ja-JP" altLang="ja-JP" sz="1100">
              <a:solidFill>
                <a:schemeClr val="dk1"/>
              </a:solidFill>
              <a:effectLst/>
              <a:latin typeface="+mn-lt"/>
              <a:ea typeface="+mn-ea"/>
              <a:cs typeface="+mn-cs"/>
            </a:rPr>
            <a:t>高齢化の進展に伴う社会保障関係経費等の増加も必至であるなか、事務事業の見直しや統廃合を含めた施設の有効活用</a:t>
          </a:r>
          <a:r>
            <a:rPr kumimoji="1" lang="ja-JP" altLang="en-US" sz="1100">
              <a:solidFill>
                <a:schemeClr val="dk1"/>
              </a:solidFill>
              <a:effectLst/>
              <a:latin typeface="+mn-lt"/>
              <a:ea typeface="+mn-ea"/>
              <a:cs typeface="+mn-cs"/>
            </a:rPr>
            <a:t>及び人員配置の見直し</a:t>
          </a:r>
          <a:r>
            <a:rPr kumimoji="1" lang="ja-JP" altLang="ja-JP" sz="1100">
              <a:solidFill>
                <a:schemeClr val="dk1"/>
              </a:solidFill>
              <a:effectLst/>
              <a:latin typeface="+mn-lt"/>
              <a:ea typeface="+mn-ea"/>
              <a:cs typeface="+mn-cs"/>
            </a:rPr>
            <a:t>等による歳出抑制</a:t>
          </a:r>
          <a:r>
            <a:rPr kumimoji="1" lang="ja-JP" altLang="en-US" sz="1100">
              <a:solidFill>
                <a:schemeClr val="dk1"/>
              </a:solidFill>
              <a:effectLst/>
              <a:latin typeface="+mn-lt"/>
              <a:ea typeface="+mn-ea"/>
              <a:cs typeface="+mn-cs"/>
            </a:rPr>
            <a:t>を行い、</a:t>
          </a:r>
          <a:r>
            <a:rPr lang="ja-JP" altLang="ja-JP" sz="1100">
              <a:solidFill>
                <a:schemeClr val="dk1"/>
              </a:solidFill>
              <a:effectLst/>
              <a:latin typeface="+mn-lt"/>
              <a:ea typeface="+mn-ea"/>
              <a:cs typeface="+mn-cs"/>
            </a:rPr>
            <a:t>税源涵養の視点からの潜在力を成長に結びつける施策</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推進していくことで</a:t>
          </a:r>
          <a:r>
            <a:rPr kumimoji="1" lang="ja-JP" altLang="ja-JP" sz="1100">
              <a:solidFill>
                <a:schemeClr val="dk1"/>
              </a:solidFill>
              <a:effectLst/>
              <a:latin typeface="+mn-lt"/>
              <a:ea typeface="+mn-ea"/>
              <a:cs typeface="+mn-cs"/>
            </a:rPr>
            <a:t>財政構造の弾力化の推進を図る必要がある。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59537"/>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966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80</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600685"/>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97282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6006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21337</xdr:rowOff>
    </xdr:from>
    <xdr:to>
      <xdr:col>74</xdr:col>
      <xdr:colOff>31750</xdr:colOff>
      <xdr:row>80</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107714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11600</xdr:rowOff>
    </xdr:from>
    <xdr:to>
      <xdr:col>29</xdr:col>
      <xdr:colOff>127000</xdr:colOff>
      <xdr:row>17</xdr:row>
      <xdr:rowOff>20696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73875"/>
          <a:ext cx="647700" cy="9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11600</xdr:rowOff>
    </xdr:from>
    <xdr:to>
      <xdr:col>26</xdr:col>
      <xdr:colOff>50800</xdr:colOff>
      <xdr:row>17</xdr:row>
      <xdr:rowOff>18818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3875"/>
          <a:ext cx="698500" cy="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18818</xdr:rowOff>
    </xdr:from>
    <xdr:to>
      <xdr:col>22</xdr:col>
      <xdr:colOff>114300</xdr:colOff>
      <xdr:row>17</xdr:row>
      <xdr:rowOff>25594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1093"/>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25594</xdr:rowOff>
    </xdr:from>
    <xdr:to>
      <xdr:col>18</xdr:col>
      <xdr:colOff>177800</xdr:colOff>
      <xdr:row>17</xdr:row>
      <xdr:rowOff>47180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7869"/>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141346</xdr:rowOff>
    </xdr:from>
    <xdr:to>
      <xdr:col>29</xdr:col>
      <xdr:colOff>177800</xdr:colOff>
      <xdr:row>17</xdr:row>
      <xdr:rowOff>71496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113423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0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132250</xdr:rowOff>
    </xdr:from>
    <xdr:to>
      <xdr:col>26</xdr:col>
      <xdr:colOff>101600</xdr:colOff>
      <xdr:row>17</xdr:row>
      <xdr:rowOff>62400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47177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0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139468</xdr:rowOff>
    </xdr:from>
    <xdr:to>
      <xdr:col>22</xdr:col>
      <xdr:colOff>165100</xdr:colOff>
      <xdr:row>17</xdr:row>
      <xdr:rowOff>69618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54395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146244</xdr:rowOff>
    </xdr:from>
    <xdr:to>
      <xdr:col>19</xdr:col>
      <xdr:colOff>38100</xdr:colOff>
      <xdr:row>17</xdr:row>
      <xdr:rowOff>76394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61171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167830</xdr:rowOff>
    </xdr:from>
    <xdr:to>
      <xdr:col>15</xdr:col>
      <xdr:colOff>101600</xdr:colOff>
      <xdr:row>17</xdr:row>
      <xdr:rowOff>97980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108157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275292</xdr:rowOff>
    </xdr:from>
    <xdr:to>
      <xdr:col>29</xdr:col>
      <xdr:colOff>127000</xdr:colOff>
      <xdr:row>37</xdr:row>
      <xdr:rowOff>314749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99992"/>
          <a:ext cx="647700" cy="3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309674</xdr:rowOff>
    </xdr:from>
    <xdr:to>
      <xdr:col>26</xdr:col>
      <xdr:colOff>50800</xdr:colOff>
      <xdr:row>37</xdr:row>
      <xdr:rowOff>314749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34374"/>
          <a:ext cx="6985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309674</xdr:rowOff>
    </xdr:from>
    <xdr:to>
      <xdr:col>22</xdr:col>
      <xdr:colOff>114300</xdr:colOff>
      <xdr:row>37</xdr:row>
      <xdr:rowOff>331437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34374"/>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331437</xdr:rowOff>
    </xdr:from>
    <xdr:to>
      <xdr:col>18</xdr:col>
      <xdr:colOff>177800</xdr:colOff>
      <xdr:row>38</xdr:row>
      <xdr:rowOff>38464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56137"/>
          <a:ext cx="698500" cy="4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224492</xdr:rowOff>
    </xdr:from>
    <xdr:to>
      <xdr:col>29</xdr:col>
      <xdr:colOff>177800</xdr:colOff>
      <xdr:row>37</xdr:row>
      <xdr:rowOff>326092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4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133069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5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263949</xdr:rowOff>
    </xdr:from>
    <xdr:to>
      <xdr:col>26</xdr:col>
      <xdr:colOff>101600</xdr:colOff>
      <xdr:row>38</xdr:row>
      <xdr:rowOff>22649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8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7426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7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258874</xdr:rowOff>
    </xdr:from>
    <xdr:to>
      <xdr:col>22</xdr:col>
      <xdr:colOff>165100</xdr:colOff>
      <xdr:row>38</xdr:row>
      <xdr:rowOff>17574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2351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6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280637</xdr:rowOff>
    </xdr:from>
    <xdr:to>
      <xdr:col>19</xdr:col>
      <xdr:colOff>38100</xdr:colOff>
      <xdr:row>38</xdr:row>
      <xdr:rowOff>39337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24114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330564</xdr:rowOff>
    </xdr:from>
    <xdr:to>
      <xdr:col>15</xdr:col>
      <xdr:colOff>101600</xdr:colOff>
      <xdr:row>38</xdr:row>
      <xdr:rowOff>89264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74041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13709</xdr:rowOff>
    </xdr:from>
    <xdr:to>
      <xdr:col>24</xdr:col>
      <xdr:colOff>63500</xdr:colOff>
      <xdr:row>36</xdr:row>
      <xdr:rowOff>45827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5909"/>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30462</xdr:rowOff>
    </xdr:from>
    <xdr:to>
      <xdr:col>19</xdr:col>
      <xdr:colOff>177800</xdr:colOff>
      <xdr:row>36</xdr:row>
      <xdr:rowOff>45827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02662"/>
          <a:ext cx="8890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2736</xdr:rowOff>
    </xdr:from>
    <xdr:to>
      <xdr:col>15</xdr:col>
      <xdr:colOff>50800</xdr:colOff>
      <xdr:row>36</xdr:row>
      <xdr:rowOff>30462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74936"/>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2736</xdr:rowOff>
    </xdr:from>
    <xdr:to>
      <xdr:col>10</xdr:col>
      <xdr:colOff>114300</xdr:colOff>
      <xdr:row>36</xdr:row>
      <xdr:rowOff>75006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4936"/>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134359</xdr:rowOff>
    </xdr:from>
    <xdr:to>
      <xdr:col>24</xdr:col>
      <xdr:colOff>114300</xdr:colOff>
      <xdr:row>36</xdr:row>
      <xdr:rowOff>64509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157236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166477</xdr:rowOff>
    </xdr:from>
    <xdr:to>
      <xdr:col>20</xdr:col>
      <xdr:colOff>38100</xdr:colOff>
      <xdr:row>36</xdr:row>
      <xdr:rowOff>96627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113154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151112</xdr:rowOff>
    </xdr:from>
    <xdr:to>
      <xdr:col>15</xdr:col>
      <xdr:colOff>101600</xdr:colOff>
      <xdr:row>36</xdr:row>
      <xdr:rowOff>81262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97789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2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123386</xdr:rowOff>
    </xdr:from>
    <xdr:to>
      <xdr:col>10</xdr:col>
      <xdr:colOff>165100</xdr:colOff>
      <xdr:row>36</xdr:row>
      <xdr:rowOff>53536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70063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24206</xdr:rowOff>
    </xdr:from>
    <xdr:to>
      <xdr:col>6</xdr:col>
      <xdr:colOff>38100</xdr:colOff>
      <xdr:row>36</xdr:row>
      <xdr:rowOff>125806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142333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44929</xdr:rowOff>
    </xdr:from>
    <xdr:to>
      <xdr:col>24</xdr:col>
      <xdr:colOff>63500</xdr:colOff>
      <xdr:row>58</xdr:row>
      <xdr:rowOff>48375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89029"/>
          <a:ext cx="8382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36112</xdr:rowOff>
    </xdr:from>
    <xdr:to>
      <xdr:col>19</xdr:col>
      <xdr:colOff>177800</xdr:colOff>
      <xdr:row>58</xdr:row>
      <xdr:rowOff>48375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80212"/>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157041</xdr:rowOff>
    </xdr:from>
    <xdr:to>
      <xdr:col>15</xdr:col>
      <xdr:colOff>50800</xdr:colOff>
      <xdr:row>58</xdr:row>
      <xdr:rowOff>36112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969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157041</xdr:rowOff>
    </xdr:from>
    <xdr:to>
      <xdr:col>10</xdr:col>
      <xdr:colOff>114300</xdr:colOff>
      <xdr:row>58</xdr:row>
      <xdr:rowOff>44765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29691"/>
          <a:ext cx="889000" cy="5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165579</xdr:rowOff>
    </xdr:from>
    <xdr:to>
      <xdr:col>24</xdr:col>
      <xdr:colOff>114300</xdr:colOff>
      <xdr:row>58</xdr:row>
      <xdr:rowOff>95729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80506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169025</xdr:rowOff>
    </xdr:from>
    <xdr:to>
      <xdr:col>20</xdr:col>
      <xdr:colOff>38100</xdr:colOff>
      <xdr:row>58</xdr:row>
      <xdr:rowOff>99175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90302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156762</xdr:rowOff>
    </xdr:from>
    <xdr:to>
      <xdr:col>15</xdr:col>
      <xdr:colOff>101600</xdr:colOff>
      <xdr:row>58</xdr:row>
      <xdr:rowOff>86912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78039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2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106241</xdr:rowOff>
    </xdr:from>
    <xdr:to>
      <xdr:col>10</xdr:col>
      <xdr:colOff>165100</xdr:colOff>
      <xdr:row>58</xdr:row>
      <xdr:rowOff>36391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27518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165415</xdr:rowOff>
    </xdr:from>
    <xdr:to>
      <xdr:col>6</xdr:col>
      <xdr:colOff>38100</xdr:colOff>
      <xdr:row>58</xdr:row>
      <xdr:rowOff>95565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86692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88685</xdr:rowOff>
    </xdr:from>
    <xdr:to>
      <xdr:col>24</xdr:col>
      <xdr:colOff>63500</xdr:colOff>
      <xdr:row>78</xdr:row>
      <xdr:rowOff>109868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61785"/>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109868</xdr:rowOff>
    </xdr:from>
    <xdr:to>
      <xdr:col>19</xdr:col>
      <xdr:colOff>177800</xdr:colOff>
      <xdr:row>78</xdr:row>
      <xdr:rowOff>132308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82968"/>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60185</xdr:rowOff>
    </xdr:from>
    <xdr:to>
      <xdr:col>15</xdr:col>
      <xdr:colOff>50800</xdr:colOff>
      <xdr:row>78</xdr:row>
      <xdr:rowOff>132308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33285"/>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60185</xdr:rowOff>
    </xdr:from>
    <xdr:to>
      <xdr:col>10</xdr:col>
      <xdr:colOff>114300</xdr:colOff>
      <xdr:row>78</xdr:row>
      <xdr:rowOff>113830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33285"/>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37885</xdr:rowOff>
    </xdr:from>
    <xdr:to>
      <xdr:col>24</xdr:col>
      <xdr:colOff>114300</xdr:colOff>
      <xdr:row>78</xdr:row>
      <xdr:rowOff>139485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124262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59068</xdr:rowOff>
    </xdr:from>
    <xdr:to>
      <xdr:col>20</xdr:col>
      <xdr:colOff>38100</xdr:colOff>
      <xdr:row>78</xdr:row>
      <xdr:rowOff>160668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151795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81508</xdr:rowOff>
    </xdr:from>
    <xdr:to>
      <xdr:col>15</xdr:col>
      <xdr:colOff>101600</xdr:colOff>
      <xdr:row>79</xdr:row>
      <xdr:rowOff>11658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9385</xdr:rowOff>
    </xdr:from>
    <xdr:to>
      <xdr:col>10</xdr:col>
      <xdr:colOff>165100</xdr:colOff>
      <xdr:row>78</xdr:row>
      <xdr:rowOff>110985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102112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63030</xdr:rowOff>
    </xdr:from>
    <xdr:to>
      <xdr:col>6</xdr:col>
      <xdr:colOff>38100</xdr:colOff>
      <xdr:row>78</xdr:row>
      <xdr:rowOff>164630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155757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67475</xdr:rowOff>
    </xdr:from>
    <xdr:to>
      <xdr:col>24</xdr:col>
      <xdr:colOff>63500</xdr:colOff>
      <xdr:row>95</xdr:row>
      <xdr:rowOff>77851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55225"/>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67475</xdr:rowOff>
    </xdr:from>
    <xdr:to>
      <xdr:col>19</xdr:col>
      <xdr:colOff>177800</xdr:colOff>
      <xdr:row>95</xdr:row>
      <xdr:rowOff>108814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55225"/>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108814</xdr:rowOff>
    </xdr:from>
    <xdr:to>
      <xdr:col>15</xdr:col>
      <xdr:colOff>50800</xdr:colOff>
      <xdr:row>95</xdr:row>
      <xdr:rowOff>162382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96564"/>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162382</xdr:rowOff>
    </xdr:from>
    <xdr:to>
      <xdr:col>10</xdr:col>
      <xdr:colOff>114300</xdr:colOff>
      <xdr:row>96</xdr:row>
      <xdr:rowOff>51600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50132"/>
          <a:ext cx="8890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27051</xdr:rowOff>
    </xdr:from>
    <xdr:to>
      <xdr:col>24</xdr:col>
      <xdr:colOff>114300</xdr:colOff>
      <xdr:row>95</xdr:row>
      <xdr:rowOff>128651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49928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6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16675</xdr:rowOff>
    </xdr:from>
    <xdr:to>
      <xdr:col>20</xdr:col>
      <xdr:colOff>38100</xdr:colOff>
      <xdr:row>95</xdr:row>
      <xdr:rowOff>118275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134802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7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58014</xdr:rowOff>
    </xdr:from>
    <xdr:to>
      <xdr:col>15</xdr:col>
      <xdr:colOff>101600</xdr:colOff>
      <xdr:row>95</xdr:row>
      <xdr:rowOff>159614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4691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12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111582</xdr:rowOff>
    </xdr:from>
    <xdr:to>
      <xdr:col>10</xdr:col>
      <xdr:colOff>165100</xdr:colOff>
      <xdr:row>96</xdr:row>
      <xdr:rowOff>41732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58259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7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800</xdr:rowOff>
    </xdr:from>
    <xdr:to>
      <xdr:col>6</xdr:col>
      <xdr:colOff>38100</xdr:colOff>
      <xdr:row>96</xdr:row>
      <xdr:rowOff>102400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118927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85957</xdr:rowOff>
    </xdr:from>
    <xdr:to>
      <xdr:col>55</xdr:col>
      <xdr:colOff>0</xdr:colOff>
      <xdr:row>37</xdr:row>
      <xdr:rowOff>111245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429607"/>
          <a:ext cx="8382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79839</xdr:rowOff>
    </xdr:from>
    <xdr:to>
      <xdr:col>50</xdr:col>
      <xdr:colOff>114300</xdr:colOff>
      <xdr:row>37</xdr:row>
      <xdr:rowOff>85957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23489"/>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79839</xdr:rowOff>
    </xdr:from>
    <xdr:to>
      <xdr:col>45</xdr:col>
      <xdr:colOff>177800</xdr:colOff>
      <xdr:row>37</xdr:row>
      <xdr:rowOff>89756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23489"/>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89756</xdr:rowOff>
    </xdr:from>
    <xdr:to>
      <xdr:col>41</xdr:col>
      <xdr:colOff>50800</xdr:colOff>
      <xdr:row>37</xdr:row>
      <xdr:rowOff>91161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33406"/>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60445</xdr:rowOff>
    </xdr:from>
    <xdr:to>
      <xdr:col>55</xdr:col>
      <xdr:colOff>50800</xdr:colOff>
      <xdr:row>37</xdr:row>
      <xdr:rowOff>162044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040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38872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35157</xdr:rowOff>
    </xdr:from>
    <xdr:to>
      <xdr:col>50</xdr:col>
      <xdr:colOff>165100</xdr:colOff>
      <xdr:row>37</xdr:row>
      <xdr:rowOff>136757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127885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29039</xdr:rowOff>
    </xdr:from>
    <xdr:to>
      <xdr:col>46</xdr:col>
      <xdr:colOff>38100</xdr:colOff>
      <xdr:row>37</xdr:row>
      <xdr:rowOff>130639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121766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38956</xdr:rowOff>
    </xdr:from>
    <xdr:to>
      <xdr:col>41</xdr:col>
      <xdr:colOff>101600</xdr:colOff>
      <xdr:row>37</xdr:row>
      <xdr:rowOff>140556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131684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40361</xdr:rowOff>
    </xdr:from>
    <xdr:to>
      <xdr:col>36</xdr:col>
      <xdr:colOff>165100</xdr:colOff>
      <xdr:row>37</xdr:row>
      <xdr:rowOff>141961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133087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168431</xdr:rowOff>
    </xdr:from>
    <xdr:to>
      <xdr:col>55</xdr:col>
      <xdr:colOff>0</xdr:colOff>
      <xdr:row>58</xdr:row>
      <xdr:rowOff>39170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41081"/>
          <a:ext cx="83820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47072</xdr:rowOff>
    </xdr:from>
    <xdr:to>
      <xdr:col>50</xdr:col>
      <xdr:colOff>114300</xdr:colOff>
      <xdr:row>57</xdr:row>
      <xdr:rowOff>168431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48272"/>
          <a:ext cx="889000" cy="29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47072</xdr:rowOff>
    </xdr:from>
    <xdr:to>
      <xdr:col>45</xdr:col>
      <xdr:colOff>177800</xdr:colOff>
      <xdr:row>56</xdr:row>
      <xdr:rowOff>110165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48272"/>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88100</xdr:rowOff>
    </xdr:from>
    <xdr:to>
      <xdr:col>41</xdr:col>
      <xdr:colOff>50800</xdr:colOff>
      <xdr:row>56</xdr:row>
      <xdr:rowOff>110165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17850"/>
          <a:ext cx="889000" cy="19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159820</xdr:rowOff>
    </xdr:from>
    <xdr:to>
      <xdr:col>55</xdr:col>
      <xdr:colOff>50800</xdr:colOff>
      <xdr:row>58</xdr:row>
      <xdr:rowOff>89970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74747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117631</xdr:rowOff>
    </xdr:from>
    <xdr:to>
      <xdr:col>50</xdr:col>
      <xdr:colOff>165100</xdr:colOff>
      <xdr:row>58</xdr:row>
      <xdr:rowOff>47781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38908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167722</xdr:rowOff>
    </xdr:from>
    <xdr:to>
      <xdr:col>46</xdr:col>
      <xdr:colOff>38100</xdr:colOff>
      <xdr:row>56</xdr:row>
      <xdr:rowOff>97872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88999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59365</xdr:rowOff>
    </xdr:from>
    <xdr:to>
      <xdr:col>41</xdr:col>
      <xdr:colOff>101600</xdr:colOff>
      <xdr:row>56</xdr:row>
      <xdr:rowOff>160965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37300</xdr:rowOff>
    </xdr:from>
    <xdr:to>
      <xdr:col>36</xdr:col>
      <xdr:colOff>165100</xdr:colOff>
      <xdr:row>55</xdr:row>
      <xdr:rowOff>138900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130027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80378</xdr:rowOff>
    </xdr:from>
    <xdr:to>
      <xdr:col>55</xdr:col>
      <xdr:colOff>0</xdr:colOff>
      <xdr:row>79</xdr:row>
      <xdr:rowOff>83155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624928"/>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126442</xdr:rowOff>
    </xdr:from>
    <xdr:to>
      <xdr:col>50</xdr:col>
      <xdr:colOff>114300</xdr:colOff>
      <xdr:row>79</xdr:row>
      <xdr:rowOff>80378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99542"/>
          <a:ext cx="889000" cy="1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13350</xdr:rowOff>
    </xdr:from>
    <xdr:to>
      <xdr:col>45</xdr:col>
      <xdr:colOff>177800</xdr:colOff>
      <xdr:row>78</xdr:row>
      <xdr:rowOff>126442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86450"/>
          <a:ext cx="889000" cy="1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39915</xdr:rowOff>
    </xdr:from>
    <xdr:to>
      <xdr:col>41</xdr:col>
      <xdr:colOff>50800</xdr:colOff>
      <xdr:row>78</xdr:row>
      <xdr:rowOff>13350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070115"/>
          <a:ext cx="889000" cy="31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32355</xdr:rowOff>
    </xdr:from>
    <xdr:to>
      <xdr:col>55</xdr:col>
      <xdr:colOff>50800</xdr:colOff>
      <xdr:row>79</xdr:row>
      <xdr:rowOff>133955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118732</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91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29578</xdr:rowOff>
    </xdr:from>
    <xdr:to>
      <xdr:col>50</xdr:col>
      <xdr:colOff>165100</xdr:colOff>
      <xdr:row>79</xdr:row>
      <xdr:rowOff>131178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122305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75642</xdr:rowOff>
    </xdr:from>
    <xdr:to>
      <xdr:col>46</xdr:col>
      <xdr:colOff>38100</xdr:colOff>
      <xdr:row>79</xdr:row>
      <xdr:rowOff>5792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168369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134000</xdr:rowOff>
    </xdr:from>
    <xdr:to>
      <xdr:col>41</xdr:col>
      <xdr:colOff>101600</xdr:colOff>
      <xdr:row>78</xdr:row>
      <xdr:rowOff>64150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55277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160565</xdr:rowOff>
    </xdr:from>
    <xdr:to>
      <xdr:col>36</xdr:col>
      <xdr:colOff>165100</xdr:colOff>
      <xdr:row>76</xdr:row>
      <xdr:rowOff>90715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107243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7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55445</xdr:rowOff>
    </xdr:from>
    <xdr:to>
      <xdr:col>55</xdr:col>
      <xdr:colOff>0</xdr:colOff>
      <xdr:row>98</xdr:row>
      <xdr:rowOff>147358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57545"/>
          <a:ext cx="838200" cy="9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164340</xdr:rowOff>
    </xdr:from>
    <xdr:to>
      <xdr:col>50</xdr:col>
      <xdr:colOff>114300</xdr:colOff>
      <xdr:row>98</xdr:row>
      <xdr:rowOff>55445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452090"/>
          <a:ext cx="889000" cy="4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164340</xdr:rowOff>
    </xdr:from>
    <xdr:to>
      <xdr:col>45</xdr:col>
      <xdr:colOff>177800</xdr:colOff>
      <xdr:row>97</xdr:row>
      <xdr:rowOff>152780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452090"/>
          <a:ext cx="889000" cy="33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115942</xdr:rowOff>
    </xdr:from>
    <xdr:to>
      <xdr:col>41</xdr:col>
      <xdr:colOff>50800</xdr:colOff>
      <xdr:row>97</xdr:row>
      <xdr:rowOff>152780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746592"/>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96558</xdr:rowOff>
    </xdr:from>
    <xdr:to>
      <xdr:col>55</xdr:col>
      <xdr:colOff>50800</xdr:colOff>
      <xdr:row>99</xdr:row>
      <xdr:rowOff>26708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11485</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4645</xdr:rowOff>
    </xdr:from>
    <xdr:to>
      <xdr:col>50</xdr:col>
      <xdr:colOff>165100</xdr:colOff>
      <xdr:row>98</xdr:row>
      <xdr:rowOff>106245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113540</xdr:rowOff>
    </xdr:from>
    <xdr:to>
      <xdr:col>46</xdr:col>
      <xdr:colOff>38100</xdr:colOff>
      <xdr:row>96</xdr:row>
      <xdr:rowOff>43690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60217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1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101980</xdr:rowOff>
    </xdr:from>
    <xdr:to>
      <xdr:col>41</xdr:col>
      <xdr:colOff>101600</xdr:colOff>
      <xdr:row>98</xdr:row>
      <xdr:rowOff>32130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23257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65142</xdr:rowOff>
    </xdr:from>
    <xdr:to>
      <xdr:col>36</xdr:col>
      <xdr:colOff>165100</xdr:colOff>
      <xdr:row>97</xdr:row>
      <xdr:rowOff>166742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157869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122610</xdr:rowOff>
    </xdr:from>
    <xdr:to>
      <xdr:col>85</xdr:col>
      <xdr:colOff>127000</xdr:colOff>
      <xdr:row>38</xdr:row>
      <xdr:rowOff>139160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37710"/>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139160</xdr:rowOff>
    </xdr:from>
    <xdr:to>
      <xdr:col>81</xdr:col>
      <xdr:colOff>50800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54260"/>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138429</xdr:rowOff>
    </xdr:from>
    <xdr:to>
      <xdr:col>76</xdr:col>
      <xdr:colOff>114300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53529"/>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136892</xdr:rowOff>
    </xdr:from>
    <xdr:to>
      <xdr:col>71</xdr:col>
      <xdr:colOff>177800</xdr:colOff>
      <xdr:row>38</xdr:row>
      <xdr:rowOff>138429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51992"/>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71810</xdr:rowOff>
    </xdr:from>
    <xdr:to>
      <xdr:col>85</xdr:col>
      <xdr:colOff>177800</xdr:colOff>
      <xdr:row>39</xdr:row>
      <xdr:rowOff>1960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88360</xdr:rowOff>
    </xdr:from>
    <xdr:to>
      <xdr:col>81</xdr:col>
      <xdr:colOff>101600</xdr:colOff>
      <xdr:row>39</xdr:row>
      <xdr:rowOff>18510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9637</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696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87629</xdr:rowOff>
    </xdr:from>
    <xdr:to>
      <xdr:col>72</xdr:col>
      <xdr:colOff>38100</xdr:colOff>
      <xdr:row>39</xdr:row>
      <xdr:rowOff>17779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8906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69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86092</xdr:rowOff>
    </xdr:from>
    <xdr:to>
      <xdr:col>67</xdr:col>
      <xdr:colOff>101600</xdr:colOff>
      <xdr:row>39</xdr:row>
      <xdr:rowOff>16242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7369</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693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79477</xdr:rowOff>
    </xdr:from>
    <xdr:to>
      <xdr:col>85</xdr:col>
      <xdr:colOff>127000</xdr:colOff>
      <xdr:row>77</xdr:row>
      <xdr:rowOff>1766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09677"/>
          <a:ext cx="8382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79477</xdr:rowOff>
    </xdr:from>
    <xdr:to>
      <xdr:col>81</xdr:col>
      <xdr:colOff>50800</xdr:colOff>
      <xdr:row>76</xdr:row>
      <xdr:rowOff>116763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09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116763</xdr:rowOff>
    </xdr:from>
    <xdr:to>
      <xdr:col>76</xdr:col>
      <xdr:colOff>114300</xdr:colOff>
      <xdr:row>77</xdr:row>
      <xdr:rowOff>55245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46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55245</xdr:rowOff>
    </xdr:from>
    <xdr:to>
      <xdr:col>71</xdr:col>
      <xdr:colOff>177800</xdr:colOff>
      <xdr:row>77</xdr:row>
      <xdr:rowOff>64402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5689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122416</xdr:rowOff>
    </xdr:from>
    <xdr:to>
      <xdr:col>85</xdr:col>
      <xdr:colOff>177800</xdr:colOff>
      <xdr:row>77</xdr:row>
      <xdr:rowOff>52566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100843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28677</xdr:rowOff>
    </xdr:from>
    <xdr:to>
      <xdr:col>81</xdr:col>
      <xdr:colOff>101600</xdr:colOff>
      <xdr:row>76</xdr:row>
      <xdr:rowOff>130277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121404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65963</xdr:rowOff>
    </xdr:from>
    <xdr:to>
      <xdr:col>76</xdr:col>
      <xdr:colOff>165100</xdr:colOff>
      <xdr:row>76</xdr:row>
      <xdr:rowOff>167563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158690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4445</xdr:rowOff>
    </xdr:from>
    <xdr:to>
      <xdr:col>72</xdr:col>
      <xdr:colOff>38100</xdr:colOff>
      <xdr:row>77</xdr:row>
      <xdr:rowOff>106045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97172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13602</xdr:rowOff>
    </xdr:from>
    <xdr:to>
      <xdr:col>67</xdr:col>
      <xdr:colOff>101600</xdr:colOff>
      <xdr:row>77</xdr:row>
      <xdr:rowOff>115202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106329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51620</xdr:rowOff>
    </xdr:from>
    <xdr:to>
      <xdr:col>85</xdr:col>
      <xdr:colOff>127000</xdr:colOff>
      <xdr:row>96</xdr:row>
      <xdr:rowOff>86894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339370"/>
          <a:ext cx="838200" cy="20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86894</xdr:rowOff>
    </xdr:from>
    <xdr:to>
      <xdr:col>81</xdr:col>
      <xdr:colOff>50800</xdr:colOff>
      <xdr:row>97</xdr:row>
      <xdr:rowOff>107238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46094"/>
          <a:ext cx="889000" cy="1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134877</xdr:rowOff>
    </xdr:from>
    <xdr:to>
      <xdr:col>76</xdr:col>
      <xdr:colOff>114300</xdr:colOff>
      <xdr:row>97</xdr:row>
      <xdr:rowOff>107238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594077"/>
          <a:ext cx="889000" cy="14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134877</xdr:rowOff>
    </xdr:from>
    <xdr:to>
      <xdr:col>71</xdr:col>
      <xdr:colOff>177800</xdr:colOff>
      <xdr:row>97</xdr:row>
      <xdr:rowOff>6449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594077"/>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820</xdr:rowOff>
    </xdr:from>
    <xdr:to>
      <xdr:col>85</xdr:col>
      <xdr:colOff>177800</xdr:colOff>
      <xdr:row>95</xdr:row>
      <xdr:rowOff>102420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23697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1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36094</xdr:rowOff>
    </xdr:from>
    <xdr:to>
      <xdr:col>81</xdr:col>
      <xdr:colOff>101600</xdr:colOff>
      <xdr:row>96</xdr:row>
      <xdr:rowOff>137694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154221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56438</xdr:rowOff>
    </xdr:from>
    <xdr:to>
      <xdr:col>76</xdr:col>
      <xdr:colOff>165100</xdr:colOff>
      <xdr:row>97</xdr:row>
      <xdr:rowOff>158038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149165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7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84077</xdr:rowOff>
    </xdr:from>
    <xdr:to>
      <xdr:col>72</xdr:col>
      <xdr:colOff>38100</xdr:colOff>
      <xdr:row>97</xdr:row>
      <xdr:rowOff>14227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5354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6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127099</xdr:rowOff>
    </xdr:from>
    <xdr:to>
      <xdr:col>67</xdr:col>
      <xdr:colOff>101600</xdr:colOff>
      <xdr:row>97</xdr:row>
      <xdr:rowOff>57249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48376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67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41783</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162433</xdr:rowOff>
    </xdr:from>
    <xdr:to>
      <xdr:col>98</xdr:col>
      <xdr:colOff>38100</xdr:colOff>
      <xdr:row>39</xdr:row>
      <xdr:rowOff>92583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83710</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42888</xdr:rowOff>
    </xdr:from>
    <xdr:to>
      <xdr:col>116</xdr:col>
      <xdr:colOff>63500</xdr:colOff>
      <xdr:row>59</xdr:row>
      <xdr:rowOff>44069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843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41516</xdr:rowOff>
    </xdr:from>
    <xdr:to>
      <xdr:col>111</xdr:col>
      <xdr:colOff>177800</xdr:colOff>
      <xdr:row>59</xdr:row>
      <xdr:rowOff>42888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70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41516</xdr:rowOff>
    </xdr:from>
    <xdr:to>
      <xdr:col>107</xdr:col>
      <xdr:colOff>50800</xdr:colOff>
      <xdr:row>59</xdr:row>
      <xdr:rowOff>41973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570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41973</xdr:rowOff>
    </xdr:from>
    <xdr:to>
      <xdr:col>102</xdr:col>
      <xdr:colOff>114300</xdr:colOff>
      <xdr:row>59</xdr:row>
      <xdr:rowOff>42583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752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164719</xdr:rowOff>
    </xdr:from>
    <xdr:to>
      <xdr:col>116</xdr:col>
      <xdr:colOff>114300</xdr:colOff>
      <xdr:row>59</xdr:row>
      <xdr:rowOff>94869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79646</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3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163538</xdr:rowOff>
    </xdr:from>
    <xdr:to>
      <xdr:col>112</xdr:col>
      <xdr:colOff>38100</xdr:colOff>
      <xdr:row>59</xdr:row>
      <xdr:rowOff>93688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84815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0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162166</xdr:rowOff>
    </xdr:from>
    <xdr:to>
      <xdr:col>107</xdr:col>
      <xdr:colOff>101600</xdr:colOff>
      <xdr:row>59</xdr:row>
      <xdr:rowOff>92316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83443</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8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162623</xdr:rowOff>
    </xdr:from>
    <xdr:to>
      <xdr:col>102</xdr:col>
      <xdr:colOff>165100</xdr:colOff>
      <xdr:row>59</xdr:row>
      <xdr:rowOff>92773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83900</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163233</xdr:rowOff>
    </xdr:from>
    <xdr:to>
      <xdr:col>98</xdr:col>
      <xdr:colOff>38100</xdr:colOff>
      <xdr:row>59</xdr:row>
      <xdr:rowOff>93383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84510</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114554</xdr:rowOff>
    </xdr:from>
    <xdr:to>
      <xdr:col>116</xdr:col>
      <xdr:colOff>63500</xdr:colOff>
      <xdr:row>77</xdr:row>
      <xdr:rowOff>137795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16204"/>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114554</xdr:rowOff>
    </xdr:from>
    <xdr:to>
      <xdr:col>111</xdr:col>
      <xdr:colOff>177800</xdr:colOff>
      <xdr:row>77</xdr:row>
      <xdr:rowOff>129336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16204"/>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126860</xdr:rowOff>
    </xdr:from>
    <xdr:to>
      <xdr:col>107</xdr:col>
      <xdr:colOff>50800</xdr:colOff>
      <xdr:row>77</xdr:row>
      <xdr:rowOff>129336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2851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126860</xdr:rowOff>
    </xdr:from>
    <xdr:to>
      <xdr:col>102</xdr:col>
      <xdr:colOff>114300</xdr:colOff>
      <xdr:row>77</xdr:row>
      <xdr:rowOff>168523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28510"/>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86995</xdr:rowOff>
    </xdr:from>
    <xdr:to>
      <xdr:col>116</xdr:col>
      <xdr:colOff>114300</xdr:colOff>
      <xdr:row>78</xdr:row>
      <xdr:rowOff>17145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65422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63754</xdr:rowOff>
    </xdr:from>
    <xdr:to>
      <xdr:col>112</xdr:col>
      <xdr:colOff>38100</xdr:colOff>
      <xdr:row>77</xdr:row>
      <xdr:rowOff>165354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156481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78536</xdr:rowOff>
    </xdr:from>
    <xdr:to>
      <xdr:col>107</xdr:col>
      <xdr:colOff>101600</xdr:colOff>
      <xdr:row>78</xdr:row>
      <xdr:rowOff>8686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171263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76060</xdr:rowOff>
    </xdr:from>
    <xdr:to>
      <xdr:col>102</xdr:col>
      <xdr:colOff>165100</xdr:colOff>
      <xdr:row>78</xdr:row>
      <xdr:rowOff>6210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168787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117723</xdr:rowOff>
    </xdr:from>
    <xdr:to>
      <xdr:col>98</xdr:col>
      <xdr:colOff>38100</xdr:colOff>
      <xdr:row>78</xdr:row>
      <xdr:rowOff>47873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39000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本市は面積が狭く人口密度も高いことから効率的な財政運営が可能であり、類似団体と比較すると全体的に低い決算額となっている</a:t>
          </a:r>
          <a:r>
            <a:rPr kumimoji="1" lang="ja-JP" altLang="en-US" sz="1100">
              <a:solidFill>
                <a:schemeClr val="dk1"/>
              </a:solidFill>
              <a:effectLst/>
              <a:latin typeface="+mn-lt"/>
              <a:ea typeface="+mn-ea"/>
              <a:cs typeface="+mn-cs"/>
            </a:rPr>
            <a:t>が人件費と扶助費が類似団体よりも高く、歳出経常一般財源も毎年増加している。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公債費も今後増加傾向であり、義務的経費の歳出抑制が喫緊の課題となっている。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前年度からの主な増減は、男山中学校大規模改修の</a:t>
          </a:r>
          <a:r>
            <a:rPr kumimoji="1" lang="ja-JP" altLang="ja-JP" sz="1100">
              <a:solidFill>
                <a:schemeClr val="dk1"/>
              </a:solidFill>
              <a:effectLst/>
              <a:latin typeface="+mn-lt"/>
              <a:ea typeface="+mn-ea"/>
              <a:cs typeface="+mn-cs"/>
            </a:rPr>
            <a:t>終了</a:t>
          </a:r>
          <a:r>
            <a:rPr kumimoji="1" lang="ja-JP" altLang="en-US" sz="1100">
              <a:solidFill>
                <a:schemeClr val="dk1"/>
              </a:solidFill>
              <a:effectLst/>
              <a:latin typeface="+mn-lt"/>
              <a:ea typeface="+mn-ea"/>
              <a:cs typeface="+mn-cs"/>
            </a:rPr>
            <a:t>等による</a:t>
          </a:r>
          <a:r>
            <a:rPr kumimoji="1" lang="ja-JP" altLang="ja-JP" sz="1100">
              <a:solidFill>
                <a:schemeClr val="dk1"/>
              </a:solidFill>
              <a:effectLst/>
              <a:latin typeface="+mn-lt"/>
              <a:ea typeface="+mn-ea"/>
              <a:cs typeface="+mn-cs"/>
            </a:rPr>
            <a:t>普通建設事業費の減、</a:t>
          </a:r>
          <a:r>
            <a:rPr kumimoji="1" lang="ja-JP" altLang="en-US" sz="1100">
              <a:solidFill>
                <a:schemeClr val="dk1"/>
              </a:solidFill>
              <a:effectLst/>
              <a:latin typeface="+mn-lt"/>
              <a:ea typeface="+mn-ea"/>
              <a:cs typeface="+mn-cs"/>
            </a:rPr>
            <a:t>臨時福祉給付金事業の終了による扶助費の減、下水道事業会計繰出金の減による補助費等の減、前年度に退職手当債を繰上償還したことによる公債費の減</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公共施設等整備基金積立金の増による積立金の増となっている。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71,366
70,139
24.35
26,183,216
25,568,977
472,671
14,705,193
26,076,017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33172</xdr:rowOff>
    </xdr:from>
    <xdr:to>
      <xdr:col>24</xdr:col>
      <xdr:colOff>63500</xdr:colOff>
      <xdr:row>34</xdr:row>
      <xdr:rowOff>36830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247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36830</xdr:rowOff>
    </xdr:from>
    <xdr:to>
      <xdr:col>19</xdr:col>
      <xdr:colOff>177800</xdr:colOff>
      <xdr:row>34</xdr:row>
      <xdr:rowOff>47346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613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2083</xdr:rowOff>
    </xdr:from>
    <xdr:to>
      <xdr:col>15</xdr:col>
      <xdr:colOff>50800</xdr:colOff>
      <xdr:row>34</xdr:row>
      <xdr:rowOff>47346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59933"/>
          <a:ext cx="8890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2083</xdr:rowOff>
    </xdr:from>
    <xdr:to>
      <xdr:col>10</xdr:col>
      <xdr:colOff>114300</xdr:colOff>
      <xdr:row>34</xdr:row>
      <xdr:rowOff>2997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59933"/>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153822</xdr:rowOff>
    </xdr:from>
    <xdr:to>
      <xdr:col>24</xdr:col>
      <xdr:colOff>114300</xdr:colOff>
      <xdr:row>34</xdr:row>
      <xdr:rowOff>83972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157480</xdr:rowOff>
    </xdr:from>
    <xdr:to>
      <xdr:col>20</xdr:col>
      <xdr:colOff>38100</xdr:colOff>
      <xdr:row>34</xdr:row>
      <xdr:rowOff>87630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167996</xdr:rowOff>
    </xdr:from>
    <xdr:to>
      <xdr:col>15</xdr:col>
      <xdr:colOff>101600</xdr:colOff>
      <xdr:row>34</xdr:row>
      <xdr:rowOff>98146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114673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122733</xdr:rowOff>
    </xdr:from>
    <xdr:to>
      <xdr:col>10</xdr:col>
      <xdr:colOff>165100</xdr:colOff>
      <xdr:row>33</xdr:row>
      <xdr:rowOff>52883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69410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123647</xdr:rowOff>
    </xdr:from>
    <xdr:to>
      <xdr:col>6</xdr:col>
      <xdr:colOff>38100</xdr:colOff>
      <xdr:row>34</xdr:row>
      <xdr:rowOff>53797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70324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126812</xdr:rowOff>
    </xdr:from>
    <xdr:to>
      <xdr:col>24</xdr:col>
      <xdr:colOff>63500</xdr:colOff>
      <xdr:row>58</xdr:row>
      <xdr:rowOff>77521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99462"/>
          <a:ext cx="838200" cy="1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77521</xdr:rowOff>
    </xdr:from>
    <xdr:to>
      <xdr:col>19</xdr:col>
      <xdr:colOff>177800</xdr:colOff>
      <xdr:row>58</xdr:row>
      <xdr:rowOff>123110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21621"/>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36809</xdr:rowOff>
    </xdr:from>
    <xdr:to>
      <xdr:col>15</xdr:col>
      <xdr:colOff>50800</xdr:colOff>
      <xdr:row>58</xdr:row>
      <xdr:rowOff>123110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80909"/>
          <a:ext cx="889000" cy="8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36809</xdr:rowOff>
    </xdr:from>
    <xdr:to>
      <xdr:col>10</xdr:col>
      <xdr:colOff>114300</xdr:colOff>
      <xdr:row>58</xdr:row>
      <xdr:rowOff>86153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80909"/>
          <a:ext cx="8890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76012</xdr:rowOff>
    </xdr:from>
    <xdr:to>
      <xdr:col>24</xdr:col>
      <xdr:colOff>114300</xdr:colOff>
      <xdr:row>58</xdr:row>
      <xdr:rowOff>6162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54439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26721</xdr:rowOff>
    </xdr:from>
    <xdr:to>
      <xdr:col>20</xdr:col>
      <xdr:colOff>38100</xdr:colOff>
      <xdr:row>58</xdr:row>
      <xdr:rowOff>128321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119448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72310</xdr:rowOff>
    </xdr:from>
    <xdr:to>
      <xdr:col>15</xdr:col>
      <xdr:colOff>101600</xdr:colOff>
      <xdr:row>59</xdr:row>
      <xdr:rowOff>2460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165037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157459</xdr:rowOff>
    </xdr:from>
    <xdr:to>
      <xdr:col>10</xdr:col>
      <xdr:colOff>165100</xdr:colOff>
      <xdr:row>58</xdr:row>
      <xdr:rowOff>87609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78736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35353</xdr:rowOff>
    </xdr:from>
    <xdr:to>
      <xdr:col>6</xdr:col>
      <xdr:colOff>38100</xdr:colOff>
      <xdr:row>58</xdr:row>
      <xdr:rowOff>136953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128080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7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58598</xdr:rowOff>
    </xdr:from>
    <xdr:to>
      <xdr:col>24</xdr:col>
      <xdr:colOff>63500</xdr:colOff>
      <xdr:row>75</xdr:row>
      <xdr:rowOff>76950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17348"/>
          <a:ext cx="8382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48247</xdr:rowOff>
    </xdr:from>
    <xdr:to>
      <xdr:col>19</xdr:col>
      <xdr:colOff>177800</xdr:colOff>
      <xdr:row>75</xdr:row>
      <xdr:rowOff>58598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06997"/>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43485</xdr:rowOff>
    </xdr:from>
    <xdr:to>
      <xdr:col>15</xdr:col>
      <xdr:colOff>50800</xdr:colOff>
      <xdr:row>75</xdr:row>
      <xdr:rowOff>48247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0223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43485</xdr:rowOff>
    </xdr:from>
    <xdr:to>
      <xdr:col>10</xdr:col>
      <xdr:colOff>114300</xdr:colOff>
      <xdr:row>75</xdr:row>
      <xdr:rowOff>45441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0223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26150</xdr:rowOff>
    </xdr:from>
    <xdr:to>
      <xdr:col>24</xdr:col>
      <xdr:colOff>114300</xdr:colOff>
      <xdr:row>75</xdr:row>
      <xdr:rowOff>127750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49027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7798</xdr:rowOff>
    </xdr:from>
    <xdr:to>
      <xdr:col>20</xdr:col>
      <xdr:colOff>38100</xdr:colOff>
      <xdr:row>75</xdr:row>
      <xdr:rowOff>109398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125925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4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168897</xdr:rowOff>
    </xdr:from>
    <xdr:to>
      <xdr:col>15</xdr:col>
      <xdr:colOff>101600</xdr:colOff>
      <xdr:row>75</xdr:row>
      <xdr:rowOff>99047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115574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164135</xdr:rowOff>
    </xdr:from>
    <xdr:to>
      <xdr:col>10</xdr:col>
      <xdr:colOff>165100</xdr:colOff>
      <xdr:row>75</xdr:row>
      <xdr:rowOff>94285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110812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2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166091</xdr:rowOff>
    </xdr:from>
    <xdr:to>
      <xdr:col>6</xdr:col>
      <xdr:colOff>38100</xdr:colOff>
      <xdr:row>75</xdr:row>
      <xdr:rowOff>96241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112768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2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109982</xdr:rowOff>
    </xdr:from>
    <xdr:to>
      <xdr:col>24</xdr:col>
      <xdr:colOff>63500</xdr:colOff>
      <xdr:row>98</xdr:row>
      <xdr:rowOff>146292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2082"/>
          <a:ext cx="8382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109982</xdr:rowOff>
    </xdr:from>
    <xdr:to>
      <xdr:col>19</xdr:col>
      <xdr:colOff>177800</xdr:colOff>
      <xdr:row>98</xdr:row>
      <xdr:rowOff>113982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208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113982</xdr:rowOff>
    </xdr:from>
    <xdr:to>
      <xdr:col>15</xdr:col>
      <xdr:colOff>50800</xdr:colOff>
      <xdr:row>98</xdr:row>
      <xdr:rowOff>131927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6082"/>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125355</xdr:rowOff>
    </xdr:from>
    <xdr:to>
      <xdr:col>10</xdr:col>
      <xdr:colOff>114300</xdr:colOff>
      <xdr:row>98</xdr:row>
      <xdr:rowOff>131927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7455"/>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95492</xdr:rowOff>
    </xdr:from>
    <xdr:to>
      <xdr:col>24</xdr:col>
      <xdr:colOff>114300</xdr:colOff>
      <xdr:row>99</xdr:row>
      <xdr:rowOff>25642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10419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59182</xdr:rowOff>
    </xdr:from>
    <xdr:to>
      <xdr:col>20</xdr:col>
      <xdr:colOff>38100</xdr:colOff>
      <xdr:row>98</xdr:row>
      <xdr:rowOff>160782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151909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63182</xdr:rowOff>
    </xdr:from>
    <xdr:to>
      <xdr:col>15</xdr:col>
      <xdr:colOff>101600</xdr:colOff>
      <xdr:row>98</xdr:row>
      <xdr:rowOff>164782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155909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81127</xdr:rowOff>
    </xdr:from>
    <xdr:to>
      <xdr:col>10</xdr:col>
      <xdr:colOff>165100</xdr:colOff>
      <xdr:row>99</xdr:row>
      <xdr:rowOff>11277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74555</xdr:rowOff>
    </xdr:from>
    <xdr:to>
      <xdr:col>6</xdr:col>
      <xdr:colOff>38100</xdr:colOff>
      <xdr:row>99</xdr:row>
      <xdr:rowOff>4705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167282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166370</xdr:rowOff>
    </xdr:from>
    <xdr:to>
      <xdr:col>55</xdr:col>
      <xdr:colOff>0</xdr:colOff>
      <xdr:row>39</xdr:row>
      <xdr:rowOff>4826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8147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165227</xdr:rowOff>
    </xdr:from>
    <xdr:to>
      <xdr:col>50</xdr:col>
      <xdr:colOff>114300</xdr:colOff>
      <xdr:row>38</xdr:row>
      <xdr:rowOff>166370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803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18542</xdr:rowOff>
    </xdr:from>
    <xdr:to>
      <xdr:col>45</xdr:col>
      <xdr:colOff>177800</xdr:colOff>
      <xdr:row>38</xdr:row>
      <xdr:rowOff>165227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62192"/>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18542</xdr:rowOff>
    </xdr:from>
    <xdr:to>
      <xdr:col>41</xdr:col>
      <xdr:colOff>50800</xdr:colOff>
      <xdr:row>38</xdr:row>
      <xdr:rowOff>112649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62192"/>
          <a:ext cx="889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125476</xdr:rowOff>
    </xdr:from>
    <xdr:to>
      <xdr:col>55</xdr:col>
      <xdr:colOff>50800</xdr:colOff>
      <xdr:row>39</xdr:row>
      <xdr:rowOff>55626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40403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5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115570</xdr:rowOff>
    </xdr:from>
    <xdr:to>
      <xdr:col>50</xdr:col>
      <xdr:colOff>165100</xdr:colOff>
      <xdr:row>39</xdr:row>
      <xdr:rowOff>45720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36847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114427</xdr:rowOff>
    </xdr:from>
    <xdr:to>
      <xdr:col>46</xdr:col>
      <xdr:colOff>38100</xdr:colOff>
      <xdr:row>39</xdr:row>
      <xdr:rowOff>44577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35704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139192</xdr:rowOff>
    </xdr:from>
    <xdr:to>
      <xdr:col>41</xdr:col>
      <xdr:colOff>101600</xdr:colOff>
      <xdr:row>37</xdr:row>
      <xdr:rowOff>69342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60469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0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61849</xdr:rowOff>
    </xdr:from>
    <xdr:to>
      <xdr:col>36</xdr:col>
      <xdr:colOff>165100</xdr:colOff>
      <xdr:row>38</xdr:row>
      <xdr:rowOff>163449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154576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155816</xdr:rowOff>
    </xdr:from>
    <xdr:to>
      <xdr:col>55</xdr:col>
      <xdr:colOff>0</xdr:colOff>
      <xdr:row>58</xdr:row>
      <xdr:rowOff>162579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99916"/>
          <a:ext cx="8382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156159</xdr:rowOff>
    </xdr:from>
    <xdr:to>
      <xdr:col>50</xdr:col>
      <xdr:colOff>114300</xdr:colOff>
      <xdr:row>58</xdr:row>
      <xdr:rowOff>162579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00259"/>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156159</xdr:rowOff>
    </xdr:from>
    <xdr:to>
      <xdr:col>45</xdr:col>
      <xdr:colOff>177800</xdr:colOff>
      <xdr:row>58</xdr:row>
      <xdr:rowOff>168599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00259"/>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164617</xdr:rowOff>
    </xdr:from>
    <xdr:to>
      <xdr:col>41</xdr:col>
      <xdr:colOff>50800</xdr:colOff>
      <xdr:row>58</xdr:row>
      <xdr:rowOff>168599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8717"/>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105016</xdr:rowOff>
    </xdr:from>
    <xdr:to>
      <xdr:col>55</xdr:col>
      <xdr:colOff>50800</xdr:colOff>
      <xdr:row>59</xdr:row>
      <xdr:rowOff>35166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19943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111779</xdr:rowOff>
    </xdr:from>
    <xdr:to>
      <xdr:col>50</xdr:col>
      <xdr:colOff>165100</xdr:colOff>
      <xdr:row>59</xdr:row>
      <xdr:rowOff>41929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33056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4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105359</xdr:rowOff>
    </xdr:from>
    <xdr:to>
      <xdr:col>46</xdr:col>
      <xdr:colOff>38100</xdr:colOff>
      <xdr:row>59</xdr:row>
      <xdr:rowOff>35509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26636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117799</xdr:rowOff>
    </xdr:from>
    <xdr:to>
      <xdr:col>41</xdr:col>
      <xdr:colOff>101600</xdr:colOff>
      <xdr:row>59</xdr:row>
      <xdr:rowOff>47949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39076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113817</xdr:rowOff>
    </xdr:from>
    <xdr:to>
      <xdr:col>36</xdr:col>
      <xdr:colOff>165100</xdr:colOff>
      <xdr:row>59</xdr:row>
      <xdr:rowOff>43967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35094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5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4083</xdr:rowOff>
    </xdr:from>
    <xdr:to>
      <xdr:col>55</xdr:col>
      <xdr:colOff>0</xdr:colOff>
      <xdr:row>79</xdr:row>
      <xdr:rowOff>8446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48633"/>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170942</xdr:rowOff>
    </xdr:from>
    <xdr:to>
      <xdr:col>50</xdr:col>
      <xdr:colOff>114300</xdr:colOff>
      <xdr:row>79</xdr:row>
      <xdr:rowOff>4083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44042"/>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145320</xdr:rowOff>
    </xdr:from>
    <xdr:to>
      <xdr:col>45</xdr:col>
      <xdr:colOff>177800</xdr:colOff>
      <xdr:row>78</xdr:row>
      <xdr:rowOff>170942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18420"/>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145320</xdr:rowOff>
    </xdr:from>
    <xdr:to>
      <xdr:col>41</xdr:col>
      <xdr:colOff>50800</xdr:colOff>
      <xdr:row>79</xdr:row>
      <xdr:rowOff>17838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8420"/>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129096</xdr:rowOff>
    </xdr:from>
    <xdr:to>
      <xdr:col>55</xdr:col>
      <xdr:colOff>50800</xdr:colOff>
      <xdr:row>79</xdr:row>
      <xdr:rowOff>59246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44023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1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124733</xdr:rowOff>
    </xdr:from>
    <xdr:to>
      <xdr:col>50</xdr:col>
      <xdr:colOff>165100</xdr:colOff>
      <xdr:row>79</xdr:row>
      <xdr:rowOff>54883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46010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120142</xdr:rowOff>
    </xdr:from>
    <xdr:to>
      <xdr:col>46</xdr:col>
      <xdr:colOff>38100</xdr:colOff>
      <xdr:row>79</xdr:row>
      <xdr:rowOff>50292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41419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94520</xdr:rowOff>
    </xdr:from>
    <xdr:to>
      <xdr:col>41</xdr:col>
      <xdr:colOff>101600</xdr:colOff>
      <xdr:row>79</xdr:row>
      <xdr:rowOff>24670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15797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138488</xdr:rowOff>
    </xdr:from>
    <xdr:to>
      <xdr:col>36</xdr:col>
      <xdr:colOff>165100</xdr:colOff>
      <xdr:row>79</xdr:row>
      <xdr:rowOff>68638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59765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109893</xdr:rowOff>
    </xdr:from>
    <xdr:to>
      <xdr:col>55</xdr:col>
      <xdr:colOff>0</xdr:colOff>
      <xdr:row>97</xdr:row>
      <xdr:rowOff>154166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40543"/>
          <a:ext cx="8382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166472</xdr:rowOff>
    </xdr:from>
    <xdr:to>
      <xdr:col>50</xdr:col>
      <xdr:colOff>114300</xdr:colOff>
      <xdr:row>97</xdr:row>
      <xdr:rowOff>109893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25672"/>
          <a:ext cx="8890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126225</xdr:rowOff>
    </xdr:from>
    <xdr:to>
      <xdr:col>45</xdr:col>
      <xdr:colOff>177800</xdr:colOff>
      <xdr:row>96</xdr:row>
      <xdr:rowOff>166472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85425"/>
          <a:ext cx="889000" cy="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117551</xdr:rowOff>
    </xdr:from>
    <xdr:to>
      <xdr:col>41</xdr:col>
      <xdr:colOff>50800</xdr:colOff>
      <xdr:row>96</xdr:row>
      <xdr:rowOff>126225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7675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103366</xdr:rowOff>
    </xdr:from>
    <xdr:to>
      <xdr:col>55</xdr:col>
      <xdr:colOff>50800</xdr:colOff>
      <xdr:row>98</xdr:row>
      <xdr:rowOff>33516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18293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59093</xdr:rowOff>
    </xdr:from>
    <xdr:to>
      <xdr:col>50</xdr:col>
      <xdr:colOff>165100</xdr:colOff>
      <xdr:row>97</xdr:row>
      <xdr:rowOff>160693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151820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115672</xdr:rowOff>
    </xdr:from>
    <xdr:to>
      <xdr:col>46</xdr:col>
      <xdr:colOff>38100</xdr:colOff>
      <xdr:row>97</xdr:row>
      <xdr:rowOff>45822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36949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75425</xdr:rowOff>
    </xdr:from>
    <xdr:to>
      <xdr:col>41</xdr:col>
      <xdr:colOff>101600</xdr:colOff>
      <xdr:row>97</xdr:row>
      <xdr:rowOff>5575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168152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66751</xdr:rowOff>
    </xdr:from>
    <xdr:to>
      <xdr:col>36</xdr:col>
      <xdr:colOff>165100</xdr:colOff>
      <xdr:row>96</xdr:row>
      <xdr:rowOff>168351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159478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114463</xdr:rowOff>
    </xdr:from>
    <xdr:to>
      <xdr:col>85</xdr:col>
      <xdr:colOff>127000</xdr:colOff>
      <xdr:row>38</xdr:row>
      <xdr:rowOff>132797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29563"/>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110576</xdr:rowOff>
    </xdr:from>
    <xdr:to>
      <xdr:col>81</xdr:col>
      <xdr:colOff>50800</xdr:colOff>
      <xdr:row>38</xdr:row>
      <xdr:rowOff>132797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54226"/>
          <a:ext cx="889000" cy="19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110576</xdr:rowOff>
    </xdr:from>
    <xdr:to>
      <xdr:col>76</xdr:col>
      <xdr:colOff>114300</xdr:colOff>
      <xdr:row>38</xdr:row>
      <xdr:rowOff>141574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54226"/>
          <a:ext cx="8890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78344</xdr:rowOff>
    </xdr:from>
    <xdr:to>
      <xdr:col>71</xdr:col>
      <xdr:colOff>177800</xdr:colOff>
      <xdr:row>38</xdr:row>
      <xdr:rowOff>141574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93444"/>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63663</xdr:rowOff>
    </xdr:from>
    <xdr:to>
      <xdr:col>85</xdr:col>
      <xdr:colOff>177800</xdr:colOff>
      <xdr:row>38</xdr:row>
      <xdr:rowOff>165263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150040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81997</xdr:rowOff>
    </xdr:from>
    <xdr:to>
      <xdr:col>81</xdr:col>
      <xdr:colOff>101600</xdr:colOff>
      <xdr:row>39</xdr:row>
      <xdr:rowOff>12147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3274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59776</xdr:rowOff>
    </xdr:from>
    <xdr:to>
      <xdr:col>76</xdr:col>
      <xdr:colOff>165100</xdr:colOff>
      <xdr:row>37</xdr:row>
      <xdr:rowOff>161376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152503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90774</xdr:rowOff>
    </xdr:from>
    <xdr:to>
      <xdr:col>72</xdr:col>
      <xdr:colOff>38100</xdr:colOff>
      <xdr:row>39</xdr:row>
      <xdr:rowOff>20924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12051</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6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27544</xdr:rowOff>
    </xdr:from>
    <xdr:to>
      <xdr:col>67</xdr:col>
      <xdr:colOff>101600</xdr:colOff>
      <xdr:row>38</xdr:row>
      <xdr:rowOff>129144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120271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75882</xdr:rowOff>
    </xdr:from>
    <xdr:to>
      <xdr:col>85</xdr:col>
      <xdr:colOff>127000</xdr:colOff>
      <xdr:row>57</xdr:row>
      <xdr:rowOff>116363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48532"/>
          <a:ext cx="838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36906</xdr:rowOff>
    </xdr:from>
    <xdr:to>
      <xdr:col>81</xdr:col>
      <xdr:colOff>50800</xdr:colOff>
      <xdr:row>57</xdr:row>
      <xdr:rowOff>75882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38106"/>
          <a:ext cx="889000" cy="2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36906</xdr:rowOff>
    </xdr:from>
    <xdr:to>
      <xdr:col>76</xdr:col>
      <xdr:colOff>114300</xdr:colOff>
      <xdr:row>56</xdr:row>
      <xdr:rowOff>171018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38106"/>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15113</xdr:rowOff>
    </xdr:from>
    <xdr:to>
      <xdr:col>71</xdr:col>
      <xdr:colOff>177800</xdr:colOff>
      <xdr:row>56</xdr:row>
      <xdr:rowOff>171018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16313"/>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65563</xdr:rowOff>
    </xdr:from>
    <xdr:to>
      <xdr:col>85</xdr:col>
      <xdr:colOff>177800</xdr:colOff>
      <xdr:row>57</xdr:row>
      <xdr:rowOff>167163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43990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25082</xdr:rowOff>
    </xdr:from>
    <xdr:to>
      <xdr:col>81</xdr:col>
      <xdr:colOff>101600</xdr:colOff>
      <xdr:row>57</xdr:row>
      <xdr:rowOff>126682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117809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157556</xdr:rowOff>
    </xdr:from>
    <xdr:to>
      <xdr:col>76</xdr:col>
      <xdr:colOff>165100</xdr:colOff>
      <xdr:row>56</xdr:row>
      <xdr:rowOff>87706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78833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6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120218</xdr:rowOff>
    </xdr:from>
    <xdr:to>
      <xdr:col>72</xdr:col>
      <xdr:colOff>38100</xdr:colOff>
      <xdr:row>57</xdr:row>
      <xdr:rowOff>50368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41495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135763</xdr:rowOff>
    </xdr:from>
    <xdr:to>
      <xdr:col>67</xdr:col>
      <xdr:colOff>101600</xdr:colOff>
      <xdr:row>56</xdr:row>
      <xdr:rowOff>65913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82440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122610</xdr:rowOff>
    </xdr:from>
    <xdr:to>
      <xdr:col>85</xdr:col>
      <xdr:colOff>127000</xdr:colOff>
      <xdr:row>78</xdr:row>
      <xdr:rowOff>139160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95710"/>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139160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12260"/>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138429</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1529"/>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136892</xdr:rowOff>
    </xdr:from>
    <xdr:to>
      <xdr:col>71</xdr:col>
      <xdr:colOff>177800</xdr:colOff>
      <xdr:row>78</xdr:row>
      <xdr:rowOff>138429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9992"/>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71810</xdr:rowOff>
    </xdr:from>
    <xdr:to>
      <xdr:col>85</xdr:col>
      <xdr:colOff>177800</xdr:colOff>
      <xdr:row>79</xdr:row>
      <xdr:rowOff>1960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88360</xdr:rowOff>
    </xdr:from>
    <xdr:to>
      <xdr:col>81</xdr:col>
      <xdr:colOff>101600</xdr:colOff>
      <xdr:row>79</xdr:row>
      <xdr:rowOff>18510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9637</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55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87629</xdr:rowOff>
    </xdr:from>
    <xdr:to>
      <xdr:col>72</xdr:col>
      <xdr:colOff>38100</xdr:colOff>
      <xdr:row>79</xdr:row>
      <xdr:rowOff>17779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8906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86092</xdr:rowOff>
    </xdr:from>
    <xdr:to>
      <xdr:col>67</xdr:col>
      <xdr:colOff>101600</xdr:colOff>
      <xdr:row>79</xdr:row>
      <xdr:rowOff>16242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7369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5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79477</xdr:rowOff>
    </xdr:from>
    <xdr:to>
      <xdr:col>85</xdr:col>
      <xdr:colOff>127000</xdr:colOff>
      <xdr:row>97</xdr:row>
      <xdr:rowOff>1766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538677"/>
          <a:ext cx="8382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79477</xdr:rowOff>
    </xdr:from>
    <xdr:to>
      <xdr:col>81</xdr:col>
      <xdr:colOff>50800</xdr:colOff>
      <xdr:row>96</xdr:row>
      <xdr:rowOff>116763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38677"/>
          <a:ext cx="889000" cy="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116763</xdr:rowOff>
    </xdr:from>
    <xdr:to>
      <xdr:col>76</xdr:col>
      <xdr:colOff>114300</xdr:colOff>
      <xdr:row>97</xdr:row>
      <xdr:rowOff>55245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75963"/>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55245</xdr:rowOff>
    </xdr:from>
    <xdr:to>
      <xdr:col>71</xdr:col>
      <xdr:colOff>177800</xdr:colOff>
      <xdr:row>97</xdr:row>
      <xdr:rowOff>64402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8589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122416</xdr:rowOff>
    </xdr:from>
    <xdr:to>
      <xdr:col>85</xdr:col>
      <xdr:colOff>177800</xdr:colOff>
      <xdr:row>97</xdr:row>
      <xdr:rowOff>52566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100843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28677</xdr:rowOff>
    </xdr:from>
    <xdr:to>
      <xdr:col>81</xdr:col>
      <xdr:colOff>101600</xdr:colOff>
      <xdr:row>96</xdr:row>
      <xdr:rowOff>130277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121404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65963</xdr:rowOff>
    </xdr:from>
    <xdr:to>
      <xdr:col>76</xdr:col>
      <xdr:colOff>165100</xdr:colOff>
      <xdr:row>96</xdr:row>
      <xdr:rowOff>167563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158690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4445</xdr:rowOff>
    </xdr:from>
    <xdr:to>
      <xdr:col>72</xdr:col>
      <xdr:colOff>38100</xdr:colOff>
      <xdr:row>97</xdr:row>
      <xdr:rowOff>106045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97172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13602</xdr:rowOff>
    </xdr:from>
    <xdr:to>
      <xdr:col>67</xdr:col>
      <xdr:colOff>101600</xdr:colOff>
      <xdr:row>97</xdr:row>
      <xdr:rowOff>115202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106329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本市は面積が狭く人口密度も高いことから効率的な財政運営が可能であり、類似団体と比較すると全体的に低い決算額となっている。</a:t>
          </a:r>
          <a:endParaRPr lang="ja-JP" altLang="ja-JP">
            <a:effectLst/>
          </a:endParaRPr>
        </a:p>
        <a:p>
          <a:r>
            <a:rPr kumimoji="1" lang="ja-JP" altLang="en-US" sz="1100">
              <a:solidFill>
                <a:schemeClr val="dk1"/>
              </a:solidFill>
              <a:effectLst/>
              <a:latin typeface="+mn-lt"/>
              <a:ea typeface="+mn-ea"/>
              <a:cs typeface="+mn-cs"/>
            </a:rPr>
            <a:t>前年度からの主な増減は、道路整備事業費の減による土木費の減、男山中学校大規模改修事業の終了による</a:t>
          </a:r>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、前年度に退職手当債の繰上償還を実施したことによる公債費の減となっている。</a:t>
          </a:r>
          <a:endParaRPr lang="ja-JP" altLang="ja-JP" sz="1400">
            <a:effectLst/>
          </a:endParaRPr>
        </a:p>
        <a:p>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庁舎建替に備えた</a:t>
          </a:r>
          <a:r>
            <a:rPr kumimoji="1" lang="ja-JP" altLang="ja-JP" sz="1100">
              <a:solidFill>
                <a:schemeClr val="dk1"/>
              </a:solidFill>
              <a:effectLst/>
              <a:latin typeface="+mn-lt"/>
              <a:ea typeface="+mn-ea"/>
              <a:cs typeface="+mn-cs"/>
            </a:rPr>
            <a:t>公共施設等整備</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への積立金増により、総務費が増</a:t>
          </a:r>
          <a:r>
            <a:rPr kumimoji="1" lang="ja-JP" altLang="en-US" sz="1100">
              <a:solidFill>
                <a:schemeClr val="dk1"/>
              </a:solidFill>
              <a:effectLst/>
              <a:latin typeface="+mn-lt"/>
              <a:ea typeface="+mn-ea"/>
              <a:cs typeface="+mn-cs"/>
            </a:rPr>
            <a:t>、台風等で被害を受けた公共施設等の復旧工事等による災害復旧費の増となっている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実質収支は継続的に黒字を確保している。</a:t>
          </a:r>
          <a:r>
            <a:rPr kumimoji="1" lang="ja-JP" altLang="ja-JP" sz="1100">
              <a:solidFill>
                <a:schemeClr val="dk1"/>
              </a:solidFill>
              <a:effectLst/>
              <a:latin typeface="+mn-lt"/>
              <a:ea typeface="+mn-ea"/>
              <a:cs typeface="+mn-cs"/>
            </a:rPr>
            <a:t>適切な財源の確保と歳出の精査により、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年度は財</a:t>
          </a:r>
          <a:r>
            <a:rPr kumimoji="1" lang="ja-JP" altLang="ja-JP" sz="1100">
              <a:solidFill>
                <a:schemeClr val="dk1"/>
              </a:solidFill>
              <a:effectLst/>
              <a:latin typeface="+mn-lt"/>
              <a:ea typeface="+mn-ea"/>
              <a:cs typeface="+mn-cs"/>
            </a:rPr>
            <a:t>政調整基金</a:t>
          </a:r>
          <a:r>
            <a:rPr kumimoji="1" lang="ja-JP" altLang="en-US" sz="1100">
              <a:solidFill>
                <a:schemeClr val="dk1"/>
              </a:solidFill>
              <a:effectLst/>
              <a:latin typeface="+mn-lt"/>
              <a:ea typeface="+mn-ea"/>
              <a:cs typeface="+mn-cs"/>
            </a:rPr>
            <a:t>の取崩を回避したことに加え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積立を行ったことで標準財政規模の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％以上を確保することができた。</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も市税収入が前年度比で増収となったこと等により</a:t>
          </a:r>
          <a:r>
            <a:rPr kumimoji="1" lang="ja-JP" altLang="ja-JP" sz="1100">
              <a:solidFill>
                <a:schemeClr val="dk1"/>
              </a:solidFill>
              <a:effectLst/>
              <a:latin typeface="+mn-lt"/>
              <a:ea typeface="+mn-ea"/>
              <a:cs typeface="+mn-cs"/>
            </a:rPr>
            <a:t>黒字となっている。</a:t>
          </a:r>
          <a:endParaRPr lang="ja-JP" altLang="ja-JP" sz="1400">
            <a:effectLst/>
          </a:endParaRPr>
        </a:p>
        <a:p>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持続可能な財政運営を図るためには、標準財政規模</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歳出抑制を同時に図る</a:t>
          </a:r>
          <a:r>
            <a:rPr kumimoji="1" lang="ja-JP" altLang="ja-JP" sz="1100">
              <a:solidFill>
                <a:schemeClr val="dk1"/>
              </a:solidFill>
              <a:effectLst/>
              <a:latin typeface="+mn-lt"/>
              <a:ea typeface="+mn-ea"/>
              <a:cs typeface="+mn-cs"/>
            </a:rPr>
            <a:t>必要がある。中期的な見通しにおける収支不足額を明確化し、収支改善策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積極的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年度決算において国民健康保険特別会計の赤字が解消し、</a:t>
          </a:r>
          <a:r>
            <a:rPr kumimoji="1" lang="ja-JP" altLang="en-US" sz="1100">
              <a:solidFill>
                <a:schemeClr val="dk1"/>
              </a:solidFill>
              <a:effectLst/>
              <a:latin typeface="+mn-lt"/>
              <a:ea typeface="+mn-ea"/>
              <a:cs typeface="+mn-cs"/>
            </a:rPr>
            <a:t>全会計で黒字となった。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年度もすべての会計で黒字となっている。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国民健康保険特別会計及び下水道事業会計への基準外繰出の見直しを実施し</a:t>
          </a:r>
          <a:r>
            <a:rPr kumimoji="1" lang="ja-JP" altLang="en-US" sz="1100">
              <a:solidFill>
                <a:schemeClr val="dk1"/>
              </a:solidFill>
              <a:effectLst/>
              <a:latin typeface="+mn-lt"/>
              <a:ea typeface="+mn-ea"/>
              <a:cs typeface="+mn-cs"/>
            </a:rPr>
            <a:t>ており、平成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年度も引き続き、基準外繰出しを実施しなかった。</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26183216</v>
      </c>
      <c r="BO4" s="461"/>
      <c r="BP4" s="461"/>
      <c r="BQ4" s="461"/>
      <c r="BR4" s="461"/>
      <c r="BS4" s="461"/>
      <c r="BT4" s="461"/>
      <c r="BU4" s="462"/>
      <c r="BV4" s="460">
        <v>26462754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3.2</v>
      </c>
      <c r="CU4" s="642"/>
      <c r="CV4" s="642"/>
      <c r="CW4" s="642"/>
      <c r="CX4" s="642"/>
      <c r="CY4" s="642"/>
      <c r="CZ4" s="642"/>
      <c r="DA4" s="643"/>
      <c r="DB4" s="641">
        <v>3.7</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25568977</v>
      </c>
      <c r="BO5" s="466"/>
      <c r="BP5" s="466"/>
      <c r="BQ5" s="466"/>
      <c r="BR5" s="466"/>
      <c r="BS5" s="466"/>
      <c r="BT5" s="466"/>
      <c r="BU5" s="467"/>
      <c r="BV5" s="465">
        <v>25905703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v>
      </c>
      <c r="CU5" s="436"/>
      <c r="CV5" s="436"/>
      <c r="CW5" s="436"/>
      <c r="CX5" s="436"/>
      <c r="CY5" s="436"/>
      <c r="CZ5" s="436"/>
      <c r="DA5" s="437"/>
      <c r="DB5" s="435">
        <v>97.7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614239</v>
      </c>
      <c r="BO6" s="466"/>
      <c r="BP6" s="466"/>
      <c r="BQ6" s="466"/>
      <c r="BR6" s="466"/>
      <c r="BS6" s="466"/>
      <c r="BT6" s="466"/>
      <c r="BU6" s="467"/>
      <c r="BV6" s="465">
        <v>557051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102.4</v>
      </c>
      <c r="CU6" s="616"/>
      <c r="CV6" s="616"/>
      <c r="CW6" s="616"/>
      <c r="CX6" s="616"/>
      <c r="CY6" s="616"/>
      <c r="CZ6" s="616"/>
      <c r="DA6" s="617"/>
      <c r="DB6" s="615">
        <v>105.5</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141568</v>
      </c>
      <c r="BO7" s="466"/>
      <c r="BP7" s="466"/>
      <c r="BQ7" s="466"/>
      <c r="BR7" s="466"/>
      <c r="BS7" s="466"/>
      <c r="BT7" s="466"/>
      <c r="BU7" s="467"/>
      <c r="BV7" s="465">
        <v>10890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14705193</v>
      </c>
      <c r="CU7" s="466"/>
      <c r="CV7" s="466"/>
      <c r="CW7" s="466"/>
      <c r="CX7" s="466"/>
      <c r="CY7" s="466"/>
      <c r="CZ7" s="466"/>
      <c r="DA7" s="467"/>
      <c r="DB7" s="465">
        <v>14580912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472671</v>
      </c>
      <c r="BO8" s="466"/>
      <c r="BP8" s="466"/>
      <c r="BQ8" s="466"/>
      <c r="BR8" s="466"/>
      <c r="BS8" s="466"/>
      <c r="BT8" s="466"/>
      <c r="BU8" s="467"/>
      <c r="BV8" s="465">
        <v>546161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0.69</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72664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-73490</v>
      </c>
      <c r="BO9" s="466"/>
      <c r="BP9" s="466"/>
      <c r="BQ9" s="466"/>
      <c r="BR9" s="466"/>
      <c r="BS9" s="466"/>
      <c r="BT9" s="466"/>
      <c r="BU9" s="467"/>
      <c r="BV9" s="465">
        <v>-17172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11.7</v>
      </c>
      <c r="CU9" s="436"/>
      <c r="CV9" s="436"/>
      <c r="CW9" s="436"/>
      <c r="CX9" s="436"/>
      <c r="CY9" s="436"/>
      <c r="CZ9" s="436"/>
      <c r="DA9" s="437"/>
      <c r="DB9" s="435">
        <v>14.8</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74227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202006</v>
      </c>
      <c r="BO10" s="466"/>
      <c r="BP10" s="466"/>
      <c r="BQ10" s="466"/>
      <c r="BR10" s="466"/>
      <c r="BS10" s="466"/>
      <c r="BT10" s="466"/>
      <c r="BU10" s="467"/>
      <c r="BV10" s="465">
        <v>1382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670562</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71366</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320700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136</v>
      </c>
      <c r="N13" s="566"/>
      <c r="O13" s="566"/>
      <c r="P13" s="566"/>
      <c r="Q13" s="567"/>
      <c r="R13" s="568">
        <v>70139</v>
      </c>
      <c r="S13" s="569"/>
      <c r="T13" s="569"/>
      <c r="U13" s="569"/>
      <c r="V13" s="570"/>
      <c r="W13" s="556" t="s">
        <v>137</v>
      </c>
      <c r="X13" s="478"/>
      <c r="Y13" s="478"/>
      <c r="Z13" s="478"/>
      <c r="AA13" s="478"/>
      <c r="AB13" s="479"/>
      <c r="AC13" s="441">
        <v>591</v>
      </c>
      <c r="AD13" s="442"/>
      <c r="AE13" s="442"/>
      <c r="AF13" s="442"/>
      <c r="AG13" s="443"/>
      <c r="AH13" s="441">
        <v>599</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128516</v>
      </c>
      <c r="BO13" s="466"/>
      <c r="BP13" s="466"/>
      <c r="BQ13" s="466"/>
      <c r="BR13" s="466"/>
      <c r="BS13" s="466"/>
      <c r="BT13" s="466"/>
      <c r="BU13" s="467"/>
      <c r="BV13" s="465">
        <v>334072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1.3</v>
      </c>
      <c r="CU13" s="436"/>
      <c r="CV13" s="436"/>
      <c r="CW13" s="436"/>
      <c r="CX13" s="436"/>
      <c r="CY13" s="436"/>
      <c r="CZ13" s="436"/>
      <c r="DA13" s="437"/>
      <c r="DB13" s="435">
        <v>0.9</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71745</v>
      </c>
      <c r="S14" s="569"/>
      <c r="T14" s="569"/>
      <c r="U14" s="569"/>
      <c r="V14" s="570"/>
      <c r="W14" s="571"/>
      <c r="X14" s="481"/>
      <c r="Y14" s="481"/>
      <c r="Z14" s="481"/>
      <c r="AA14" s="481"/>
      <c r="AB14" s="482"/>
      <c r="AC14" s="561">
        <v>2</v>
      </c>
      <c r="AD14" s="562"/>
      <c r="AE14" s="562"/>
      <c r="AF14" s="562"/>
      <c r="AG14" s="563"/>
      <c r="AH14" s="561">
        <v>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0.2</v>
      </c>
      <c r="CU14" s="573"/>
      <c r="CV14" s="573"/>
      <c r="CW14" s="573"/>
      <c r="CX14" s="573"/>
      <c r="CY14" s="573"/>
      <c r="CZ14" s="573"/>
      <c r="DA14" s="574"/>
      <c r="DB14" s="572">
        <v>14.4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144</v>
      </c>
      <c r="N15" s="566"/>
      <c r="O15" s="566"/>
      <c r="P15" s="566"/>
      <c r="Q15" s="567"/>
      <c r="R15" s="568">
        <v>70656</v>
      </c>
      <c r="S15" s="569"/>
      <c r="T15" s="569"/>
      <c r="U15" s="569"/>
      <c r="V15" s="570"/>
      <c r="W15" s="556" t="s">
        <v>145</v>
      </c>
      <c r="X15" s="478"/>
      <c r="Y15" s="478"/>
      <c r="Z15" s="478"/>
      <c r="AA15" s="478"/>
      <c r="AB15" s="479"/>
      <c r="AC15" s="441">
        <v>6974</v>
      </c>
      <c r="AD15" s="442"/>
      <c r="AE15" s="442"/>
      <c r="AF15" s="442"/>
      <c r="AG15" s="443"/>
      <c r="AH15" s="441">
        <v>7536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7798278</v>
      </c>
      <c r="BO15" s="461"/>
      <c r="BP15" s="461"/>
      <c r="BQ15" s="461"/>
      <c r="BR15" s="461"/>
      <c r="BS15" s="461"/>
      <c r="BT15" s="461"/>
      <c r="BU15" s="462"/>
      <c r="BV15" s="460">
        <v>7715281</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24</v>
      </c>
      <c r="AD16" s="562"/>
      <c r="AE16" s="562"/>
      <c r="AF16" s="562"/>
      <c r="AG16" s="563"/>
      <c r="AH16" s="561">
        <v>24.7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11389790</v>
      </c>
      <c r="BO16" s="466"/>
      <c r="BP16" s="466"/>
      <c r="BQ16" s="466"/>
      <c r="BR16" s="466"/>
      <c r="BS16" s="466"/>
      <c r="BT16" s="466"/>
      <c r="BU16" s="467"/>
      <c r="BV16" s="465">
        <v>11340722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21439</v>
      </c>
      <c r="AD17" s="442"/>
      <c r="AE17" s="442"/>
      <c r="AF17" s="442"/>
      <c r="AG17" s="443"/>
      <c r="AH17" s="441">
        <v>22412</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9977595</v>
      </c>
      <c r="BO17" s="466"/>
      <c r="BP17" s="466"/>
      <c r="BQ17" s="466"/>
      <c r="BR17" s="466"/>
      <c r="BS17" s="466"/>
      <c r="BT17" s="466"/>
      <c r="BU17" s="467"/>
      <c r="BV17" s="465">
        <v>9850783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24.35</v>
      </c>
      <c r="M18" s="530"/>
      <c r="N18" s="530"/>
      <c r="O18" s="530"/>
      <c r="P18" s="530"/>
      <c r="Q18" s="530"/>
      <c r="R18" s="531"/>
      <c r="S18" s="531"/>
      <c r="T18" s="531"/>
      <c r="U18" s="531"/>
      <c r="V18" s="532"/>
      <c r="W18" s="546"/>
      <c r="X18" s="547"/>
      <c r="Y18" s="547"/>
      <c r="Z18" s="547"/>
      <c r="AA18" s="547"/>
      <c r="AB18" s="557"/>
      <c r="AC18" s="429">
        <v>73.900000000000006</v>
      </c>
      <c r="AD18" s="430"/>
      <c r="AE18" s="430"/>
      <c r="AF18" s="430"/>
      <c r="AG18" s="533"/>
      <c r="AH18" s="429">
        <v>73.400000000000006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14947159</v>
      </c>
      <c r="BO18" s="466"/>
      <c r="BP18" s="466"/>
      <c r="BQ18" s="466"/>
      <c r="BR18" s="466"/>
      <c r="BS18" s="466"/>
      <c r="BT18" s="466"/>
      <c r="BU18" s="467"/>
      <c r="BV18" s="465">
        <v>14741689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2984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18368670</v>
      </c>
      <c r="BO19" s="466"/>
      <c r="BP19" s="466"/>
      <c r="BQ19" s="466"/>
      <c r="BR19" s="466"/>
      <c r="BS19" s="466"/>
      <c r="BT19" s="466"/>
      <c r="BU19" s="467"/>
      <c r="BV19" s="465">
        <v>18263844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29259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26076017</v>
      </c>
      <c r="BO23" s="466"/>
      <c r="BP23" s="466"/>
      <c r="BQ23" s="466"/>
      <c r="BR23" s="466"/>
      <c r="BS23" s="466"/>
      <c r="BT23" s="466"/>
      <c r="BU23" s="467"/>
      <c r="BV23" s="465">
        <v>26703833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8487</v>
      </c>
      <c r="R24" s="442"/>
      <c r="S24" s="442"/>
      <c r="T24" s="442"/>
      <c r="U24" s="442"/>
      <c r="V24" s="443"/>
      <c r="W24" s="507"/>
      <c r="X24" s="498"/>
      <c r="Y24" s="499"/>
      <c r="Z24" s="438" t="s">
        <v>169</v>
      </c>
      <c r="AA24" s="439"/>
      <c r="AB24" s="439"/>
      <c r="AC24" s="439"/>
      <c r="AD24" s="439"/>
      <c r="AE24" s="439"/>
      <c r="AF24" s="439"/>
      <c r="AG24" s="440"/>
      <c r="AH24" s="441">
        <v>521</v>
      </c>
      <c r="AI24" s="442"/>
      <c r="AJ24" s="442"/>
      <c r="AK24" s="442"/>
      <c r="AL24" s="443"/>
      <c r="AM24" s="441">
        <v>1469220</v>
      </c>
      <c r="AN24" s="442"/>
      <c r="AO24" s="442"/>
      <c r="AP24" s="442"/>
      <c r="AQ24" s="442"/>
      <c r="AR24" s="443"/>
      <c r="AS24" s="441">
        <v>2820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4091357</v>
      </c>
      <c r="BO24" s="466"/>
      <c r="BP24" s="466"/>
      <c r="BQ24" s="466"/>
      <c r="BR24" s="466"/>
      <c r="BS24" s="466"/>
      <c r="BT24" s="466"/>
      <c r="BU24" s="467"/>
      <c r="BV24" s="465">
        <v>3389695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2</v>
      </c>
      <c r="M25" s="442"/>
      <c r="N25" s="442"/>
      <c r="O25" s="442"/>
      <c r="P25" s="443"/>
      <c r="Q25" s="441">
        <v>7213</v>
      </c>
      <c r="R25" s="442"/>
      <c r="S25" s="442"/>
      <c r="T25" s="442"/>
      <c r="U25" s="442"/>
      <c r="V25" s="443"/>
      <c r="W25" s="507"/>
      <c r="X25" s="498"/>
      <c r="Y25" s="499"/>
      <c r="Z25" s="438" t="s">
        <v>172</v>
      </c>
      <c r="AA25" s="439"/>
      <c r="AB25" s="439"/>
      <c r="AC25" s="439"/>
      <c r="AD25" s="439"/>
      <c r="AE25" s="439"/>
      <c r="AF25" s="439"/>
      <c r="AG25" s="440"/>
      <c r="AH25" s="441">
        <v>77</v>
      </c>
      <c r="AI25" s="442"/>
      <c r="AJ25" s="442"/>
      <c r="AK25" s="442"/>
      <c r="AL25" s="443"/>
      <c r="AM25" s="441">
        <v>222915</v>
      </c>
      <c r="AN25" s="442"/>
      <c r="AO25" s="442"/>
      <c r="AP25" s="442"/>
      <c r="AQ25" s="442"/>
      <c r="AR25" s="443"/>
      <c r="AS25" s="441">
        <v>2895</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462823</v>
      </c>
      <c r="BO25" s="461"/>
      <c r="BP25" s="461"/>
      <c r="BQ25" s="461"/>
      <c r="BR25" s="461"/>
      <c r="BS25" s="461"/>
      <c r="BT25" s="461"/>
      <c r="BU25" s="462"/>
      <c r="BV25" s="460">
        <v>437507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174</v>
      </c>
      <c r="F26" s="439"/>
      <c r="G26" s="439"/>
      <c r="H26" s="439"/>
      <c r="I26" s="439"/>
      <c r="J26" s="439"/>
      <c r="K26" s="440"/>
      <c r="L26" s="441">
        <v>1</v>
      </c>
      <c r="M26" s="442"/>
      <c r="N26" s="442"/>
      <c r="O26" s="442"/>
      <c r="P26" s="443"/>
      <c r="Q26" s="441">
        <v>6547</v>
      </c>
      <c r="R26" s="442"/>
      <c r="S26" s="442"/>
      <c r="T26" s="442"/>
      <c r="U26" s="442"/>
      <c r="V26" s="443"/>
      <c r="W26" s="507"/>
      <c r="X26" s="498"/>
      <c r="Y26" s="499"/>
      <c r="Z26" s="438" t="s">
        <v>175</v>
      </c>
      <c r="AA26" s="520"/>
      <c r="AB26" s="520"/>
      <c r="AC26" s="520"/>
      <c r="AD26" s="520"/>
      <c r="AE26" s="520"/>
      <c r="AF26" s="520"/>
      <c r="AG26" s="521"/>
      <c r="AH26" s="441">
        <v>53</v>
      </c>
      <c r="AI26" s="442"/>
      <c r="AJ26" s="442"/>
      <c r="AK26" s="442"/>
      <c r="AL26" s="443"/>
      <c r="AM26" s="441">
        <v>151739</v>
      </c>
      <c r="AN26" s="442"/>
      <c r="AO26" s="442"/>
      <c r="AP26" s="442"/>
      <c r="AQ26" s="442"/>
      <c r="AR26" s="443"/>
      <c r="AS26" s="441">
        <v>2863</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177</v>
      </c>
      <c r="F27" s="439"/>
      <c r="G27" s="439"/>
      <c r="H27" s="439"/>
      <c r="I27" s="439"/>
      <c r="J27" s="439"/>
      <c r="K27" s="440"/>
      <c r="L27" s="441">
        <v>1</v>
      </c>
      <c r="M27" s="442"/>
      <c r="N27" s="442"/>
      <c r="O27" s="442"/>
      <c r="P27" s="443"/>
      <c r="Q27" s="441">
        <v>5500</v>
      </c>
      <c r="R27" s="442"/>
      <c r="S27" s="442"/>
      <c r="T27" s="442"/>
      <c r="U27" s="442"/>
      <c r="V27" s="443"/>
      <c r="W27" s="507"/>
      <c r="X27" s="498"/>
      <c r="Y27" s="499"/>
      <c r="Z27" s="438" t="s">
        <v>178</v>
      </c>
      <c r="AA27" s="439"/>
      <c r="AB27" s="439"/>
      <c r="AC27" s="439"/>
      <c r="AD27" s="439"/>
      <c r="AE27" s="439"/>
      <c r="AF27" s="439"/>
      <c r="AG27" s="440"/>
      <c r="AH27" s="441">
        <v>19</v>
      </c>
      <c r="AI27" s="442"/>
      <c r="AJ27" s="442"/>
      <c r="AK27" s="442"/>
      <c r="AL27" s="443"/>
      <c r="AM27" s="441">
        <v>61662</v>
      </c>
      <c r="AN27" s="442"/>
      <c r="AO27" s="442"/>
      <c r="AP27" s="442"/>
      <c r="AQ27" s="442"/>
      <c r="AR27" s="443"/>
      <c r="AS27" s="441">
        <v>3245</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v>94000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180</v>
      </c>
      <c r="F28" s="439"/>
      <c r="G28" s="439"/>
      <c r="H28" s="439"/>
      <c r="I28" s="439"/>
      <c r="J28" s="439"/>
      <c r="K28" s="440"/>
      <c r="L28" s="441">
        <v>1</v>
      </c>
      <c r="M28" s="442"/>
      <c r="N28" s="442"/>
      <c r="O28" s="442"/>
      <c r="P28" s="443"/>
      <c r="Q28" s="441">
        <v>5000</v>
      </c>
      <c r="R28" s="442"/>
      <c r="S28" s="442"/>
      <c r="T28" s="442"/>
      <c r="U28" s="442"/>
      <c r="V28" s="443"/>
      <c r="W28" s="507"/>
      <c r="X28" s="498"/>
      <c r="Y28" s="499"/>
      <c r="Z28" s="438" t="s">
        <v>181</v>
      </c>
      <c r="AA28" s="439"/>
      <c r="AB28" s="439"/>
      <c r="AC28" s="439"/>
      <c r="AD28" s="439"/>
      <c r="AE28" s="439"/>
      <c r="AF28" s="439"/>
      <c r="AG28" s="440"/>
      <c r="AH28" s="441" t="s">
        <v>127</v>
      </c>
      <c r="AI28" s="442"/>
      <c r="AJ28" s="442"/>
      <c r="AK28" s="442"/>
      <c r="AL28" s="443"/>
      <c r="AM28" s="441" t="s">
        <v>135</v>
      </c>
      <c r="AN28" s="442"/>
      <c r="AO28" s="442"/>
      <c r="AP28" s="442"/>
      <c r="AQ28" s="442"/>
      <c r="AR28" s="443"/>
      <c r="AS28" s="441" t="s">
        <v>135</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1764257</v>
      </c>
      <c r="BO28" s="461"/>
      <c r="BP28" s="461"/>
      <c r="BQ28" s="461"/>
      <c r="BR28" s="461"/>
      <c r="BS28" s="461"/>
      <c r="BT28" s="461"/>
      <c r="BU28" s="462"/>
      <c r="BV28" s="460">
        <v>1282251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183</v>
      </c>
      <c r="F29" s="439"/>
      <c r="G29" s="439"/>
      <c r="H29" s="439"/>
      <c r="I29" s="439"/>
      <c r="J29" s="439"/>
      <c r="K29" s="440"/>
      <c r="L29" s="441">
        <v>19</v>
      </c>
      <c r="M29" s="442"/>
      <c r="N29" s="442"/>
      <c r="O29" s="442"/>
      <c r="P29" s="443"/>
      <c r="Q29" s="441">
        <v>4700</v>
      </c>
      <c r="R29" s="442"/>
      <c r="S29" s="442"/>
      <c r="T29" s="442"/>
      <c r="U29" s="442"/>
      <c r="V29" s="443"/>
      <c r="W29" s="508"/>
      <c r="X29" s="509"/>
      <c r="Y29" s="510"/>
      <c r="Z29" s="438" t="s">
        <v>184</v>
      </c>
      <c r="AA29" s="439"/>
      <c r="AB29" s="439"/>
      <c r="AC29" s="439"/>
      <c r="AD29" s="439"/>
      <c r="AE29" s="439"/>
      <c r="AF29" s="439"/>
      <c r="AG29" s="440"/>
      <c r="AH29" s="441">
        <v>540</v>
      </c>
      <c r="AI29" s="442"/>
      <c r="AJ29" s="442"/>
      <c r="AK29" s="442"/>
      <c r="AL29" s="443"/>
      <c r="AM29" s="441">
        <v>1530882</v>
      </c>
      <c r="AN29" s="442"/>
      <c r="AO29" s="442"/>
      <c r="AP29" s="442"/>
      <c r="AQ29" s="442"/>
      <c r="AR29" s="443"/>
      <c r="AS29" s="441">
        <v>2835</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282689</v>
      </c>
      <c r="BO29" s="466"/>
      <c r="BP29" s="466"/>
      <c r="BQ29" s="466"/>
      <c r="BR29" s="466"/>
      <c r="BS29" s="466"/>
      <c r="BT29" s="466"/>
      <c r="BU29" s="467"/>
      <c r="BV29" s="465">
        <v>281659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5244595</v>
      </c>
      <c r="BO30" s="469"/>
      <c r="BP30" s="469"/>
      <c r="BQ30" s="469"/>
      <c r="BR30" s="469"/>
      <c r="BS30" s="469"/>
      <c r="BT30" s="469"/>
      <c r="BU30" s="470"/>
      <c r="BV30" s="468">
        <v>4519038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193</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城南衛生管理組合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やわた市民文化事業団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休日応急診療所特別会計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澱川右岸水防事務組合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八幡市公園施設事業団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淀川・木津川水防事務組合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駐車場特別会計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京都府自治会館管理組合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京都府住宅新築資金等貸付事業管理組合（一般会計）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京都府住宅新築資金等貸付事業管理組合（特別会計）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京都府後期高齢者医療広域連合（一般会計）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京都府後期高齢者医療広域連合（特別会計）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京都地方税機構</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OwLwBBvQ+TME+gM0hPfuKtXkQowYYC1+l9IF3YH9Y7JtddkvRgyIjKR0bwiPZeOtNz5DhxSuPAn28oScvKSgqQ==" saltValue="9v+EsLENBgIw8UWR6iSg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48" t="s">
        <v>558</v>
      </c>
      <c r="D34" s="1248"/>
      <c r="E34" s="1249"/>
      <c r="F34" s="32">
        <v>4.58</v>
      </c>
      <c r="G34" s="33">
        <v>4.9400000000000004</v>
      </c>
      <c r="H34" s="33">
        <v>5.58</v>
      </c>
      <c r="I34" s="33">
        <v>5.95</v>
      </c>
      <c r="J34" s="34">
        <v>5.47</v>
      </c>
      <c r="K34" s="22"/>
      <c r="L34" s="22"/>
      <c r="M34" s="22"/>
      <c r="N34" s="22"/>
      <c r="O34" s="22"/>
      <c r="P34" s="22"/>
    </row>
    <row r="35" spans="1:16" ht="39" customHeight="1" x14ac:dyDescent="0.2">
      <c r="A35" s="22"/>
      <c r="B35" s="35"/>
      <c r="C35" s="1242" t="s">
        <v>559</v>
      </c>
      <c r="D35" s="1243"/>
      <c r="E35" s="1244"/>
      <c r="F35" s="36">
        <v>8.24</v>
      </c>
      <c r="G35" s="37">
        <v>7.62</v>
      </c>
      <c r="H35" s="37">
        <v>7.03</v>
      </c>
      <c r="I35" s="37">
        <v>4.3099999999999996</v>
      </c>
      <c r="J35" s="38">
        <v>4.68</v>
      </c>
      <c r="K35" s="22"/>
      <c r="L35" s="22"/>
      <c r="M35" s="22"/>
      <c r="N35" s="22"/>
      <c r="O35" s="22"/>
      <c r="P35" s="22"/>
    </row>
    <row r="36" spans="1:16" ht="39" customHeight="1" x14ac:dyDescent="0.2">
      <c r="A36" s="22"/>
      <c r="B36" s="35"/>
      <c r="C36" s="1242" t="s">
        <v>560</v>
      </c>
      <c r="D36" s="1243"/>
      <c r="E36" s="1244"/>
      <c r="F36" s="36">
        <v>4.1500000000000004</v>
      </c>
      <c r="G36" s="37">
        <v>3.71</v>
      </c>
      <c r="H36" s="37">
        <v>3.88</v>
      </c>
      <c r="I36" s="37">
        <v>3.74</v>
      </c>
      <c r="J36" s="38">
        <v>3.21</v>
      </c>
      <c r="K36" s="22"/>
      <c r="L36" s="22"/>
      <c r="M36" s="22"/>
      <c r="N36" s="22"/>
      <c r="O36" s="22"/>
      <c r="P36" s="22"/>
    </row>
    <row r="37" spans="1:16" ht="39" customHeight="1" x14ac:dyDescent="0.2">
      <c r="A37" s="22"/>
      <c r="B37" s="35"/>
      <c r="C37" s="1242" t="s">
        <v>561</v>
      </c>
      <c r="D37" s="1243"/>
      <c r="E37" s="1244"/>
      <c r="F37" s="36" t="s">
        <v>562</v>
      </c>
      <c r="G37" s="37" t="s">
        <v>563</v>
      </c>
      <c r="H37" s="37">
        <v>0.01</v>
      </c>
      <c r="I37" s="37">
        <v>1.38</v>
      </c>
      <c r="J37" s="38">
        <v>0.81</v>
      </c>
      <c r="K37" s="22"/>
      <c r="L37" s="22"/>
      <c r="M37" s="22"/>
      <c r="N37" s="22"/>
      <c r="O37" s="22"/>
      <c r="P37" s="22"/>
    </row>
    <row r="38" spans="1:16" ht="39" customHeight="1" x14ac:dyDescent="0.2">
      <c r="A38" s="22"/>
      <c r="B38" s="35"/>
      <c r="C38" s="1242" t="s">
        <v>564</v>
      </c>
      <c r="D38" s="1243"/>
      <c r="E38" s="1244"/>
      <c r="F38" s="36">
        <v>0.37</v>
      </c>
      <c r="G38" s="37">
        <v>0.22</v>
      </c>
      <c r="H38" s="37">
        <v>0.93</v>
      </c>
      <c r="I38" s="37">
        <v>0.86</v>
      </c>
      <c r="J38" s="38">
        <v>0.69</v>
      </c>
      <c r="K38" s="22"/>
      <c r="L38" s="22"/>
      <c r="M38" s="22"/>
      <c r="N38" s="22"/>
      <c r="O38" s="22"/>
      <c r="P38" s="22"/>
    </row>
    <row r="39" spans="1:16" ht="39" customHeight="1" x14ac:dyDescent="0.2">
      <c r="A39" s="22"/>
      <c r="B39" s="35"/>
      <c r="C39" s="1242" t="s">
        <v>565</v>
      </c>
      <c r="D39" s="1243"/>
      <c r="E39" s="1244"/>
      <c r="F39" s="36">
        <v>0.14000000000000001</v>
      </c>
      <c r="G39" s="37">
        <v>0.13</v>
      </c>
      <c r="H39" s="37">
        <v>0.23</v>
      </c>
      <c r="I39" s="37">
        <v>0.17</v>
      </c>
      <c r="J39" s="38">
        <v>0.16</v>
      </c>
      <c r="K39" s="22"/>
      <c r="L39" s="22"/>
      <c r="M39" s="22"/>
      <c r="N39" s="22"/>
      <c r="O39" s="22"/>
      <c r="P39" s="22"/>
    </row>
    <row r="40" spans="1:16" ht="39" customHeight="1" x14ac:dyDescent="0.2">
      <c r="A40" s="22"/>
      <c r="B40" s="35"/>
      <c r="C40" s="1242" t="s">
        <v>566</v>
      </c>
      <c r="D40" s="1243"/>
      <c r="E40" s="1244"/>
      <c r="F40" s="36">
        <v>0</v>
      </c>
      <c r="G40" s="37">
        <v>0</v>
      </c>
      <c r="H40" s="37">
        <v>0</v>
      </c>
      <c r="I40" s="37">
        <v>0</v>
      </c>
      <c r="J40" s="38">
        <v>0</v>
      </c>
      <c r="K40" s="22"/>
      <c r="L40" s="22"/>
      <c r="M40" s="22"/>
      <c r="N40" s="22"/>
      <c r="O40" s="22"/>
      <c r="P40" s="22"/>
    </row>
    <row r="41" spans="1:16" ht="39" customHeight="1" x14ac:dyDescent="0.2">
      <c r="A41" s="22"/>
      <c r="B41" s="35"/>
      <c r="C41" s="1242" t="s">
        <v>567</v>
      </c>
      <c r="D41" s="1243"/>
      <c r="E41" s="1244"/>
      <c r="F41" s="36">
        <v>0</v>
      </c>
      <c r="G41" s="37">
        <v>0</v>
      </c>
      <c r="H41" s="37">
        <v>0</v>
      </c>
      <c r="I41" s="37">
        <v>0</v>
      </c>
      <c r="J41" s="38">
        <v>0</v>
      </c>
      <c r="K41" s="22"/>
      <c r="L41" s="22"/>
      <c r="M41" s="22"/>
      <c r="N41" s="22"/>
      <c r="O41" s="22"/>
      <c r="P41" s="22"/>
    </row>
    <row r="42" spans="1:16" ht="39" customHeight="1" x14ac:dyDescent="0.2">
      <c r="A42" s="22"/>
      <c r="B42" s="39"/>
      <c r="C42" s="1242" t="s">
        <v>568</v>
      </c>
      <c r="D42" s="1243"/>
      <c r="E42" s="1244"/>
      <c r="F42" s="36" t="s">
        <v>509</v>
      </c>
      <c r="G42" s="37" t="s">
        <v>509</v>
      </c>
      <c r="H42" s="37" t="s">
        <v>509</v>
      </c>
      <c r="I42" s="37" t="s">
        <v>509</v>
      </c>
      <c r="J42" s="38" t="s">
        <v>509</v>
      </c>
      <c r="K42" s="22"/>
      <c r="L42" s="22"/>
      <c r="M42" s="22"/>
      <c r="N42" s="22"/>
      <c r="O42" s="22"/>
      <c r="P42" s="22"/>
    </row>
    <row r="43" spans="1:16" ht="39" customHeight="1" thickBot="1" x14ac:dyDescent="0.25">
      <c r="A43" s="22"/>
      <c r="B43" s="40"/>
      <c r="C43" s="1245" t="s">
        <v>569</v>
      </c>
      <c r="D43" s="1246"/>
      <c r="E43" s="1247"/>
      <c r="F43" s="41" t="s">
        <v>509</v>
      </c>
      <c r="G43" s="42" t="s">
        <v>509</v>
      </c>
      <c r="H43" s="42" t="s">
        <v>509</v>
      </c>
      <c r="I43" s="42" t="s">
        <v>509</v>
      </c>
      <c r="J43" s="43" t="s">
        <v>509</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H0fUVzf54Sh+rEfz3oGQDVSWk0W7ASzef8zE0/c1TznWc9O2N9BxkMmS9deoC1IVYOITYgvDY4fKls+Y0zLxg==" saltValue="2VtUBE5QPRsR2ScChWd9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1857</v>
      </c>
      <c r="L45" s="60">
        <v>1898</v>
      </c>
      <c r="M45" s="60">
        <v>1973</v>
      </c>
      <c r="N45" s="60">
        <v>2037</v>
      </c>
      <c r="O45" s="61">
        <v>2167</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2">
      <c r="A48" s="48"/>
      <c r="B48" s="1270"/>
      <c r="C48" s="1271"/>
      <c r="D48" s="62"/>
      <c r="E48" s="1252" t="s">
        <v>15</v>
      </c>
      <c r="F48" s="1252"/>
      <c r="G48" s="1252"/>
      <c r="H48" s="1252"/>
      <c r="I48" s="1252"/>
      <c r="J48" s="1253"/>
      <c r="K48" s="63">
        <v>177</v>
      </c>
      <c r="L48" s="64">
        <v>272</v>
      </c>
      <c r="M48" s="64">
        <v>275</v>
      </c>
      <c r="N48" s="64">
        <v>219</v>
      </c>
      <c r="O48" s="65">
        <v>104</v>
      </c>
      <c r="P48" s="48"/>
      <c r="Q48" s="48"/>
      <c r="R48" s="48"/>
      <c r="S48" s="48"/>
      <c r="T48" s="48"/>
      <c r="U48" s="48"/>
    </row>
    <row r="49" spans="1:21" ht="30.75" customHeight="1" x14ac:dyDescent="0.2">
      <c r="A49" s="48"/>
      <c r="B49" s="1270"/>
      <c r="C49" s="1271"/>
      <c r="D49" s="62"/>
      <c r="E49" s="1252" t="s">
        <v>16</v>
      </c>
      <c r="F49" s="1252"/>
      <c r="G49" s="1252"/>
      <c r="H49" s="1252"/>
      <c r="I49" s="1252"/>
      <c r="J49" s="1253"/>
      <c r="K49" s="63">
        <v>106</v>
      </c>
      <c r="L49" s="64">
        <v>92</v>
      </c>
      <c r="M49" s="64">
        <v>78</v>
      </c>
      <c r="N49" s="64">
        <v>82</v>
      </c>
      <c r="O49" s="65">
        <v>103</v>
      </c>
      <c r="P49" s="48"/>
      <c r="Q49" s="48"/>
      <c r="R49" s="48"/>
      <c r="S49" s="48"/>
      <c r="T49" s="48"/>
      <c r="U49" s="48"/>
    </row>
    <row r="50" spans="1:21" ht="30.75" customHeight="1" x14ac:dyDescent="0.2">
      <c r="A50" s="48"/>
      <c r="B50" s="1270"/>
      <c r="C50" s="1271"/>
      <c r="D50" s="62"/>
      <c r="E50" s="1252" t="s">
        <v>17</v>
      </c>
      <c r="F50" s="1252"/>
      <c r="G50" s="1252"/>
      <c r="H50" s="1252"/>
      <c r="I50" s="1252"/>
      <c r="J50" s="1253"/>
      <c r="K50" s="63">
        <v>19</v>
      </c>
      <c r="L50" s="64">
        <v>6</v>
      </c>
      <c r="M50" s="64" t="s">
        <v>509</v>
      </c>
      <c r="N50" s="64" t="s">
        <v>509</v>
      </c>
      <c r="O50" s="65" t="s">
        <v>509</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2241</v>
      </c>
      <c r="L52" s="64">
        <v>2191</v>
      </c>
      <c r="M52" s="64">
        <v>2181</v>
      </c>
      <c r="N52" s="64">
        <v>2209</v>
      </c>
      <c r="O52" s="65">
        <v>2122</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-82</v>
      </c>
      <c r="L53" s="69">
        <v>77</v>
      </c>
      <c r="M53" s="69">
        <v>145</v>
      </c>
      <c r="N53" s="69">
        <v>129</v>
      </c>
      <c r="O53" s="70">
        <v>252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2">
      <c r="B57" s="1258" t="s">
        <v>25</v>
      </c>
      <c r="C57" s="1259"/>
      <c r="D57" s="1262" t="s">
        <v>26</v>
      </c>
      <c r="E57" s="1263"/>
      <c r="F57" s="1263"/>
      <c r="G57" s="1263"/>
      <c r="H57" s="1263"/>
      <c r="I57" s="1263"/>
      <c r="J57" s="1264"/>
      <c r="K57" s="82"/>
      <c r="L57" s="83"/>
      <c r="M57" s="83"/>
      <c r="N57" s="83"/>
      <c r="O57" s="84"/>
    </row>
    <row r="58" spans="1:21" ht="31.5" customHeight="1" thickBot="1" x14ac:dyDescent="0.25">
      <c r="B58" s="1260"/>
      <c r="C58" s="1261"/>
      <c r="D58" s="1265" t="s">
        <v>27</v>
      </c>
      <c r="E58" s="1266"/>
      <c r="F58" s="1266"/>
      <c r="G58" s="1266"/>
      <c r="H58" s="1266"/>
      <c r="I58" s="1266"/>
      <c r="J58" s="1267"/>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pEuUhf2ACwjm0Sw4n0K5mVisGDtFfh3ATHzl+eKUSeSzC2Udkojg2nDBb/ewHYJ7CCgAOxPp/eweyhGE9kOQ==" saltValue="VPrnBvtKToZLzE5/LaG3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550</v>
      </c>
      <c r="J40" s="99" t="s">
        <v>551</v>
      </c>
      <c r="K40" s="99" t="s">
        <v>552</v>
      </c>
      <c r="L40" s="99" t="s">
        <v>553</v>
      </c>
      <c r="M40" s="100" t="s">
        <v>554</v>
      </c>
    </row>
    <row r="41" spans="2:13" ht="27.75" customHeight="1" x14ac:dyDescent="0.2">
      <c r="B41" s="1288" t="s">
        <v>30</v>
      </c>
      <c r="C41" s="1289"/>
      <c r="D41" s="101"/>
      <c r="E41" s="1290" t="s">
        <v>31</v>
      </c>
      <c r="F41" s="1290"/>
      <c r="G41" s="1290"/>
      <c r="H41" s="1291"/>
      <c r="I41" s="102">
        <v>25645</v>
      </c>
      <c r="J41" s="103">
        <v>26827</v>
      </c>
      <c r="K41" s="103">
        <v>27634</v>
      </c>
      <c r="L41" s="103">
        <v>26704</v>
      </c>
      <c r="M41" s="104">
        <v>26076</v>
      </c>
    </row>
    <row r="42" spans="2:13" ht="27.75" customHeight="1" x14ac:dyDescent="0.2">
      <c r="B42" s="1278"/>
      <c r="C42" s="1279"/>
      <c r="D42" s="105"/>
      <c r="E42" s="1282" t="s">
        <v>32</v>
      </c>
      <c r="F42" s="1282"/>
      <c r="G42" s="1282"/>
      <c r="H42" s="1283"/>
      <c r="I42" s="106">
        <v>6</v>
      </c>
      <c r="J42" s="107" t="s">
        <v>509</v>
      </c>
      <c r="K42" s="107" t="s">
        <v>509</v>
      </c>
      <c r="L42" s="107" t="s">
        <v>509</v>
      </c>
      <c r="M42" s="108" t="s">
        <v>509</v>
      </c>
    </row>
    <row r="43" spans="2:13" ht="27.75" customHeight="1" x14ac:dyDescent="0.2">
      <c r="B43" s="1278"/>
      <c r="C43" s="1279"/>
      <c r="D43" s="105"/>
      <c r="E43" s="1282" t="s">
        <v>33</v>
      </c>
      <c r="F43" s="1282"/>
      <c r="G43" s="1282"/>
      <c r="H43" s="1283"/>
      <c r="I43" s="106">
        <v>1520</v>
      </c>
      <c r="J43" s="107">
        <v>1537</v>
      </c>
      <c r="K43" s="107">
        <v>1634</v>
      </c>
      <c r="L43" s="107">
        <v>2206</v>
      </c>
      <c r="M43" s="108">
        <v>1569</v>
      </c>
    </row>
    <row r="44" spans="2:13" ht="27.75" customHeight="1" x14ac:dyDescent="0.2">
      <c r="B44" s="1278"/>
      <c r="C44" s="1279"/>
      <c r="D44" s="105"/>
      <c r="E44" s="1282" t="s">
        <v>34</v>
      </c>
      <c r="F44" s="1282"/>
      <c r="G44" s="1282"/>
      <c r="H44" s="1283"/>
      <c r="I44" s="106">
        <v>755</v>
      </c>
      <c r="J44" s="107">
        <v>697</v>
      </c>
      <c r="K44" s="107">
        <v>1186</v>
      </c>
      <c r="L44" s="107">
        <v>1531</v>
      </c>
      <c r="M44" s="108">
        <v>1476</v>
      </c>
    </row>
    <row r="45" spans="2:13" ht="27.75" customHeight="1" x14ac:dyDescent="0.2">
      <c r="B45" s="1278"/>
      <c r="C45" s="1279"/>
      <c r="D45" s="105"/>
      <c r="E45" s="1282" t="s">
        <v>35</v>
      </c>
      <c r="F45" s="1282"/>
      <c r="G45" s="1282"/>
      <c r="H45" s="1283"/>
      <c r="I45" s="106">
        <v>4014</v>
      </c>
      <c r="J45" s="107">
        <v>3977</v>
      </c>
      <c r="K45" s="107">
        <v>3415</v>
      </c>
      <c r="L45" s="107">
        <v>3140</v>
      </c>
      <c r="M45" s="108">
        <v>2776</v>
      </c>
    </row>
    <row r="46" spans="2:13" ht="27.75" customHeight="1" x14ac:dyDescent="0.2">
      <c r="B46" s="1278"/>
      <c r="C46" s="1279"/>
      <c r="D46" s="109"/>
      <c r="E46" s="1282" t="s">
        <v>36</v>
      </c>
      <c r="F46" s="1282"/>
      <c r="G46" s="1282"/>
      <c r="H46" s="1283"/>
      <c r="I46" s="106" t="s">
        <v>509</v>
      </c>
      <c r="J46" s="107" t="s">
        <v>509</v>
      </c>
      <c r="K46" s="107" t="s">
        <v>509</v>
      </c>
      <c r="L46" s="107">
        <v>4</v>
      </c>
      <c r="M46" s="108" t="s">
        <v>509</v>
      </c>
    </row>
    <row r="47" spans="2:13" ht="27.75" customHeight="1" x14ac:dyDescent="0.2">
      <c r="B47" s="1278"/>
      <c r="C47" s="1279"/>
      <c r="D47" s="110"/>
      <c r="E47" s="1292" t="s">
        <v>37</v>
      </c>
      <c r="F47" s="1293"/>
      <c r="G47" s="1293"/>
      <c r="H47" s="1294"/>
      <c r="I47" s="106" t="s">
        <v>509</v>
      </c>
      <c r="J47" s="107" t="s">
        <v>509</v>
      </c>
      <c r="K47" s="107" t="s">
        <v>509</v>
      </c>
      <c r="L47" s="107" t="s">
        <v>509</v>
      </c>
      <c r="M47" s="108" t="s">
        <v>509</v>
      </c>
    </row>
    <row r="48" spans="2:13" ht="27.75" customHeight="1" x14ac:dyDescent="0.2">
      <c r="B48" s="1278"/>
      <c r="C48" s="1279"/>
      <c r="D48" s="105"/>
      <c r="E48" s="1282" t="s">
        <v>38</v>
      </c>
      <c r="F48" s="1282"/>
      <c r="G48" s="1282"/>
      <c r="H48" s="1283"/>
      <c r="I48" s="106" t="s">
        <v>509</v>
      </c>
      <c r="J48" s="107" t="s">
        <v>509</v>
      </c>
      <c r="K48" s="107" t="s">
        <v>509</v>
      </c>
      <c r="L48" s="107" t="s">
        <v>509</v>
      </c>
      <c r="M48" s="108" t="s">
        <v>509</v>
      </c>
    </row>
    <row r="49" spans="2:13" ht="27.75" customHeight="1" x14ac:dyDescent="0.2">
      <c r="B49" s="1280"/>
      <c r="C49" s="1281"/>
      <c r="D49" s="105"/>
      <c r="E49" s="1282" t="s">
        <v>39</v>
      </c>
      <c r="F49" s="1282"/>
      <c r="G49" s="1282"/>
      <c r="H49" s="1283"/>
      <c r="I49" s="106" t="s">
        <v>509</v>
      </c>
      <c r="J49" s="107" t="s">
        <v>509</v>
      </c>
      <c r="K49" s="107" t="s">
        <v>509</v>
      </c>
      <c r="L49" s="107" t="s">
        <v>509</v>
      </c>
      <c r="M49" s="108" t="s">
        <v>509</v>
      </c>
    </row>
    <row r="50" spans="2:13" ht="27.75" customHeight="1" x14ac:dyDescent="0.2">
      <c r="B50" s="1276" t="s">
        <v>40</v>
      </c>
      <c r="C50" s="1277"/>
      <c r="D50" s="111"/>
      <c r="E50" s="1282" t="s">
        <v>41</v>
      </c>
      <c r="F50" s="1282"/>
      <c r="G50" s="1282"/>
      <c r="H50" s="1283"/>
      <c r="I50" s="106">
        <v>6530</v>
      </c>
      <c r="J50" s="107">
        <v>7092</v>
      </c>
      <c r="K50" s="107">
        <v>6147</v>
      </c>
      <c r="L50" s="107">
        <v>6178</v>
      </c>
      <c r="M50" s="108">
        <v>7292</v>
      </c>
    </row>
    <row r="51" spans="2:13" ht="27.75" customHeight="1" x14ac:dyDescent="0.2">
      <c r="B51" s="1278"/>
      <c r="C51" s="1279"/>
      <c r="D51" s="105"/>
      <c r="E51" s="1282" t="s">
        <v>42</v>
      </c>
      <c r="F51" s="1282"/>
      <c r="G51" s="1282"/>
      <c r="H51" s="1283"/>
      <c r="I51" s="106">
        <v>4084</v>
      </c>
      <c r="J51" s="107">
        <v>4453</v>
      </c>
      <c r="K51" s="107">
        <v>4909</v>
      </c>
      <c r="L51" s="107">
        <v>5647</v>
      </c>
      <c r="M51" s="108">
        <v>5034</v>
      </c>
    </row>
    <row r="52" spans="2:13" ht="27.75" customHeight="1" x14ac:dyDescent="0.2">
      <c r="B52" s="1280"/>
      <c r="C52" s="1281"/>
      <c r="D52" s="105"/>
      <c r="E52" s="1282" t="s">
        <v>43</v>
      </c>
      <c r="F52" s="1282"/>
      <c r="G52" s="1282"/>
      <c r="H52" s="1283"/>
      <c r="I52" s="106">
        <v>18430</v>
      </c>
      <c r="J52" s="107">
        <v>18671</v>
      </c>
      <c r="K52" s="107">
        <v>19792</v>
      </c>
      <c r="L52" s="107">
        <v>19882</v>
      </c>
      <c r="M52" s="108">
        <v>19537</v>
      </c>
    </row>
    <row r="53" spans="2:13" ht="27.75" customHeight="1" thickBot="1" x14ac:dyDescent="0.25">
      <c r="B53" s="1284" t="s">
        <v>44</v>
      </c>
      <c r="C53" s="1285"/>
      <c r="D53" s="112"/>
      <c r="E53" s="1286" t="s">
        <v>45</v>
      </c>
      <c r="F53" s="1286"/>
      <c r="G53" s="1286"/>
      <c r="H53" s="1287"/>
      <c r="I53" s="113">
        <v>2894</v>
      </c>
      <c r="J53" s="114">
        <v>2821</v>
      </c>
      <c r="K53" s="114">
        <v>3021</v>
      </c>
      <c r="L53" s="114">
        <v>1879</v>
      </c>
      <c r="M53" s="115">
        <v>34</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ej1d+U9Tr977FdQ4uPJczaMCRZJ7wSRA03PdbTx8witpr8TqLNnKKhqBS9s59VW5/veaQ6aqix9pi9C5uUWNQ==" saltValue="7eTZLuCYGjbWa2TAONr5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90" zoomScaleNormal="9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552</v>
      </c>
      <c r="G54" s="124" t="s">
        <v>553</v>
      </c>
      <c r="H54" s="125" t="s">
        <v>554</v>
      </c>
    </row>
    <row r="55" spans="2:8" ht="52.5" customHeight="1" x14ac:dyDescent="0.2">
      <c r="B55" s="126"/>
      <c r="C55" s="1303" t="s">
        <v>48</v>
      </c>
      <c r="D55" s="1303"/>
      <c r="E55" s="1304"/>
      <c r="F55" s="127">
        <v>1312</v>
      </c>
      <c r="G55" s="127">
        <v>1282</v>
      </c>
      <c r="H55" s="128">
        <v>1764</v>
      </c>
    </row>
    <row r="56" spans="2:8" ht="52.5" customHeight="1" x14ac:dyDescent="0.2">
      <c r="B56" s="129"/>
      <c r="C56" s="1305" t="s">
        <v>49</v>
      </c>
      <c r="D56" s="1305"/>
      <c r="E56" s="1306"/>
      <c r="F56" s="130">
        <v>448</v>
      </c>
      <c r="G56" s="130">
        <v>282</v>
      </c>
      <c r="H56" s="131">
        <v>283</v>
      </c>
    </row>
    <row r="57" spans="2:8" ht="53.25" customHeight="1" x14ac:dyDescent="0.2">
      <c r="B57" s="129"/>
      <c r="C57" s="1307" t="s">
        <v>50</v>
      </c>
      <c r="D57" s="1307"/>
      <c r="E57" s="1308"/>
      <c r="F57" s="132">
        <v>4335</v>
      </c>
      <c r="G57" s="132">
        <v>4519</v>
      </c>
      <c r="H57" s="133">
        <v>5245</v>
      </c>
    </row>
    <row r="58" spans="2:8" ht="45.75" customHeight="1" x14ac:dyDescent="0.2">
      <c r="B58" s="134"/>
      <c r="C58" s="1295" t="s">
        <v>598</v>
      </c>
      <c r="D58" s="1296"/>
      <c r="E58" s="1297"/>
      <c r="F58" s="135">
        <v>2329</v>
      </c>
      <c r="G58" s="135">
        <v>2998</v>
      </c>
      <c r="H58" s="136">
        <v>4171</v>
      </c>
    </row>
    <row r="59" spans="2:8" ht="45.75" customHeight="1" x14ac:dyDescent="0.2">
      <c r="B59" s="134"/>
      <c r="C59" s="1295" t="s">
        <v>599</v>
      </c>
      <c r="D59" s="1296"/>
      <c r="E59" s="1297"/>
      <c r="F59" s="135">
        <v>1124</v>
      </c>
      <c r="G59" s="135">
        <v>992</v>
      </c>
      <c r="H59" s="136">
        <v>564</v>
      </c>
    </row>
    <row r="60" spans="2:8" ht="45.75" customHeight="1" x14ac:dyDescent="0.2">
      <c r="B60" s="134"/>
      <c r="C60" s="1295" t="s">
        <v>600</v>
      </c>
      <c r="D60" s="1296"/>
      <c r="E60" s="1297"/>
      <c r="F60" s="135">
        <v>111</v>
      </c>
      <c r="G60" s="135">
        <v>111</v>
      </c>
      <c r="H60" s="136">
        <v>111</v>
      </c>
    </row>
    <row r="61" spans="2:8" ht="45.75" customHeight="1" x14ac:dyDescent="0.2">
      <c r="B61" s="134"/>
      <c r="C61" s="1295" t="s">
        <v>601</v>
      </c>
      <c r="D61" s="1296"/>
      <c r="E61" s="1297"/>
      <c r="F61" s="135">
        <v>116</v>
      </c>
      <c r="G61" s="135">
        <v>93</v>
      </c>
      <c r="H61" s="136">
        <v>106</v>
      </c>
    </row>
    <row r="62" spans="2:8" ht="45.75" customHeight="1" thickBot="1" x14ac:dyDescent="0.25">
      <c r="B62" s="137"/>
      <c r="C62" s="1298" t="s">
        <v>602</v>
      </c>
      <c r="D62" s="1299"/>
      <c r="E62" s="1300"/>
      <c r="F62" s="138">
        <v>96</v>
      </c>
      <c r="G62" s="138">
        <v>105</v>
      </c>
      <c r="H62" s="139">
        <v>106</v>
      </c>
    </row>
    <row r="63" spans="2:8" ht="52.5" customHeight="1" thickBot="1" x14ac:dyDescent="0.25">
      <c r="B63" s="140"/>
      <c r="C63" s="1301" t="s">
        <v>51</v>
      </c>
      <c r="D63" s="1301"/>
      <c r="E63" s="1302"/>
      <c r="F63" s="141">
        <v>6095</v>
      </c>
      <c r="G63" s="141">
        <v>6083</v>
      </c>
      <c r="H63" s="142">
        <v>7292</v>
      </c>
    </row>
    <row r="64" spans="2:8" ht="15" customHeight="1" x14ac:dyDescent="0.2"/>
    <row r="65" ht="0" hidden="1" customHeight="1" x14ac:dyDescent="0.2"/>
    <row r="66" ht="0" hidden="1" customHeight="1" x14ac:dyDescent="0.2"/>
  </sheetData>
  <sheetProtection algorithmName="SHA-512" hashValue="bWXldOXhE+CG1+RcY0AKsGKWs+Ht+TZQOLvwvvt5/z8fTXnUNZ25+r/5w8edCM+0xcjZs1NZU6otUCcB9sxylg==" saltValue="RqJuxDGxCxhyyydXuEtE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EFA43-0021-4554-AE18-5566E55A684F}">
  <sheetPr>
    <pageSetUpPr fitToPage="1"/>
  </sheetPr>
  <dimension ref="A1:WZM191"/>
  <sheetViews>
    <sheetView showGridLines="0" zoomScaleNormal="100" zoomScaleSheetLayoutView="55" workbookViewId="0">
      <selection activeCell="AN48" sqref="AN48"/>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32" t="s">
        <v>607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 x14ac:dyDescent="0.2">
      <c r="B44" s="394"/>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 x14ac:dyDescent="0.2">
      <c r="B45" s="394"/>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 x14ac:dyDescent="0.2">
      <c r="B46" s="394"/>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 x14ac:dyDescent="0.2">
      <c r="B47" s="394"/>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608</v>
      </c>
    </row>
    <row r="50" spans="1:109" ht="13" x14ac:dyDescent="0.2">
      <c r="B50" s="394"/>
      <c r="G50" s="1315"/>
      <c r="H50" s="1315"/>
      <c r="I50" s="1315"/>
      <c r="J50" s="1315"/>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2">
      <c r="B51" s="394"/>
      <c r="G51" s="1317"/>
      <c r="H51" s="1317"/>
      <c r="I51" s="1331"/>
      <c r="J51" s="1331"/>
      <c r="K51" s="1316"/>
      <c r="L51" s="1316"/>
      <c r="M51" s="1316"/>
      <c r="N51" s="1316"/>
      <c r="AM51" s="403"/>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21.7</v>
      </c>
      <c r="BY51" s="1309"/>
      <c r="BZ51" s="1309"/>
      <c r="CA51" s="1309"/>
      <c r="CB51" s="1309"/>
      <c r="CC51" s="1309"/>
      <c r="CD51" s="1309"/>
      <c r="CE51" s="1309"/>
      <c r="CF51" s="1309">
        <v>23.4</v>
      </c>
      <c r="CG51" s="1309"/>
      <c r="CH51" s="1309"/>
      <c r="CI51" s="1309"/>
      <c r="CJ51" s="1309"/>
      <c r="CK51" s="1309"/>
      <c r="CL51" s="1309"/>
      <c r="CM51" s="1309"/>
      <c r="CN51" s="1309">
        <v>14.4</v>
      </c>
      <c r="CO51" s="1309"/>
      <c r="CP51" s="1309"/>
      <c r="CQ51" s="1309"/>
      <c r="CR51" s="1309"/>
      <c r="CS51" s="1309"/>
      <c r="CT51" s="1309"/>
      <c r="CU51" s="1309"/>
      <c r="CV51" s="1309">
        <v>0.2</v>
      </c>
      <c r="CW51" s="1309"/>
      <c r="CX51" s="1309"/>
      <c r="CY51" s="1309"/>
      <c r="CZ51" s="1309"/>
      <c r="DA51" s="1309"/>
      <c r="DB51" s="1309"/>
      <c r="DC51" s="1309"/>
    </row>
    <row r="52" spans="1:109" ht="13" x14ac:dyDescent="0.2">
      <c r="B52" s="394"/>
      <c r="G52" s="1317"/>
      <c r="H52" s="1317"/>
      <c r="I52" s="1331"/>
      <c r="J52" s="1331"/>
      <c r="K52" s="1316"/>
      <c r="L52" s="1316"/>
      <c r="M52" s="1316"/>
      <c r="N52" s="1316"/>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2"/>
      <c r="B53" s="394"/>
      <c r="G53" s="1317"/>
      <c r="H53" s="1317"/>
      <c r="I53" s="1315"/>
      <c r="J53" s="1315"/>
      <c r="K53" s="1316"/>
      <c r="L53" s="1316"/>
      <c r="M53" s="1316"/>
      <c r="N53" s="1316"/>
      <c r="AM53" s="403"/>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74.5</v>
      </c>
      <c r="BY53" s="1309"/>
      <c r="BZ53" s="1309"/>
      <c r="CA53" s="1309"/>
      <c r="CB53" s="1309"/>
      <c r="CC53" s="1309"/>
      <c r="CD53" s="1309"/>
      <c r="CE53" s="1309"/>
      <c r="CF53" s="1309">
        <v>66.099999999999994</v>
      </c>
      <c r="CG53" s="1309"/>
      <c r="CH53" s="1309"/>
      <c r="CI53" s="1309"/>
      <c r="CJ53" s="1309"/>
      <c r="CK53" s="1309"/>
      <c r="CL53" s="1309"/>
      <c r="CM53" s="1309"/>
      <c r="CN53" s="1309">
        <v>65.5</v>
      </c>
      <c r="CO53" s="1309"/>
      <c r="CP53" s="1309"/>
      <c r="CQ53" s="1309"/>
      <c r="CR53" s="1309"/>
      <c r="CS53" s="1309"/>
      <c r="CT53" s="1309"/>
      <c r="CU53" s="1309"/>
      <c r="CV53" s="1309">
        <v>67.5</v>
      </c>
      <c r="CW53" s="1309"/>
      <c r="CX53" s="1309"/>
      <c r="CY53" s="1309"/>
      <c r="CZ53" s="1309"/>
      <c r="DA53" s="1309"/>
      <c r="DB53" s="1309"/>
      <c r="DC53" s="1309"/>
    </row>
    <row r="54" spans="1:109" ht="13" x14ac:dyDescent="0.2">
      <c r="A54" s="402"/>
      <c r="B54" s="394"/>
      <c r="G54" s="1317"/>
      <c r="H54" s="1317"/>
      <c r="I54" s="1315"/>
      <c r="J54" s="1315"/>
      <c r="K54" s="1316"/>
      <c r="L54" s="1316"/>
      <c r="M54" s="1316"/>
      <c r="N54" s="1316"/>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2"/>
      <c r="B55" s="394"/>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39</v>
      </c>
      <c r="BY55" s="1309"/>
      <c r="BZ55" s="1309"/>
      <c r="CA55" s="1309"/>
      <c r="CB55" s="1309"/>
      <c r="CC55" s="1309"/>
      <c r="CD55" s="1309"/>
      <c r="CE55" s="1309"/>
      <c r="CF55" s="1309">
        <v>32.5</v>
      </c>
      <c r="CG55" s="1309"/>
      <c r="CH55" s="1309"/>
      <c r="CI55" s="1309"/>
      <c r="CJ55" s="1309"/>
      <c r="CK55" s="1309"/>
      <c r="CL55" s="1309"/>
      <c r="CM55" s="1309"/>
      <c r="CN55" s="1309">
        <v>30.2</v>
      </c>
      <c r="CO55" s="1309"/>
      <c r="CP55" s="1309"/>
      <c r="CQ55" s="1309"/>
      <c r="CR55" s="1309"/>
      <c r="CS55" s="1309"/>
      <c r="CT55" s="1309"/>
      <c r="CU55" s="1309"/>
      <c r="CV55" s="1309">
        <v>25.4</v>
      </c>
      <c r="CW55" s="1309"/>
      <c r="CX55" s="1309"/>
      <c r="CY55" s="1309"/>
      <c r="CZ55" s="1309"/>
      <c r="DA55" s="1309"/>
      <c r="DB55" s="1309"/>
      <c r="DC55" s="1309"/>
    </row>
    <row r="56" spans="1:109" ht="13" x14ac:dyDescent="0.2">
      <c r="A56" s="402"/>
      <c r="B56" s="394"/>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 x14ac:dyDescent="0.2">
      <c r="B57" s="406"/>
      <c r="G57" s="1315"/>
      <c r="H57" s="1315"/>
      <c r="I57" s="1310"/>
      <c r="J57" s="1310"/>
      <c r="K57" s="1316"/>
      <c r="L57" s="1316"/>
      <c r="M57" s="1316"/>
      <c r="N57" s="1316"/>
      <c r="AM57" s="387"/>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55.4</v>
      </c>
      <c r="BY57" s="1309"/>
      <c r="BZ57" s="1309"/>
      <c r="CA57" s="1309"/>
      <c r="CB57" s="1309"/>
      <c r="CC57" s="1309"/>
      <c r="CD57" s="1309"/>
      <c r="CE57" s="1309"/>
      <c r="CF57" s="1309">
        <v>57</v>
      </c>
      <c r="CG57" s="1309"/>
      <c r="CH57" s="1309"/>
      <c r="CI57" s="1309"/>
      <c r="CJ57" s="1309"/>
      <c r="CK57" s="1309"/>
      <c r="CL57" s="1309"/>
      <c r="CM57" s="1309"/>
      <c r="CN57" s="1309">
        <v>58.9</v>
      </c>
      <c r="CO57" s="1309"/>
      <c r="CP57" s="1309"/>
      <c r="CQ57" s="1309"/>
      <c r="CR57" s="1309"/>
      <c r="CS57" s="1309"/>
      <c r="CT57" s="1309"/>
      <c r="CU57" s="1309"/>
      <c r="CV57" s="1309">
        <v>60.2</v>
      </c>
      <c r="CW57" s="1309"/>
      <c r="CX57" s="1309"/>
      <c r="CY57" s="1309"/>
      <c r="CZ57" s="1309"/>
      <c r="DA57" s="1309"/>
      <c r="DB57" s="1309"/>
      <c r="DC57" s="1309"/>
      <c r="DD57" s="407"/>
      <c r="DE57" s="406"/>
    </row>
    <row r="58" spans="1:109" s="402" customFormat="1" ht="13" x14ac:dyDescent="0.2">
      <c r="A58" s="387"/>
      <c r="B58" s="406"/>
      <c r="G58" s="1315"/>
      <c r="H58" s="1315"/>
      <c r="I58" s="1310"/>
      <c r="J58" s="1310"/>
      <c r="K58" s="1316"/>
      <c r="L58" s="1316"/>
      <c r="M58" s="1316"/>
      <c r="N58" s="1316"/>
      <c r="AM58" s="387"/>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613</v>
      </c>
    </row>
    <row r="64" spans="1:109" ht="13" x14ac:dyDescent="0.2">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 x14ac:dyDescent="0.2">
      <c r="B66" s="394"/>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 x14ac:dyDescent="0.2">
      <c r="B67" s="394"/>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 x14ac:dyDescent="0.2">
      <c r="B68" s="394"/>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 x14ac:dyDescent="0.2">
      <c r="B69" s="394"/>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608</v>
      </c>
    </row>
    <row r="72" spans="2:107" ht="13" x14ac:dyDescent="0.2">
      <c r="B72" s="394"/>
      <c r="G72" s="1315"/>
      <c r="H72" s="1315"/>
      <c r="I72" s="1315"/>
      <c r="J72" s="1315"/>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ht="13" x14ac:dyDescent="0.2">
      <c r="B73" s="394"/>
      <c r="G73" s="1317"/>
      <c r="H73" s="1317"/>
      <c r="I73" s="1317"/>
      <c r="J73" s="1317"/>
      <c r="K73" s="1313"/>
      <c r="L73" s="1313"/>
      <c r="M73" s="1313"/>
      <c r="N73" s="1313"/>
      <c r="AM73" s="403"/>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22.9</v>
      </c>
      <c r="BQ73" s="1309"/>
      <c r="BR73" s="1309"/>
      <c r="BS73" s="1309"/>
      <c r="BT73" s="1309"/>
      <c r="BU73" s="1309"/>
      <c r="BV73" s="1309"/>
      <c r="BW73" s="1309"/>
      <c r="BX73" s="1309">
        <v>21.7</v>
      </c>
      <c r="BY73" s="1309"/>
      <c r="BZ73" s="1309"/>
      <c r="CA73" s="1309"/>
      <c r="CB73" s="1309"/>
      <c r="CC73" s="1309"/>
      <c r="CD73" s="1309"/>
      <c r="CE73" s="1309"/>
      <c r="CF73" s="1309">
        <v>23.4</v>
      </c>
      <c r="CG73" s="1309"/>
      <c r="CH73" s="1309"/>
      <c r="CI73" s="1309"/>
      <c r="CJ73" s="1309"/>
      <c r="CK73" s="1309"/>
      <c r="CL73" s="1309"/>
      <c r="CM73" s="1309"/>
      <c r="CN73" s="1309">
        <v>14.4</v>
      </c>
      <c r="CO73" s="1309"/>
      <c r="CP73" s="1309"/>
      <c r="CQ73" s="1309"/>
      <c r="CR73" s="1309"/>
      <c r="CS73" s="1309"/>
      <c r="CT73" s="1309"/>
      <c r="CU73" s="1309"/>
      <c r="CV73" s="1309">
        <v>0.2</v>
      </c>
      <c r="CW73" s="1309"/>
      <c r="CX73" s="1309"/>
      <c r="CY73" s="1309"/>
      <c r="CZ73" s="1309"/>
      <c r="DA73" s="1309"/>
      <c r="DB73" s="1309"/>
      <c r="DC73" s="1309"/>
    </row>
    <row r="74" spans="2:107" ht="13" x14ac:dyDescent="0.2">
      <c r="B74" s="394"/>
      <c r="G74" s="1317"/>
      <c r="H74" s="1317"/>
      <c r="I74" s="1317"/>
      <c r="J74" s="1317"/>
      <c r="K74" s="1313"/>
      <c r="L74" s="1313"/>
      <c r="M74" s="1313"/>
      <c r="N74" s="1313"/>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4"/>
      <c r="G75" s="1317"/>
      <c r="H75" s="1317"/>
      <c r="I75" s="1315"/>
      <c r="J75" s="1315"/>
      <c r="K75" s="1316"/>
      <c r="L75" s="1316"/>
      <c r="M75" s="1316"/>
      <c r="N75" s="1316"/>
      <c r="AM75" s="403"/>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-0.1</v>
      </c>
      <c r="BQ75" s="1309"/>
      <c r="BR75" s="1309"/>
      <c r="BS75" s="1309"/>
      <c r="BT75" s="1309"/>
      <c r="BU75" s="1309"/>
      <c r="BV75" s="1309"/>
      <c r="BW75" s="1309"/>
      <c r="BX75" s="1309">
        <v>0</v>
      </c>
      <c r="BY75" s="1309"/>
      <c r="BZ75" s="1309"/>
      <c r="CA75" s="1309"/>
      <c r="CB75" s="1309"/>
      <c r="CC75" s="1309"/>
      <c r="CD75" s="1309"/>
      <c r="CE75" s="1309"/>
      <c r="CF75" s="1309">
        <v>0.3</v>
      </c>
      <c r="CG75" s="1309"/>
      <c r="CH75" s="1309"/>
      <c r="CI75" s="1309"/>
      <c r="CJ75" s="1309"/>
      <c r="CK75" s="1309"/>
      <c r="CL75" s="1309"/>
      <c r="CM75" s="1309"/>
      <c r="CN75" s="1309">
        <v>0.9</v>
      </c>
      <c r="CO75" s="1309"/>
      <c r="CP75" s="1309"/>
      <c r="CQ75" s="1309"/>
      <c r="CR75" s="1309"/>
      <c r="CS75" s="1309"/>
      <c r="CT75" s="1309"/>
      <c r="CU75" s="1309"/>
      <c r="CV75" s="1309">
        <v>1.3</v>
      </c>
      <c r="CW75" s="1309"/>
      <c r="CX75" s="1309"/>
      <c r="CY75" s="1309"/>
      <c r="CZ75" s="1309"/>
      <c r="DA75" s="1309"/>
      <c r="DB75" s="1309"/>
      <c r="DC75" s="1309"/>
    </row>
    <row r="76" spans="2:107" ht="13" x14ac:dyDescent="0.2">
      <c r="B76" s="394"/>
      <c r="G76" s="1317"/>
      <c r="H76" s="1317"/>
      <c r="I76" s="1315"/>
      <c r="J76" s="1315"/>
      <c r="K76" s="1316"/>
      <c r="L76" s="1316"/>
      <c r="M76" s="1316"/>
      <c r="N76" s="1316"/>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4"/>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45.9</v>
      </c>
      <c r="BQ77" s="1309"/>
      <c r="BR77" s="1309"/>
      <c r="BS77" s="1309"/>
      <c r="BT77" s="1309"/>
      <c r="BU77" s="1309"/>
      <c r="BV77" s="1309"/>
      <c r="BW77" s="1309"/>
      <c r="BX77" s="1309">
        <v>39</v>
      </c>
      <c r="BY77" s="1309"/>
      <c r="BZ77" s="1309"/>
      <c r="CA77" s="1309"/>
      <c r="CB77" s="1309"/>
      <c r="CC77" s="1309"/>
      <c r="CD77" s="1309"/>
      <c r="CE77" s="1309"/>
      <c r="CF77" s="1309">
        <v>32.5</v>
      </c>
      <c r="CG77" s="1309"/>
      <c r="CH77" s="1309"/>
      <c r="CI77" s="1309"/>
      <c r="CJ77" s="1309"/>
      <c r="CK77" s="1309"/>
      <c r="CL77" s="1309"/>
      <c r="CM77" s="1309"/>
      <c r="CN77" s="1309">
        <v>30.2</v>
      </c>
      <c r="CO77" s="1309"/>
      <c r="CP77" s="1309"/>
      <c r="CQ77" s="1309"/>
      <c r="CR77" s="1309"/>
      <c r="CS77" s="1309"/>
      <c r="CT77" s="1309"/>
      <c r="CU77" s="1309"/>
      <c r="CV77" s="1309">
        <v>25.4</v>
      </c>
      <c r="CW77" s="1309"/>
      <c r="CX77" s="1309"/>
      <c r="CY77" s="1309"/>
      <c r="CZ77" s="1309"/>
      <c r="DA77" s="1309"/>
      <c r="DB77" s="1309"/>
      <c r="DC77" s="1309"/>
    </row>
    <row r="78" spans="2:107" ht="13" x14ac:dyDescent="0.2">
      <c r="B78" s="394"/>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4"/>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8.8000000000000007</v>
      </c>
      <c r="BQ79" s="1309"/>
      <c r="BR79" s="1309"/>
      <c r="BS79" s="1309"/>
      <c r="BT79" s="1309"/>
      <c r="BU79" s="1309"/>
      <c r="BV79" s="1309"/>
      <c r="BW79" s="1309"/>
      <c r="BX79" s="1309">
        <v>9</v>
      </c>
      <c r="BY79" s="1309"/>
      <c r="BZ79" s="1309"/>
      <c r="CA79" s="1309"/>
      <c r="CB79" s="1309"/>
      <c r="CC79" s="1309"/>
      <c r="CD79" s="1309"/>
      <c r="CE79" s="1309"/>
      <c r="CF79" s="1309">
        <v>8.1999999999999993</v>
      </c>
      <c r="CG79" s="1309"/>
      <c r="CH79" s="1309"/>
      <c r="CI79" s="1309"/>
      <c r="CJ79" s="1309"/>
      <c r="CK79" s="1309"/>
      <c r="CL79" s="1309"/>
      <c r="CM79" s="1309"/>
      <c r="CN79" s="1309">
        <v>8</v>
      </c>
      <c r="CO79" s="1309"/>
      <c r="CP79" s="1309"/>
      <c r="CQ79" s="1309"/>
      <c r="CR79" s="1309"/>
      <c r="CS79" s="1309"/>
      <c r="CT79" s="1309"/>
      <c r="CU79" s="1309"/>
      <c r="CV79" s="1309">
        <v>7.8</v>
      </c>
      <c r="CW79" s="1309"/>
      <c r="CX79" s="1309"/>
      <c r="CY79" s="1309"/>
      <c r="CZ79" s="1309"/>
      <c r="DA79" s="1309"/>
      <c r="DB79" s="1309"/>
      <c r="DC79" s="1309"/>
    </row>
    <row r="80" spans="2:107" ht="13" x14ac:dyDescent="0.2">
      <c r="B80" s="394"/>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2XpU5LhgkmXQ05k3yiyBm6NmQZ3qHzquPi/fhVpmQHrSk118xdQBVnOv6qegV9i5PxMZBU1O695YcZlchA6ow==" saltValue="gAeI5yNYRbl9OJtsO7cw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31360-FB45-4AB6-9A66-898C80AEAA81}">
  <sheetPr>
    <pageSetUpPr fitToPage="1"/>
  </sheetPr>
  <dimension ref="A1:DR135"/>
  <sheetViews>
    <sheetView showGridLines="0" zoomScaleNormal="100" zoomScaleSheetLayoutView="70" workbookViewId="0">
      <selection activeCell="AN48" sqref="AN48"/>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xNWKCbG8xPxlc2GAMbhBpHQLxerZ9TBSIfvL/EVPqpt3NIZMOmXBlBdJQ6/BkCV4T+/XkPOfNR7dSU0KnjVYg==" saltValue="GYycejOBkBGKEWa+vfsI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62A17-4934-4860-B3EB-93CB477A5248}">
  <sheetPr>
    <pageSetUpPr fitToPage="1"/>
  </sheetPr>
  <dimension ref="A1:DR135"/>
  <sheetViews>
    <sheetView showGridLines="0" zoomScaleNormal="100" zoomScaleSheetLayoutView="55" workbookViewId="0">
      <selection activeCell="AN48" sqref="AN48"/>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ZjlrZrCc/zp5O8fjXNSCpEPLLbz/kOLn0cULLbbYDYdSgI9sEBM7Zjw77GgNKxwYwEY17LHP2xRRg9JKwB1Ug==" saltValue="rSCUihDIQytPrCnhuc4+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547</v>
      </c>
      <c r="G2" s="156"/>
      <c r="H2" s="157"/>
    </row>
    <row r="3" spans="1:8" x14ac:dyDescent="0.2">
      <c r="A3" s="153" t="s">
        <v>540</v>
      </c>
      <c r="B3" s="158"/>
      <c r="C3" s="159"/>
      <c r="D3" s="160">
        <v>61893</v>
      </c>
      <c r="E3" s="161"/>
      <c r="F3" s="162">
        <v>66255</v>
      </c>
      <c r="G3" s="163"/>
      <c r="H3" s="164"/>
    </row>
    <row r="4" spans="1:8" x14ac:dyDescent="0.2">
      <c r="A4" s="165"/>
      <c r="B4" s="166"/>
      <c r="C4" s="167"/>
      <c r="D4" s="168">
        <v>33226</v>
      </c>
      <c r="E4" s="169"/>
      <c r="F4" s="170">
        <v>31822</v>
      </c>
      <c r="G4" s="171"/>
      <c r="H4" s="172"/>
    </row>
    <row r="5" spans="1:8" x14ac:dyDescent="0.2">
      <c r="A5" s="153" t="s">
        <v>542</v>
      </c>
      <c r="B5" s="158"/>
      <c r="C5" s="159"/>
      <c r="D5" s="160">
        <v>40730</v>
      </c>
      <c r="E5" s="161"/>
      <c r="F5" s="162">
        <v>92247</v>
      </c>
      <c r="G5" s="163"/>
      <c r="H5" s="164"/>
    </row>
    <row r="6" spans="1:8" x14ac:dyDescent="0.2">
      <c r="A6" s="165"/>
      <c r="B6" s="166"/>
      <c r="C6" s="167"/>
      <c r="D6" s="168">
        <v>18145</v>
      </c>
      <c r="E6" s="169"/>
      <c r="F6" s="170">
        <v>37204</v>
      </c>
      <c r="G6" s="171"/>
      <c r="H6" s="172"/>
    </row>
    <row r="7" spans="1:8" x14ac:dyDescent="0.2">
      <c r="A7" s="153" t="s">
        <v>543</v>
      </c>
      <c r="B7" s="158"/>
      <c r="C7" s="159"/>
      <c r="D7" s="160">
        <v>47630</v>
      </c>
      <c r="E7" s="161"/>
      <c r="F7" s="162">
        <v>67319</v>
      </c>
      <c r="G7" s="163"/>
      <c r="H7" s="164"/>
    </row>
    <row r="8" spans="1:8" x14ac:dyDescent="0.2">
      <c r="A8" s="165"/>
      <c r="B8" s="166"/>
      <c r="C8" s="167"/>
      <c r="D8" s="168">
        <v>38553</v>
      </c>
      <c r="E8" s="169"/>
      <c r="F8" s="170">
        <v>38101</v>
      </c>
      <c r="G8" s="171"/>
      <c r="H8" s="172"/>
    </row>
    <row r="9" spans="1:8" x14ac:dyDescent="0.2">
      <c r="A9" s="153" t="s">
        <v>544</v>
      </c>
      <c r="B9" s="158"/>
      <c r="C9" s="159"/>
      <c r="D9" s="160">
        <v>15608</v>
      </c>
      <c r="E9" s="161"/>
      <c r="F9" s="162">
        <v>70615</v>
      </c>
      <c r="G9" s="163"/>
      <c r="H9" s="164"/>
    </row>
    <row r="10" spans="1:8" x14ac:dyDescent="0.2">
      <c r="A10" s="165"/>
      <c r="B10" s="166"/>
      <c r="C10" s="167"/>
      <c r="D10" s="168">
        <v>8070</v>
      </c>
      <c r="E10" s="169"/>
      <c r="F10" s="170">
        <v>37382</v>
      </c>
      <c r="G10" s="171"/>
      <c r="H10" s="172"/>
    </row>
    <row r="11" spans="1:8" x14ac:dyDescent="0.2">
      <c r="A11" s="153" t="s">
        <v>545</v>
      </c>
      <c r="B11" s="158"/>
      <c r="C11" s="159"/>
      <c r="D11" s="160">
        <v>10994</v>
      </c>
      <c r="E11" s="161"/>
      <c r="F11" s="162">
        <v>69185</v>
      </c>
      <c r="G11" s="163"/>
      <c r="H11" s="164"/>
    </row>
    <row r="12" spans="1:8" x14ac:dyDescent="0.2">
      <c r="A12" s="165"/>
      <c r="B12" s="166"/>
      <c r="C12" s="173"/>
      <c r="D12" s="168">
        <v>5250</v>
      </c>
      <c r="E12" s="169"/>
      <c r="F12" s="170">
        <v>38519</v>
      </c>
      <c r="G12" s="171"/>
      <c r="H12" s="172"/>
    </row>
    <row r="13" spans="1:8" x14ac:dyDescent="0.2">
      <c r="A13" s="153"/>
      <c r="B13" s="158"/>
      <c r="C13" s="174"/>
      <c r="D13" s="175">
        <v>35371</v>
      </c>
      <c r="E13" s="176"/>
      <c r="F13" s="177">
        <v>73124</v>
      </c>
      <c r="G13" s="178"/>
      <c r="H13" s="164"/>
    </row>
    <row r="14" spans="1:8" x14ac:dyDescent="0.2">
      <c r="A14" s="165"/>
      <c r="B14" s="166"/>
      <c r="C14" s="167"/>
      <c r="D14" s="168">
        <v>20649</v>
      </c>
      <c r="E14" s="169"/>
      <c r="F14" s="170">
        <v>36606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4.1500000000000004</v>
      </c>
      <c r="C19" s="179">
        <f>ROUND(VALUE(SUBSTITUTE(実質収支比率等に係る経年分析!G$48,"▲","-")),2)</f>
        <v>3.72</v>
      </c>
      <c r="D19" s="179">
        <f>ROUND(VALUE(SUBSTITUTE(実質収支比率等に係る経年分析!H$48,"▲","-")),2)</f>
        <v>3.89</v>
      </c>
      <c r="E19" s="179">
        <f>ROUND(VALUE(SUBSTITUTE(実質収支比率等に係る経年分析!I$48,"▲","-")),2)</f>
        <v>3.75</v>
      </c>
      <c r="F19" s="179">
        <f>ROUND(VALUE(SUBSTITUTE(実質収支比率等に係る経年分析!J$48,"▲","-")),2)</f>
        <v>3.21</v>
      </c>
    </row>
    <row r="20" spans="1:11" x14ac:dyDescent="0.2">
      <c r="A20" s="179" t="s">
        <v>55</v>
      </c>
      <c r="B20" s="179">
        <f>ROUND(VALUE(SUBSTITUTE(実質収支比率等に係る経年分析!F$47,"▲","-")),2)</f>
        <v>14.36</v>
      </c>
      <c r="C20" s="179">
        <f>ROUND(VALUE(SUBSTITUTE(実質収支比率等に係る経年分析!G$47,"▲","-")),2)</f>
        <v>12.64</v>
      </c>
      <c r="D20" s="179">
        <f>ROUND(VALUE(SUBSTITUTE(実質収支比率等に係る経年分析!H$47,"▲","-")),2)</f>
        <v>9.0500000000000007</v>
      </c>
      <c r="E20" s="179">
        <f>ROUND(VALUE(SUBSTITUTE(実質収支比率等に係る経年分析!I$47,"▲","-")),2)</f>
        <v>8.7899999999999991</v>
      </c>
      <c r="F20" s="179">
        <f>ROUND(VALUE(SUBSTITUTE(実質収支比率等に係る経年分析!J$47,"▲","-")),2)</f>
        <v>12</v>
      </c>
    </row>
    <row r="21" spans="1:11" x14ac:dyDescent="0.2">
      <c r="A21" s="179" t="s">
        <v>56</v>
      </c>
      <c r="B21" s="179">
        <f>IF(ISNUMBER(VALUE(SUBSTITUTE(実質収支比率等に係る経年分析!F$49,"▲","-"))),ROUND(VALUE(SUBSTITUTE(実質収支比率等に係る経年分析!F$49,"▲","-")),2),NA())</f>
        <v>-1.71</v>
      </c>
      <c r="C21" s="179">
        <f>IF(ISNUMBER(VALUE(SUBSTITUTE(実質収支比率等に係る経年分析!G$49,"▲","-"))),ROUND(VALUE(SUBSTITUTE(実質収支比率等に係る経年分析!G$49,"▲","-")),2),NA())</f>
        <v>-3.93</v>
      </c>
      <c r="D21" s="179">
        <f>IF(ISNUMBER(VALUE(SUBSTITUTE(実質収支比率等に係る経年分析!H$49,"▲","-"))),ROUND(VALUE(SUBSTITUTE(実質収支比率等に係る経年分析!H$49,"▲","-")),2),NA())</f>
        <v>-0.41</v>
      </c>
      <c r="E21" s="179">
        <f>IF(ISNUMBER(VALUE(SUBSTITUTE(実質収支比率等に係る経年分析!I$49,"▲","-"))),ROUND(VALUE(SUBSTITUTE(実質収支比率等に係る経年分析!I$49,"▲","-")),2),NA())</f>
        <v>2.29</v>
      </c>
      <c r="F21" s="179">
        <f>IF(ISNUMBER(VALUE(SUBSTITUTE(実質収支比率等に係る経年分析!J$49,"▲","-"))),ROUND(VALUE(SUBSTITUTE(実質収支比率等に係る経年分析!J$49,"▲","-")),2),NA())</f>
        <v>0.87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休日応急診療所特別会計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駐車場特別会計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2">
      <c r="A32" s="180" t="str">
        <f>IF(連結実質赤字比率に係る赤字・黒字の構成分析!C$38="",NA(),連結実質赤字比率に係る赤字・黒字の構成分析!C$38)</f>
        <v>介護保険特別会計（保険事業勘定）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2">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1.6</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1.41</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4.1500000000000004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3.21</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4.3099999999999996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4.68</v>
      </c>
    </row>
    <row r="36" spans="1:16" x14ac:dyDescent="0.2">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4.9400000000000004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5.47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2241</v>
      </c>
      <c r="E42" s="181"/>
      <c r="F42" s="181"/>
      <c r="G42" s="181">
        <f>'実質公債費比率（分子）の構造'!L$52</f>
        <v>2191</v>
      </c>
      <c r="H42" s="181"/>
      <c r="I42" s="181"/>
      <c r="J42" s="181">
        <f>'実質公債費比率（分子）の構造'!M$52</f>
        <v>2181</v>
      </c>
      <c r="K42" s="181"/>
      <c r="L42" s="181"/>
      <c r="M42" s="181">
        <f>'実質公債費比率（分子）の構造'!N$52</f>
        <v>2209</v>
      </c>
      <c r="N42" s="181"/>
      <c r="O42" s="181"/>
      <c r="P42" s="181">
        <f>'実質公債費比率（分子）の構造'!O$52</f>
        <v>2122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19</v>
      </c>
      <c r="C44" s="181"/>
      <c r="D44" s="181"/>
      <c r="E44" s="181">
        <f>'実質公債費比率（分子）の構造'!L$50</f>
        <v>6</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106</v>
      </c>
      <c r="C45" s="181"/>
      <c r="D45" s="181"/>
      <c r="E45" s="181">
        <f>'実質公債費比率（分子）の構造'!L$49</f>
        <v>92</v>
      </c>
      <c r="F45" s="181"/>
      <c r="G45" s="181"/>
      <c r="H45" s="181">
        <f>'実質公債費比率（分子）の構造'!M$49</f>
        <v>78</v>
      </c>
      <c r="I45" s="181"/>
      <c r="J45" s="181"/>
      <c r="K45" s="181">
        <f>'実質公債費比率（分子）の構造'!N$49</f>
        <v>82</v>
      </c>
      <c r="L45" s="181"/>
      <c r="M45" s="181"/>
      <c r="N45" s="181">
        <f>'実質公債費比率（分子）の構造'!O$49</f>
        <v>103</v>
      </c>
      <c r="O45" s="181"/>
      <c r="P45" s="181"/>
    </row>
    <row r="46" spans="1:16" x14ac:dyDescent="0.2">
      <c r="A46" s="181" t="s">
        <v>67</v>
      </c>
      <c r="B46" s="181">
        <f>'実質公債費比率（分子）の構造'!K$48</f>
        <v>177</v>
      </c>
      <c r="C46" s="181"/>
      <c r="D46" s="181"/>
      <c r="E46" s="181">
        <f>'実質公債費比率（分子）の構造'!L$48</f>
        <v>272</v>
      </c>
      <c r="F46" s="181"/>
      <c r="G46" s="181"/>
      <c r="H46" s="181">
        <f>'実質公債費比率（分子）の構造'!M$48</f>
        <v>275</v>
      </c>
      <c r="I46" s="181"/>
      <c r="J46" s="181"/>
      <c r="K46" s="181">
        <f>'実質公債費比率（分子）の構造'!N$48</f>
        <v>219</v>
      </c>
      <c r="L46" s="181"/>
      <c r="M46" s="181"/>
      <c r="N46" s="181">
        <f>'実質公債費比率（分子）の構造'!O$48</f>
        <v>104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1857</v>
      </c>
      <c r="C49" s="181"/>
      <c r="D49" s="181"/>
      <c r="E49" s="181">
        <f>'実質公債費比率（分子）の構造'!L$45</f>
        <v>1898</v>
      </c>
      <c r="F49" s="181"/>
      <c r="G49" s="181"/>
      <c r="H49" s="181">
        <f>'実質公債費比率（分子）の構造'!M$45</f>
        <v>1973</v>
      </c>
      <c r="I49" s="181"/>
      <c r="J49" s="181"/>
      <c r="K49" s="181">
        <f>'実質公債費比率（分子）の構造'!N$45</f>
        <v>2037</v>
      </c>
      <c r="L49" s="181"/>
      <c r="M49" s="181"/>
      <c r="N49" s="181">
        <f>'実質公債費比率（分子）の構造'!O$45</f>
        <v>2167</v>
      </c>
      <c r="O49" s="181"/>
      <c r="P49" s="181"/>
    </row>
    <row r="50" spans="1:16" x14ac:dyDescent="0.2">
      <c r="A50" s="181" t="s">
        <v>71</v>
      </c>
      <c r="B50" s="181" t="e">
        <f>NA()</f>
        <v>#N/A</v>
      </c>
      <c r="C50" s="181">
        <f>IF(ISNUMBER('実質公債費比率（分子）の構造'!K$53),'実質公債費比率（分子）の構造'!K$53,NA())</f>
        <v>-82</v>
      </c>
      <c r="D50" s="181" t="e">
        <f>NA()</f>
        <v>#N/A</v>
      </c>
      <c r="E50" s="181" t="e">
        <f>NA()</f>
        <v>#N/A</v>
      </c>
      <c r="F50" s="181">
        <f>IF(ISNUMBER('実質公債費比率（分子）の構造'!L$53),'実質公債費比率（分子）の構造'!L$53,NA())</f>
        <v>77</v>
      </c>
      <c r="G50" s="181" t="e">
        <f>NA()</f>
        <v>#N/A</v>
      </c>
      <c r="H50" s="181" t="e">
        <f>NA()</f>
        <v>#N/A</v>
      </c>
      <c r="I50" s="181">
        <f>IF(ISNUMBER('実質公債費比率（分子）の構造'!M$53),'実質公債費比率（分子）の構造'!M$53,NA())</f>
        <v>145</v>
      </c>
      <c r="J50" s="181" t="e">
        <f>NA()</f>
        <v>#N/A</v>
      </c>
      <c r="K50" s="181" t="e">
        <f>NA()</f>
        <v>#N/A</v>
      </c>
      <c r="L50" s="181">
        <f>IF(ISNUMBER('実質公債費比率（分子）の構造'!N$53),'実質公債費比率（分子）の構造'!N$53,NA())</f>
        <v>129</v>
      </c>
      <c r="M50" s="181" t="e">
        <f>NA()</f>
        <v>#N/A</v>
      </c>
      <c r="N50" s="181" t="e">
        <f>NA()</f>
        <v>#N/A</v>
      </c>
      <c r="O50" s="181">
        <f>IF(ISNUMBER('実質公債費比率（分子）の構造'!O$53),'実質公債費比率（分子）の構造'!O$53,NA())</f>
        <v>252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18430</v>
      </c>
      <c r="E56" s="180"/>
      <c r="F56" s="180"/>
      <c r="G56" s="180">
        <f>'将来負担比率（分子）の構造'!J$52</f>
        <v>18671</v>
      </c>
      <c r="H56" s="180"/>
      <c r="I56" s="180"/>
      <c r="J56" s="180">
        <f>'将来負担比率（分子）の構造'!K$52</f>
        <v>19792</v>
      </c>
      <c r="K56" s="180"/>
      <c r="L56" s="180"/>
      <c r="M56" s="180">
        <f>'将来負担比率（分子）の構造'!L$52</f>
        <v>19882</v>
      </c>
      <c r="N56" s="180"/>
      <c r="O56" s="180"/>
      <c r="P56" s="180">
        <f>'将来負担比率（分子）の構造'!M$52</f>
        <v>19537</v>
      </c>
    </row>
    <row r="57" spans="1:16" x14ac:dyDescent="0.2">
      <c r="A57" s="180" t="s">
        <v>42</v>
      </c>
      <c r="B57" s="180"/>
      <c r="C57" s="180"/>
      <c r="D57" s="180">
        <f>'将来負担比率（分子）の構造'!I$51</f>
        <v>4084</v>
      </c>
      <c r="E57" s="180"/>
      <c r="F57" s="180"/>
      <c r="G57" s="180">
        <f>'将来負担比率（分子）の構造'!J$51</f>
        <v>4453</v>
      </c>
      <c r="H57" s="180"/>
      <c r="I57" s="180"/>
      <c r="J57" s="180">
        <f>'将来負担比率（分子）の構造'!K$51</f>
        <v>4909</v>
      </c>
      <c r="K57" s="180"/>
      <c r="L57" s="180"/>
      <c r="M57" s="180">
        <f>'将来負担比率（分子）の構造'!L$51</f>
        <v>5647</v>
      </c>
      <c r="N57" s="180"/>
      <c r="O57" s="180"/>
      <c r="P57" s="180">
        <f>'将来負担比率（分子）の構造'!M$51</f>
        <v>5034</v>
      </c>
    </row>
    <row r="58" spans="1:16" x14ac:dyDescent="0.2">
      <c r="A58" s="180" t="s">
        <v>41</v>
      </c>
      <c r="B58" s="180"/>
      <c r="C58" s="180"/>
      <c r="D58" s="180">
        <f>'将来負担比率（分子）の構造'!I$50</f>
        <v>6530</v>
      </c>
      <c r="E58" s="180"/>
      <c r="F58" s="180"/>
      <c r="G58" s="180">
        <f>'将来負担比率（分子）の構造'!J$50</f>
        <v>7092</v>
      </c>
      <c r="H58" s="180"/>
      <c r="I58" s="180"/>
      <c r="J58" s="180">
        <f>'将来負担比率（分子）の構造'!K$50</f>
        <v>6147</v>
      </c>
      <c r="K58" s="180"/>
      <c r="L58" s="180"/>
      <c r="M58" s="180">
        <f>'将来負担比率（分子）の構造'!L$50</f>
        <v>6178</v>
      </c>
      <c r="N58" s="180"/>
      <c r="O58" s="180"/>
      <c r="P58" s="180">
        <f>'将来負担比率（分子）の構造'!M$50</f>
        <v>7292</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4</v>
      </c>
      <c r="L61" s="180"/>
      <c r="M61" s="180"/>
      <c r="N61" s="180" t="str">
        <f>'将来負担比率（分子）の構造'!M$46</f>
        <v>-</v>
      </c>
      <c r="O61" s="180"/>
      <c r="P61" s="180"/>
    </row>
    <row r="62" spans="1:16" x14ac:dyDescent="0.2">
      <c r="A62" s="180" t="s">
        <v>35</v>
      </c>
      <c r="B62" s="180">
        <f>'将来負担比率（分子）の構造'!I$45</f>
        <v>4014</v>
      </c>
      <c r="C62" s="180"/>
      <c r="D62" s="180"/>
      <c r="E62" s="180">
        <f>'将来負担比率（分子）の構造'!J$45</f>
        <v>3977</v>
      </c>
      <c r="F62" s="180"/>
      <c r="G62" s="180"/>
      <c r="H62" s="180">
        <f>'将来負担比率（分子）の構造'!K$45</f>
        <v>3415</v>
      </c>
      <c r="I62" s="180"/>
      <c r="J62" s="180"/>
      <c r="K62" s="180">
        <f>'将来負担比率（分子）の構造'!L$45</f>
        <v>3140</v>
      </c>
      <c r="L62" s="180"/>
      <c r="M62" s="180"/>
      <c r="N62" s="180">
        <f>'将来負担比率（分子）の構造'!M$45</f>
        <v>2776</v>
      </c>
      <c r="O62" s="180"/>
      <c r="P62" s="180"/>
    </row>
    <row r="63" spans="1:16" x14ac:dyDescent="0.2">
      <c r="A63" s="180" t="s">
        <v>34</v>
      </c>
      <c r="B63" s="180">
        <f>'将来負担比率（分子）の構造'!I$44</f>
        <v>755</v>
      </c>
      <c r="C63" s="180"/>
      <c r="D63" s="180"/>
      <c r="E63" s="180">
        <f>'将来負担比率（分子）の構造'!J$44</f>
        <v>697</v>
      </c>
      <c r="F63" s="180"/>
      <c r="G63" s="180"/>
      <c r="H63" s="180">
        <f>'将来負担比率（分子）の構造'!K$44</f>
        <v>1186</v>
      </c>
      <c r="I63" s="180"/>
      <c r="J63" s="180"/>
      <c r="K63" s="180">
        <f>'将来負担比率（分子）の構造'!L$44</f>
        <v>1531</v>
      </c>
      <c r="L63" s="180"/>
      <c r="M63" s="180"/>
      <c r="N63" s="180">
        <f>'将来負担比率（分子）の構造'!M$44</f>
        <v>1476</v>
      </c>
      <c r="O63" s="180"/>
      <c r="P63" s="180"/>
    </row>
    <row r="64" spans="1:16" x14ac:dyDescent="0.2">
      <c r="A64" s="180" t="s">
        <v>33</v>
      </c>
      <c r="B64" s="180">
        <f>'将来負担比率（分子）の構造'!I$43</f>
        <v>1520</v>
      </c>
      <c r="C64" s="180"/>
      <c r="D64" s="180"/>
      <c r="E64" s="180">
        <f>'将来負担比率（分子）の構造'!J$43</f>
        <v>1537</v>
      </c>
      <c r="F64" s="180"/>
      <c r="G64" s="180"/>
      <c r="H64" s="180">
        <f>'将来負担比率（分子）の構造'!K$43</f>
        <v>1634</v>
      </c>
      <c r="I64" s="180"/>
      <c r="J64" s="180"/>
      <c r="K64" s="180">
        <f>'将来負担比率（分子）の構造'!L$43</f>
        <v>2206</v>
      </c>
      <c r="L64" s="180"/>
      <c r="M64" s="180"/>
      <c r="N64" s="180">
        <f>'将来負担比率（分子）の構造'!M$43</f>
        <v>1569</v>
      </c>
      <c r="O64" s="180"/>
      <c r="P64" s="180"/>
    </row>
    <row r="65" spans="1:16" x14ac:dyDescent="0.2">
      <c r="A65" s="180" t="s">
        <v>32</v>
      </c>
      <c r="B65" s="180">
        <f>'将来負担比率（分子）の構造'!I$42</f>
        <v>6</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25645</v>
      </c>
      <c r="C66" s="180"/>
      <c r="D66" s="180"/>
      <c r="E66" s="180">
        <f>'将来負担比率（分子）の構造'!J$41</f>
        <v>26827</v>
      </c>
      <c r="F66" s="180"/>
      <c r="G66" s="180"/>
      <c r="H66" s="180">
        <f>'将来負担比率（分子）の構造'!K$41</f>
        <v>27634</v>
      </c>
      <c r="I66" s="180"/>
      <c r="J66" s="180"/>
      <c r="K66" s="180">
        <f>'将来負担比率（分子）の構造'!L$41</f>
        <v>26704</v>
      </c>
      <c r="L66" s="180"/>
      <c r="M66" s="180"/>
      <c r="N66" s="180">
        <f>'将来負担比率（分子）の構造'!M$41</f>
        <v>26076</v>
      </c>
      <c r="O66" s="180"/>
      <c r="P66" s="180"/>
    </row>
    <row r="67" spans="1:16" x14ac:dyDescent="0.2">
      <c r="A67" s="180" t="s">
        <v>75</v>
      </c>
      <c r="B67" s="180" t="e">
        <f>NA()</f>
        <v>#N/A</v>
      </c>
      <c r="C67" s="180">
        <f>IF(ISNUMBER('将来負担比率（分子）の構造'!I$53), IF('将来負担比率（分子）の構造'!I$53 &lt; 0, 0, '将来負担比率（分子）の構造'!I$53), NA())</f>
        <v>2894</v>
      </c>
      <c r="D67" s="180" t="e">
        <f>NA()</f>
        <v>#N/A</v>
      </c>
      <c r="E67" s="180" t="e">
        <f>NA()</f>
        <v>#N/A</v>
      </c>
      <c r="F67" s="180">
        <f>IF(ISNUMBER('将来負担比率（分子）の構造'!J$53), IF('将来負担比率（分子）の構造'!J$53 &lt; 0, 0, '将来負担比率（分子）の構造'!J$53), NA())</f>
        <v>2821</v>
      </c>
      <c r="G67" s="180" t="e">
        <f>NA()</f>
        <v>#N/A</v>
      </c>
      <c r="H67" s="180" t="e">
        <f>NA()</f>
        <v>#N/A</v>
      </c>
      <c r="I67" s="180">
        <f>IF(ISNUMBER('将来負担比率（分子）の構造'!K$53), IF('将来負担比率（分子）の構造'!K$53 &lt; 0, 0, '将来負担比率（分子）の構造'!K$53), NA())</f>
        <v>3021</v>
      </c>
      <c r="J67" s="180" t="e">
        <f>NA()</f>
        <v>#N/A</v>
      </c>
      <c r="K67" s="180" t="e">
        <f>NA()</f>
        <v>#N/A</v>
      </c>
      <c r="L67" s="180">
        <f>IF(ISNUMBER('将来負担比率（分子）の構造'!L$53), IF('将来負担比率（分子）の構造'!L$53 &lt; 0, 0, '将来負担比率（分子）の構造'!L$53), NA())</f>
        <v>1879</v>
      </c>
      <c r="M67" s="180" t="e">
        <f>NA()</f>
        <v>#N/A</v>
      </c>
      <c r="N67" s="180" t="e">
        <f>NA()</f>
        <v>#N/A</v>
      </c>
      <c r="O67" s="180">
        <f>IF(ISNUMBER('将来負担比率（分子）の構造'!M$53), IF('将来負担比率（分子）の構造'!M$53 &lt; 0, 0, '将来負担比率（分子）の構造'!M$53), NA())</f>
        <v>34</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1312</v>
      </c>
      <c r="C72" s="184">
        <f>基金残高に係る経年分析!G55</f>
        <v>1282</v>
      </c>
      <c r="D72" s="184">
        <f>基金残高に係る経年分析!H55</f>
        <v>1764</v>
      </c>
    </row>
    <row r="73" spans="1:16" x14ac:dyDescent="0.2">
      <c r="A73" s="183" t="s">
        <v>78</v>
      </c>
      <c r="B73" s="184">
        <f>基金残高に係る経年分析!F56</f>
        <v>448</v>
      </c>
      <c r="C73" s="184">
        <f>基金残高に係る経年分析!G56</f>
        <v>282</v>
      </c>
      <c r="D73" s="184">
        <f>基金残高に係る経年分析!H56</f>
        <v>283</v>
      </c>
    </row>
    <row r="74" spans="1:16" x14ac:dyDescent="0.2">
      <c r="A74" s="183" t="s">
        <v>79</v>
      </c>
      <c r="B74" s="184">
        <f>基金残高に係る経年分析!F57</f>
        <v>4335</v>
      </c>
      <c r="C74" s="184">
        <f>基金残高に係る経年分析!G57</f>
        <v>4519</v>
      </c>
      <c r="D74" s="184">
        <f>基金残高に係る経年分析!H57</f>
        <v>5245</v>
      </c>
    </row>
  </sheetData>
  <sheetProtection algorithmName="SHA-512" hashValue="WECBSPNBl7QF4tFHSFqYcgGeifxOURpZiBRIQD0zaOqoI60bmz6b6mAPTCwGckmp+xwvB1j5jtQ4NebrQZVp4w==" saltValue="n7dnCZYguxPLCvhlhZad9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223</v>
      </c>
      <c r="C5" s="761"/>
      <c r="D5" s="761"/>
      <c r="E5" s="761"/>
      <c r="F5" s="761"/>
      <c r="G5" s="761"/>
      <c r="H5" s="761"/>
      <c r="I5" s="761"/>
      <c r="J5" s="761"/>
      <c r="K5" s="761"/>
      <c r="L5" s="761"/>
      <c r="M5" s="761"/>
      <c r="N5" s="761"/>
      <c r="O5" s="761"/>
      <c r="P5" s="761"/>
      <c r="Q5" s="762"/>
      <c r="R5" s="726">
        <v>10074119</v>
      </c>
      <c r="S5" s="727"/>
      <c r="T5" s="727"/>
      <c r="U5" s="727"/>
      <c r="V5" s="727"/>
      <c r="W5" s="727"/>
      <c r="X5" s="727"/>
      <c r="Y5" s="773"/>
      <c r="Z5" s="791">
        <v>38.5</v>
      </c>
      <c r="AA5" s="791"/>
      <c r="AB5" s="791"/>
      <c r="AC5" s="791"/>
      <c r="AD5" s="792">
        <v>9264481</v>
      </c>
      <c r="AE5" s="792"/>
      <c r="AF5" s="792"/>
      <c r="AG5" s="792"/>
      <c r="AH5" s="792"/>
      <c r="AI5" s="792"/>
      <c r="AJ5" s="792"/>
      <c r="AK5" s="792"/>
      <c r="AL5" s="774">
        <v>63.4</v>
      </c>
      <c r="AM5" s="743"/>
      <c r="AN5" s="743"/>
      <c r="AO5" s="775"/>
      <c r="AP5" s="760" t="s">
        <v>224</v>
      </c>
      <c r="AQ5" s="761"/>
      <c r="AR5" s="761"/>
      <c r="AS5" s="761"/>
      <c r="AT5" s="761"/>
      <c r="AU5" s="761"/>
      <c r="AV5" s="761"/>
      <c r="AW5" s="761"/>
      <c r="AX5" s="761"/>
      <c r="AY5" s="761"/>
      <c r="AZ5" s="761"/>
      <c r="BA5" s="761"/>
      <c r="BB5" s="761"/>
      <c r="BC5" s="761"/>
      <c r="BD5" s="761"/>
      <c r="BE5" s="761"/>
      <c r="BF5" s="762"/>
      <c r="BG5" s="661">
        <v>9264481</v>
      </c>
      <c r="BH5" s="664"/>
      <c r="BI5" s="664"/>
      <c r="BJ5" s="664"/>
      <c r="BK5" s="664"/>
      <c r="BL5" s="664"/>
      <c r="BM5" s="664"/>
      <c r="BN5" s="665"/>
      <c r="BO5" s="723">
        <v>92</v>
      </c>
      <c r="BP5" s="723"/>
      <c r="BQ5" s="723"/>
      <c r="BR5" s="723"/>
      <c r="BS5" s="724">
        <v>98638</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2">
      <c r="B6" s="658" t="s">
        <v>228</v>
      </c>
      <c r="C6" s="659"/>
      <c r="D6" s="659"/>
      <c r="E6" s="659"/>
      <c r="F6" s="659"/>
      <c r="G6" s="659"/>
      <c r="H6" s="659"/>
      <c r="I6" s="659"/>
      <c r="J6" s="659"/>
      <c r="K6" s="659"/>
      <c r="L6" s="659"/>
      <c r="M6" s="659"/>
      <c r="N6" s="659"/>
      <c r="O6" s="659"/>
      <c r="P6" s="659"/>
      <c r="Q6" s="660"/>
      <c r="R6" s="661">
        <v>150037</v>
      </c>
      <c r="S6" s="664"/>
      <c r="T6" s="664"/>
      <c r="U6" s="664"/>
      <c r="V6" s="664"/>
      <c r="W6" s="664"/>
      <c r="X6" s="664"/>
      <c r="Y6" s="665"/>
      <c r="Z6" s="723">
        <v>0.6</v>
      </c>
      <c r="AA6" s="723"/>
      <c r="AB6" s="723"/>
      <c r="AC6" s="723"/>
      <c r="AD6" s="724">
        <v>150037</v>
      </c>
      <c r="AE6" s="724"/>
      <c r="AF6" s="724"/>
      <c r="AG6" s="724"/>
      <c r="AH6" s="724"/>
      <c r="AI6" s="724"/>
      <c r="AJ6" s="724"/>
      <c r="AK6" s="724"/>
      <c r="AL6" s="666">
        <v>1</v>
      </c>
      <c r="AM6" s="667"/>
      <c r="AN6" s="667"/>
      <c r="AO6" s="725"/>
      <c r="AP6" s="658" t="s">
        <v>229</v>
      </c>
      <c r="AQ6" s="659"/>
      <c r="AR6" s="659"/>
      <c r="AS6" s="659"/>
      <c r="AT6" s="659"/>
      <c r="AU6" s="659"/>
      <c r="AV6" s="659"/>
      <c r="AW6" s="659"/>
      <c r="AX6" s="659"/>
      <c r="AY6" s="659"/>
      <c r="AZ6" s="659"/>
      <c r="BA6" s="659"/>
      <c r="BB6" s="659"/>
      <c r="BC6" s="659"/>
      <c r="BD6" s="659"/>
      <c r="BE6" s="659"/>
      <c r="BF6" s="660"/>
      <c r="BG6" s="661">
        <v>9264481</v>
      </c>
      <c r="BH6" s="664"/>
      <c r="BI6" s="664"/>
      <c r="BJ6" s="664"/>
      <c r="BK6" s="664"/>
      <c r="BL6" s="664"/>
      <c r="BM6" s="664"/>
      <c r="BN6" s="665"/>
      <c r="BO6" s="723">
        <v>92</v>
      </c>
      <c r="BP6" s="723"/>
      <c r="BQ6" s="723"/>
      <c r="BR6" s="723"/>
      <c r="BS6" s="724">
        <v>98638</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266411</v>
      </c>
      <c r="CS6" s="664"/>
      <c r="CT6" s="664"/>
      <c r="CU6" s="664"/>
      <c r="CV6" s="664"/>
      <c r="CW6" s="664"/>
      <c r="CX6" s="664"/>
      <c r="CY6" s="665"/>
      <c r="CZ6" s="774">
        <v>1</v>
      </c>
      <c r="DA6" s="743"/>
      <c r="DB6" s="743"/>
      <c r="DC6" s="777"/>
      <c r="DD6" s="669" t="s">
        <v>231</v>
      </c>
      <c r="DE6" s="664"/>
      <c r="DF6" s="664"/>
      <c r="DG6" s="664"/>
      <c r="DH6" s="664"/>
      <c r="DI6" s="664"/>
      <c r="DJ6" s="664"/>
      <c r="DK6" s="664"/>
      <c r="DL6" s="664"/>
      <c r="DM6" s="664"/>
      <c r="DN6" s="664"/>
      <c r="DO6" s="664"/>
      <c r="DP6" s="665"/>
      <c r="DQ6" s="669">
        <v>266411</v>
      </c>
      <c r="DR6" s="664"/>
      <c r="DS6" s="664"/>
      <c r="DT6" s="664"/>
      <c r="DU6" s="664"/>
      <c r="DV6" s="664"/>
      <c r="DW6" s="664"/>
      <c r="DX6" s="664"/>
      <c r="DY6" s="664"/>
      <c r="DZ6" s="664"/>
      <c r="EA6" s="664"/>
      <c r="EB6" s="664"/>
      <c r="EC6" s="704"/>
    </row>
    <row r="7" spans="2:143" ht="11.25" customHeight="1" x14ac:dyDescent="0.2">
      <c r="B7" s="658" t="s">
        <v>232</v>
      </c>
      <c r="C7" s="659"/>
      <c r="D7" s="659"/>
      <c r="E7" s="659"/>
      <c r="F7" s="659"/>
      <c r="G7" s="659"/>
      <c r="H7" s="659"/>
      <c r="I7" s="659"/>
      <c r="J7" s="659"/>
      <c r="K7" s="659"/>
      <c r="L7" s="659"/>
      <c r="M7" s="659"/>
      <c r="N7" s="659"/>
      <c r="O7" s="659"/>
      <c r="P7" s="659"/>
      <c r="Q7" s="660"/>
      <c r="R7" s="661">
        <v>17061</v>
      </c>
      <c r="S7" s="664"/>
      <c r="T7" s="664"/>
      <c r="U7" s="664"/>
      <c r="V7" s="664"/>
      <c r="W7" s="664"/>
      <c r="X7" s="664"/>
      <c r="Y7" s="665"/>
      <c r="Z7" s="723">
        <v>0.1</v>
      </c>
      <c r="AA7" s="723"/>
      <c r="AB7" s="723"/>
      <c r="AC7" s="723"/>
      <c r="AD7" s="724">
        <v>17061</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4298170</v>
      </c>
      <c r="BH7" s="664"/>
      <c r="BI7" s="664"/>
      <c r="BJ7" s="664"/>
      <c r="BK7" s="664"/>
      <c r="BL7" s="664"/>
      <c r="BM7" s="664"/>
      <c r="BN7" s="665"/>
      <c r="BO7" s="723">
        <v>42.7</v>
      </c>
      <c r="BP7" s="723"/>
      <c r="BQ7" s="723"/>
      <c r="BR7" s="723"/>
      <c r="BS7" s="724">
        <v>98638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4205908</v>
      </c>
      <c r="CS7" s="664"/>
      <c r="CT7" s="664"/>
      <c r="CU7" s="664"/>
      <c r="CV7" s="664"/>
      <c r="CW7" s="664"/>
      <c r="CX7" s="664"/>
      <c r="CY7" s="665"/>
      <c r="CZ7" s="723">
        <v>16.399999999999999</v>
      </c>
      <c r="DA7" s="723"/>
      <c r="DB7" s="723"/>
      <c r="DC7" s="723"/>
      <c r="DD7" s="669">
        <v>86131</v>
      </c>
      <c r="DE7" s="664"/>
      <c r="DF7" s="664"/>
      <c r="DG7" s="664"/>
      <c r="DH7" s="664"/>
      <c r="DI7" s="664"/>
      <c r="DJ7" s="664"/>
      <c r="DK7" s="664"/>
      <c r="DL7" s="664"/>
      <c r="DM7" s="664"/>
      <c r="DN7" s="664"/>
      <c r="DO7" s="664"/>
      <c r="DP7" s="665"/>
      <c r="DQ7" s="669">
        <v>3730849</v>
      </c>
      <c r="DR7" s="664"/>
      <c r="DS7" s="664"/>
      <c r="DT7" s="664"/>
      <c r="DU7" s="664"/>
      <c r="DV7" s="664"/>
      <c r="DW7" s="664"/>
      <c r="DX7" s="664"/>
      <c r="DY7" s="664"/>
      <c r="DZ7" s="664"/>
      <c r="EA7" s="664"/>
      <c r="EB7" s="664"/>
      <c r="EC7" s="704"/>
    </row>
    <row r="8" spans="2:143" ht="11.25" customHeight="1" x14ac:dyDescent="0.2">
      <c r="B8" s="658" t="s">
        <v>235</v>
      </c>
      <c r="C8" s="659"/>
      <c r="D8" s="659"/>
      <c r="E8" s="659"/>
      <c r="F8" s="659"/>
      <c r="G8" s="659"/>
      <c r="H8" s="659"/>
      <c r="I8" s="659"/>
      <c r="J8" s="659"/>
      <c r="K8" s="659"/>
      <c r="L8" s="659"/>
      <c r="M8" s="659"/>
      <c r="N8" s="659"/>
      <c r="O8" s="659"/>
      <c r="P8" s="659"/>
      <c r="Q8" s="660"/>
      <c r="R8" s="661">
        <v>56940</v>
      </c>
      <c r="S8" s="664"/>
      <c r="T8" s="664"/>
      <c r="U8" s="664"/>
      <c r="V8" s="664"/>
      <c r="W8" s="664"/>
      <c r="X8" s="664"/>
      <c r="Y8" s="665"/>
      <c r="Z8" s="723">
        <v>0.2</v>
      </c>
      <c r="AA8" s="723"/>
      <c r="AB8" s="723"/>
      <c r="AC8" s="723"/>
      <c r="AD8" s="724">
        <v>56940</v>
      </c>
      <c r="AE8" s="724"/>
      <c r="AF8" s="724"/>
      <c r="AG8" s="724"/>
      <c r="AH8" s="724"/>
      <c r="AI8" s="724"/>
      <c r="AJ8" s="724"/>
      <c r="AK8" s="724"/>
      <c r="AL8" s="666">
        <v>0.4</v>
      </c>
      <c r="AM8" s="667"/>
      <c r="AN8" s="667"/>
      <c r="AO8" s="725"/>
      <c r="AP8" s="658" t="s">
        <v>236</v>
      </c>
      <c r="AQ8" s="659"/>
      <c r="AR8" s="659"/>
      <c r="AS8" s="659"/>
      <c r="AT8" s="659"/>
      <c r="AU8" s="659"/>
      <c r="AV8" s="659"/>
      <c r="AW8" s="659"/>
      <c r="AX8" s="659"/>
      <c r="AY8" s="659"/>
      <c r="AZ8" s="659"/>
      <c r="BA8" s="659"/>
      <c r="BB8" s="659"/>
      <c r="BC8" s="659"/>
      <c r="BD8" s="659"/>
      <c r="BE8" s="659"/>
      <c r="BF8" s="660"/>
      <c r="BG8" s="661">
        <v>118197</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12235074</v>
      </c>
      <c r="CS8" s="664"/>
      <c r="CT8" s="664"/>
      <c r="CU8" s="664"/>
      <c r="CV8" s="664"/>
      <c r="CW8" s="664"/>
      <c r="CX8" s="664"/>
      <c r="CY8" s="665"/>
      <c r="CZ8" s="723">
        <v>47.9</v>
      </c>
      <c r="DA8" s="723"/>
      <c r="DB8" s="723"/>
      <c r="DC8" s="723"/>
      <c r="DD8" s="669">
        <v>124344</v>
      </c>
      <c r="DE8" s="664"/>
      <c r="DF8" s="664"/>
      <c r="DG8" s="664"/>
      <c r="DH8" s="664"/>
      <c r="DI8" s="664"/>
      <c r="DJ8" s="664"/>
      <c r="DK8" s="664"/>
      <c r="DL8" s="664"/>
      <c r="DM8" s="664"/>
      <c r="DN8" s="664"/>
      <c r="DO8" s="664"/>
      <c r="DP8" s="665"/>
      <c r="DQ8" s="669">
        <v>6102464</v>
      </c>
      <c r="DR8" s="664"/>
      <c r="DS8" s="664"/>
      <c r="DT8" s="664"/>
      <c r="DU8" s="664"/>
      <c r="DV8" s="664"/>
      <c r="DW8" s="664"/>
      <c r="DX8" s="664"/>
      <c r="DY8" s="664"/>
      <c r="DZ8" s="664"/>
      <c r="EA8" s="664"/>
      <c r="EB8" s="664"/>
      <c r="EC8" s="704"/>
    </row>
    <row r="9" spans="2:143" ht="11.25" customHeight="1" x14ac:dyDescent="0.2">
      <c r="B9" s="658" t="s">
        <v>238</v>
      </c>
      <c r="C9" s="659"/>
      <c r="D9" s="659"/>
      <c r="E9" s="659"/>
      <c r="F9" s="659"/>
      <c r="G9" s="659"/>
      <c r="H9" s="659"/>
      <c r="I9" s="659"/>
      <c r="J9" s="659"/>
      <c r="K9" s="659"/>
      <c r="L9" s="659"/>
      <c r="M9" s="659"/>
      <c r="N9" s="659"/>
      <c r="O9" s="659"/>
      <c r="P9" s="659"/>
      <c r="Q9" s="660"/>
      <c r="R9" s="661">
        <v>43332</v>
      </c>
      <c r="S9" s="664"/>
      <c r="T9" s="664"/>
      <c r="U9" s="664"/>
      <c r="V9" s="664"/>
      <c r="W9" s="664"/>
      <c r="X9" s="664"/>
      <c r="Y9" s="665"/>
      <c r="Z9" s="723">
        <v>0.2</v>
      </c>
      <c r="AA9" s="723"/>
      <c r="AB9" s="723"/>
      <c r="AC9" s="723"/>
      <c r="AD9" s="724">
        <v>43332</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3452576</v>
      </c>
      <c r="BH9" s="664"/>
      <c r="BI9" s="664"/>
      <c r="BJ9" s="664"/>
      <c r="BK9" s="664"/>
      <c r="BL9" s="664"/>
      <c r="BM9" s="664"/>
      <c r="BN9" s="665"/>
      <c r="BO9" s="723">
        <v>34.299999999999997</v>
      </c>
      <c r="BP9" s="723"/>
      <c r="BQ9" s="723"/>
      <c r="BR9" s="723"/>
      <c r="BS9" s="669" t="s">
        <v>127</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1688093</v>
      </c>
      <c r="CS9" s="664"/>
      <c r="CT9" s="664"/>
      <c r="CU9" s="664"/>
      <c r="CV9" s="664"/>
      <c r="CW9" s="664"/>
      <c r="CX9" s="664"/>
      <c r="CY9" s="665"/>
      <c r="CZ9" s="723">
        <v>6.6</v>
      </c>
      <c r="DA9" s="723"/>
      <c r="DB9" s="723"/>
      <c r="DC9" s="723"/>
      <c r="DD9" s="669" t="s">
        <v>127</v>
      </c>
      <c r="DE9" s="664"/>
      <c r="DF9" s="664"/>
      <c r="DG9" s="664"/>
      <c r="DH9" s="664"/>
      <c r="DI9" s="664"/>
      <c r="DJ9" s="664"/>
      <c r="DK9" s="664"/>
      <c r="DL9" s="664"/>
      <c r="DM9" s="664"/>
      <c r="DN9" s="664"/>
      <c r="DO9" s="664"/>
      <c r="DP9" s="665"/>
      <c r="DQ9" s="669">
        <v>1636371</v>
      </c>
      <c r="DR9" s="664"/>
      <c r="DS9" s="664"/>
      <c r="DT9" s="664"/>
      <c r="DU9" s="664"/>
      <c r="DV9" s="664"/>
      <c r="DW9" s="664"/>
      <c r="DX9" s="664"/>
      <c r="DY9" s="664"/>
      <c r="DZ9" s="664"/>
      <c r="EA9" s="664"/>
      <c r="EB9" s="664"/>
      <c r="EC9" s="704"/>
    </row>
    <row r="10" spans="2:143" ht="11.25" customHeight="1" x14ac:dyDescent="0.2">
      <c r="B10" s="658" t="s">
        <v>241</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231</v>
      </c>
      <c r="AE10" s="724"/>
      <c r="AF10" s="724"/>
      <c r="AG10" s="724"/>
      <c r="AH10" s="724"/>
      <c r="AI10" s="724"/>
      <c r="AJ10" s="724"/>
      <c r="AK10" s="724"/>
      <c r="AL10" s="666" t="s">
        <v>127</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217438</v>
      </c>
      <c r="BH10" s="664"/>
      <c r="BI10" s="664"/>
      <c r="BJ10" s="664"/>
      <c r="BK10" s="664"/>
      <c r="BL10" s="664"/>
      <c r="BM10" s="664"/>
      <c r="BN10" s="665"/>
      <c r="BO10" s="723">
        <v>2.2000000000000002</v>
      </c>
      <c r="BP10" s="723"/>
      <c r="BQ10" s="723"/>
      <c r="BR10" s="723"/>
      <c r="BS10" s="669">
        <v>36178</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7443</v>
      </c>
      <c r="CS10" s="664"/>
      <c r="CT10" s="664"/>
      <c r="CU10" s="664"/>
      <c r="CV10" s="664"/>
      <c r="CW10" s="664"/>
      <c r="CX10" s="664"/>
      <c r="CY10" s="665"/>
      <c r="CZ10" s="723">
        <v>0</v>
      </c>
      <c r="DA10" s="723"/>
      <c r="DB10" s="723"/>
      <c r="DC10" s="723"/>
      <c r="DD10" s="669" t="s">
        <v>127</v>
      </c>
      <c r="DE10" s="664"/>
      <c r="DF10" s="664"/>
      <c r="DG10" s="664"/>
      <c r="DH10" s="664"/>
      <c r="DI10" s="664"/>
      <c r="DJ10" s="664"/>
      <c r="DK10" s="664"/>
      <c r="DL10" s="664"/>
      <c r="DM10" s="664"/>
      <c r="DN10" s="664"/>
      <c r="DO10" s="664"/>
      <c r="DP10" s="665"/>
      <c r="DQ10" s="669">
        <v>7441</v>
      </c>
      <c r="DR10" s="664"/>
      <c r="DS10" s="664"/>
      <c r="DT10" s="664"/>
      <c r="DU10" s="664"/>
      <c r="DV10" s="664"/>
      <c r="DW10" s="664"/>
      <c r="DX10" s="664"/>
      <c r="DY10" s="664"/>
      <c r="DZ10" s="664"/>
      <c r="EA10" s="664"/>
      <c r="EB10" s="664"/>
      <c r="EC10" s="704"/>
    </row>
    <row r="11" spans="2:143" ht="11.25" customHeight="1" x14ac:dyDescent="0.2">
      <c r="B11" s="658" t="s">
        <v>244</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231</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509959</v>
      </c>
      <c r="BH11" s="664"/>
      <c r="BI11" s="664"/>
      <c r="BJ11" s="664"/>
      <c r="BK11" s="664"/>
      <c r="BL11" s="664"/>
      <c r="BM11" s="664"/>
      <c r="BN11" s="665"/>
      <c r="BO11" s="723">
        <v>5.0999999999999996</v>
      </c>
      <c r="BP11" s="723"/>
      <c r="BQ11" s="723"/>
      <c r="BR11" s="723"/>
      <c r="BS11" s="669">
        <v>62460</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225071</v>
      </c>
      <c r="CS11" s="664"/>
      <c r="CT11" s="664"/>
      <c r="CU11" s="664"/>
      <c r="CV11" s="664"/>
      <c r="CW11" s="664"/>
      <c r="CX11" s="664"/>
      <c r="CY11" s="665"/>
      <c r="CZ11" s="723">
        <v>0.9</v>
      </c>
      <c r="DA11" s="723"/>
      <c r="DB11" s="723"/>
      <c r="DC11" s="723"/>
      <c r="DD11" s="669">
        <v>12072</v>
      </c>
      <c r="DE11" s="664"/>
      <c r="DF11" s="664"/>
      <c r="DG11" s="664"/>
      <c r="DH11" s="664"/>
      <c r="DI11" s="664"/>
      <c r="DJ11" s="664"/>
      <c r="DK11" s="664"/>
      <c r="DL11" s="664"/>
      <c r="DM11" s="664"/>
      <c r="DN11" s="664"/>
      <c r="DO11" s="664"/>
      <c r="DP11" s="665"/>
      <c r="DQ11" s="669">
        <v>138813</v>
      </c>
      <c r="DR11" s="664"/>
      <c r="DS11" s="664"/>
      <c r="DT11" s="664"/>
      <c r="DU11" s="664"/>
      <c r="DV11" s="664"/>
      <c r="DW11" s="664"/>
      <c r="DX11" s="664"/>
      <c r="DY11" s="664"/>
      <c r="DZ11" s="664"/>
      <c r="EA11" s="664"/>
      <c r="EB11" s="664"/>
      <c r="EC11" s="704"/>
    </row>
    <row r="12" spans="2:143" ht="11.25" customHeight="1" x14ac:dyDescent="0.2">
      <c r="B12" s="658" t="s">
        <v>247</v>
      </c>
      <c r="C12" s="659"/>
      <c r="D12" s="659"/>
      <c r="E12" s="659"/>
      <c r="F12" s="659"/>
      <c r="G12" s="659"/>
      <c r="H12" s="659"/>
      <c r="I12" s="659"/>
      <c r="J12" s="659"/>
      <c r="K12" s="659"/>
      <c r="L12" s="659"/>
      <c r="M12" s="659"/>
      <c r="N12" s="659"/>
      <c r="O12" s="659"/>
      <c r="P12" s="659"/>
      <c r="Q12" s="660"/>
      <c r="R12" s="661">
        <v>1176860</v>
      </c>
      <c r="S12" s="664"/>
      <c r="T12" s="664"/>
      <c r="U12" s="664"/>
      <c r="V12" s="664"/>
      <c r="W12" s="664"/>
      <c r="X12" s="664"/>
      <c r="Y12" s="665"/>
      <c r="Z12" s="723">
        <v>4.5</v>
      </c>
      <c r="AA12" s="723"/>
      <c r="AB12" s="723"/>
      <c r="AC12" s="723"/>
      <c r="AD12" s="724">
        <v>1176860</v>
      </c>
      <c r="AE12" s="724"/>
      <c r="AF12" s="724"/>
      <c r="AG12" s="724"/>
      <c r="AH12" s="724"/>
      <c r="AI12" s="724"/>
      <c r="AJ12" s="724"/>
      <c r="AK12" s="724"/>
      <c r="AL12" s="666">
        <v>8.1</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3769264</v>
      </c>
      <c r="BH12" s="664"/>
      <c r="BI12" s="664"/>
      <c r="BJ12" s="664"/>
      <c r="BK12" s="664"/>
      <c r="BL12" s="664"/>
      <c r="BM12" s="664"/>
      <c r="BN12" s="665"/>
      <c r="BO12" s="723">
        <v>37.4</v>
      </c>
      <c r="BP12" s="723"/>
      <c r="BQ12" s="723"/>
      <c r="BR12" s="723"/>
      <c r="BS12" s="669" t="s">
        <v>127</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134865</v>
      </c>
      <c r="CS12" s="664"/>
      <c r="CT12" s="664"/>
      <c r="CU12" s="664"/>
      <c r="CV12" s="664"/>
      <c r="CW12" s="664"/>
      <c r="CX12" s="664"/>
      <c r="CY12" s="665"/>
      <c r="CZ12" s="723">
        <v>0.5</v>
      </c>
      <c r="DA12" s="723"/>
      <c r="DB12" s="723"/>
      <c r="DC12" s="723"/>
      <c r="DD12" s="669" t="s">
        <v>127</v>
      </c>
      <c r="DE12" s="664"/>
      <c r="DF12" s="664"/>
      <c r="DG12" s="664"/>
      <c r="DH12" s="664"/>
      <c r="DI12" s="664"/>
      <c r="DJ12" s="664"/>
      <c r="DK12" s="664"/>
      <c r="DL12" s="664"/>
      <c r="DM12" s="664"/>
      <c r="DN12" s="664"/>
      <c r="DO12" s="664"/>
      <c r="DP12" s="665"/>
      <c r="DQ12" s="669">
        <v>121436</v>
      </c>
      <c r="DR12" s="664"/>
      <c r="DS12" s="664"/>
      <c r="DT12" s="664"/>
      <c r="DU12" s="664"/>
      <c r="DV12" s="664"/>
      <c r="DW12" s="664"/>
      <c r="DX12" s="664"/>
      <c r="DY12" s="664"/>
      <c r="DZ12" s="664"/>
      <c r="EA12" s="664"/>
      <c r="EB12" s="664"/>
      <c r="EC12" s="704"/>
    </row>
    <row r="13" spans="2:143" ht="11.25" customHeight="1" x14ac:dyDescent="0.2">
      <c r="B13" s="658" t="s">
        <v>250</v>
      </c>
      <c r="C13" s="659"/>
      <c r="D13" s="659"/>
      <c r="E13" s="659"/>
      <c r="F13" s="659"/>
      <c r="G13" s="659"/>
      <c r="H13" s="659"/>
      <c r="I13" s="659"/>
      <c r="J13" s="659"/>
      <c r="K13" s="659"/>
      <c r="L13" s="659"/>
      <c r="M13" s="659"/>
      <c r="N13" s="659"/>
      <c r="O13" s="659"/>
      <c r="P13" s="659"/>
      <c r="Q13" s="660"/>
      <c r="R13" s="661">
        <v>3141</v>
      </c>
      <c r="S13" s="664"/>
      <c r="T13" s="664"/>
      <c r="U13" s="664"/>
      <c r="V13" s="664"/>
      <c r="W13" s="664"/>
      <c r="X13" s="664"/>
      <c r="Y13" s="665"/>
      <c r="Z13" s="723">
        <v>0</v>
      </c>
      <c r="AA13" s="723"/>
      <c r="AB13" s="723"/>
      <c r="AC13" s="723"/>
      <c r="AD13" s="724">
        <v>3141</v>
      </c>
      <c r="AE13" s="724"/>
      <c r="AF13" s="724"/>
      <c r="AG13" s="724"/>
      <c r="AH13" s="724"/>
      <c r="AI13" s="724"/>
      <c r="AJ13" s="724"/>
      <c r="AK13" s="724"/>
      <c r="AL13" s="666">
        <v>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3758557</v>
      </c>
      <c r="BH13" s="664"/>
      <c r="BI13" s="664"/>
      <c r="BJ13" s="664"/>
      <c r="BK13" s="664"/>
      <c r="BL13" s="664"/>
      <c r="BM13" s="664"/>
      <c r="BN13" s="665"/>
      <c r="BO13" s="723">
        <v>37.299999999999997</v>
      </c>
      <c r="BP13" s="723"/>
      <c r="BQ13" s="723"/>
      <c r="BR13" s="723"/>
      <c r="BS13" s="669" t="s">
        <v>231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1310346</v>
      </c>
      <c r="CS13" s="664"/>
      <c r="CT13" s="664"/>
      <c r="CU13" s="664"/>
      <c r="CV13" s="664"/>
      <c r="CW13" s="664"/>
      <c r="CX13" s="664"/>
      <c r="CY13" s="665"/>
      <c r="CZ13" s="723">
        <v>5.0999999999999996</v>
      </c>
      <c r="DA13" s="723"/>
      <c r="DB13" s="723"/>
      <c r="DC13" s="723"/>
      <c r="DD13" s="669">
        <v>430242</v>
      </c>
      <c r="DE13" s="664"/>
      <c r="DF13" s="664"/>
      <c r="DG13" s="664"/>
      <c r="DH13" s="664"/>
      <c r="DI13" s="664"/>
      <c r="DJ13" s="664"/>
      <c r="DK13" s="664"/>
      <c r="DL13" s="664"/>
      <c r="DM13" s="664"/>
      <c r="DN13" s="664"/>
      <c r="DO13" s="664"/>
      <c r="DP13" s="665"/>
      <c r="DQ13" s="669">
        <v>788492</v>
      </c>
      <c r="DR13" s="664"/>
      <c r="DS13" s="664"/>
      <c r="DT13" s="664"/>
      <c r="DU13" s="664"/>
      <c r="DV13" s="664"/>
      <c r="DW13" s="664"/>
      <c r="DX13" s="664"/>
      <c r="DY13" s="664"/>
      <c r="DZ13" s="664"/>
      <c r="EA13" s="664"/>
      <c r="EB13" s="664"/>
      <c r="EC13" s="704"/>
    </row>
    <row r="14" spans="2:143" ht="11.25" customHeight="1" x14ac:dyDescent="0.2">
      <c r="B14" s="658" t="s">
        <v>253</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231</v>
      </c>
      <c r="AE14" s="724"/>
      <c r="AF14" s="724"/>
      <c r="AG14" s="724"/>
      <c r="AH14" s="724"/>
      <c r="AI14" s="724"/>
      <c r="AJ14" s="724"/>
      <c r="AK14" s="724"/>
      <c r="AL14" s="666" t="s">
        <v>231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138894</v>
      </c>
      <c r="BH14" s="664"/>
      <c r="BI14" s="664"/>
      <c r="BJ14" s="664"/>
      <c r="BK14" s="664"/>
      <c r="BL14" s="664"/>
      <c r="BM14" s="664"/>
      <c r="BN14" s="665"/>
      <c r="BO14" s="723">
        <v>1.4</v>
      </c>
      <c r="BP14" s="723"/>
      <c r="BQ14" s="723"/>
      <c r="BR14" s="723"/>
      <c r="BS14" s="669" t="s">
        <v>127</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753083</v>
      </c>
      <c r="CS14" s="664"/>
      <c r="CT14" s="664"/>
      <c r="CU14" s="664"/>
      <c r="CV14" s="664"/>
      <c r="CW14" s="664"/>
      <c r="CX14" s="664"/>
      <c r="CY14" s="665"/>
      <c r="CZ14" s="723">
        <v>2.9</v>
      </c>
      <c r="DA14" s="723"/>
      <c r="DB14" s="723"/>
      <c r="DC14" s="723"/>
      <c r="DD14" s="669">
        <v>3569</v>
      </c>
      <c r="DE14" s="664"/>
      <c r="DF14" s="664"/>
      <c r="DG14" s="664"/>
      <c r="DH14" s="664"/>
      <c r="DI14" s="664"/>
      <c r="DJ14" s="664"/>
      <c r="DK14" s="664"/>
      <c r="DL14" s="664"/>
      <c r="DM14" s="664"/>
      <c r="DN14" s="664"/>
      <c r="DO14" s="664"/>
      <c r="DP14" s="665"/>
      <c r="DQ14" s="669">
        <v>731192</v>
      </c>
      <c r="DR14" s="664"/>
      <c r="DS14" s="664"/>
      <c r="DT14" s="664"/>
      <c r="DU14" s="664"/>
      <c r="DV14" s="664"/>
      <c r="DW14" s="664"/>
      <c r="DX14" s="664"/>
      <c r="DY14" s="664"/>
      <c r="DZ14" s="664"/>
      <c r="EA14" s="664"/>
      <c r="EB14" s="664"/>
      <c r="EC14" s="704"/>
    </row>
    <row r="15" spans="2:143" ht="11.25" customHeight="1" x14ac:dyDescent="0.2">
      <c r="B15" s="658" t="s">
        <v>256</v>
      </c>
      <c r="C15" s="659"/>
      <c r="D15" s="659"/>
      <c r="E15" s="659"/>
      <c r="F15" s="659"/>
      <c r="G15" s="659"/>
      <c r="H15" s="659"/>
      <c r="I15" s="659"/>
      <c r="J15" s="659"/>
      <c r="K15" s="659"/>
      <c r="L15" s="659"/>
      <c r="M15" s="659"/>
      <c r="N15" s="659"/>
      <c r="O15" s="659"/>
      <c r="P15" s="659"/>
      <c r="Q15" s="660"/>
      <c r="R15" s="661">
        <v>67674</v>
      </c>
      <c r="S15" s="664"/>
      <c r="T15" s="664"/>
      <c r="U15" s="664"/>
      <c r="V15" s="664"/>
      <c r="W15" s="664"/>
      <c r="X15" s="664"/>
      <c r="Y15" s="665"/>
      <c r="Z15" s="723">
        <v>0.3</v>
      </c>
      <c r="AA15" s="723"/>
      <c r="AB15" s="723"/>
      <c r="AC15" s="723"/>
      <c r="AD15" s="724">
        <v>67674</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1058153</v>
      </c>
      <c r="BH15" s="664"/>
      <c r="BI15" s="664"/>
      <c r="BJ15" s="664"/>
      <c r="BK15" s="664"/>
      <c r="BL15" s="664"/>
      <c r="BM15" s="664"/>
      <c r="BN15" s="665"/>
      <c r="BO15" s="723">
        <v>10.5</v>
      </c>
      <c r="BP15" s="723"/>
      <c r="BQ15" s="723"/>
      <c r="BR15" s="723"/>
      <c r="BS15" s="669" t="s">
        <v>127</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2442514</v>
      </c>
      <c r="CS15" s="664"/>
      <c r="CT15" s="664"/>
      <c r="CU15" s="664"/>
      <c r="CV15" s="664"/>
      <c r="CW15" s="664"/>
      <c r="CX15" s="664"/>
      <c r="CY15" s="665"/>
      <c r="CZ15" s="723">
        <v>9.6</v>
      </c>
      <c r="DA15" s="723"/>
      <c r="DB15" s="723"/>
      <c r="DC15" s="723"/>
      <c r="DD15" s="669">
        <v>128249</v>
      </c>
      <c r="DE15" s="664"/>
      <c r="DF15" s="664"/>
      <c r="DG15" s="664"/>
      <c r="DH15" s="664"/>
      <c r="DI15" s="664"/>
      <c r="DJ15" s="664"/>
      <c r="DK15" s="664"/>
      <c r="DL15" s="664"/>
      <c r="DM15" s="664"/>
      <c r="DN15" s="664"/>
      <c r="DO15" s="664"/>
      <c r="DP15" s="665"/>
      <c r="DQ15" s="669">
        <v>2016740</v>
      </c>
      <c r="DR15" s="664"/>
      <c r="DS15" s="664"/>
      <c r="DT15" s="664"/>
      <c r="DU15" s="664"/>
      <c r="DV15" s="664"/>
      <c r="DW15" s="664"/>
      <c r="DX15" s="664"/>
      <c r="DY15" s="664"/>
      <c r="DZ15" s="664"/>
      <c r="EA15" s="664"/>
      <c r="EB15" s="664"/>
      <c r="EC15" s="704"/>
    </row>
    <row r="16" spans="2:143" ht="11.25" customHeight="1" x14ac:dyDescent="0.2">
      <c r="B16" s="658" t="s">
        <v>259</v>
      </c>
      <c r="C16" s="659"/>
      <c r="D16" s="659"/>
      <c r="E16" s="659"/>
      <c r="F16" s="659"/>
      <c r="G16" s="659"/>
      <c r="H16" s="659"/>
      <c r="I16" s="659"/>
      <c r="J16" s="659"/>
      <c r="K16" s="659"/>
      <c r="L16" s="659"/>
      <c r="M16" s="659"/>
      <c r="N16" s="659"/>
      <c r="O16" s="659"/>
      <c r="P16" s="659"/>
      <c r="Q16" s="660"/>
      <c r="R16" s="661" t="s">
        <v>231</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231</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231</v>
      </c>
      <c r="BP16" s="723"/>
      <c r="BQ16" s="723"/>
      <c r="BR16" s="723"/>
      <c r="BS16" s="669" t="s">
        <v>231</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133398</v>
      </c>
      <c r="CS16" s="664"/>
      <c r="CT16" s="664"/>
      <c r="CU16" s="664"/>
      <c r="CV16" s="664"/>
      <c r="CW16" s="664"/>
      <c r="CX16" s="664"/>
      <c r="CY16" s="665"/>
      <c r="CZ16" s="723">
        <v>0.5</v>
      </c>
      <c r="DA16" s="723"/>
      <c r="DB16" s="723"/>
      <c r="DC16" s="723"/>
      <c r="DD16" s="669" t="s">
        <v>127</v>
      </c>
      <c r="DE16" s="664"/>
      <c r="DF16" s="664"/>
      <c r="DG16" s="664"/>
      <c r="DH16" s="664"/>
      <c r="DI16" s="664"/>
      <c r="DJ16" s="664"/>
      <c r="DK16" s="664"/>
      <c r="DL16" s="664"/>
      <c r="DM16" s="664"/>
      <c r="DN16" s="664"/>
      <c r="DO16" s="664"/>
      <c r="DP16" s="665"/>
      <c r="DQ16" s="669">
        <v>65330</v>
      </c>
      <c r="DR16" s="664"/>
      <c r="DS16" s="664"/>
      <c r="DT16" s="664"/>
      <c r="DU16" s="664"/>
      <c r="DV16" s="664"/>
      <c r="DW16" s="664"/>
      <c r="DX16" s="664"/>
      <c r="DY16" s="664"/>
      <c r="DZ16" s="664"/>
      <c r="EA16" s="664"/>
      <c r="EB16" s="664"/>
      <c r="EC16" s="704"/>
    </row>
    <row r="17" spans="2:133" ht="11.25" customHeight="1" x14ac:dyDescent="0.2">
      <c r="B17" s="658" t="s">
        <v>262</v>
      </c>
      <c r="C17" s="659"/>
      <c r="D17" s="659"/>
      <c r="E17" s="659"/>
      <c r="F17" s="659"/>
      <c r="G17" s="659"/>
      <c r="H17" s="659"/>
      <c r="I17" s="659"/>
      <c r="J17" s="659"/>
      <c r="K17" s="659"/>
      <c r="L17" s="659"/>
      <c r="M17" s="659"/>
      <c r="N17" s="659"/>
      <c r="O17" s="659"/>
      <c r="P17" s="659"/>
      <c r="Q17" s="660"/>
      <c r="R17" s="661">
        <v>49614</v>
      </c>
      <c r="S17" s="664"/>
      <c r="T17" s="664"/>
      <c r="U17" s="664"/>
      <c r="V17" s="664"/>
      <c r="W17" s="664"/>
      <c r="X17" s="664"/>
      <c r="Y17" s="665"/>
      <c r="Z17" s="723">
        <v>0.2</v>
      </c>
      <c r="AA17" s="723"/>
      <c r="AB17" s="723"/>
      <c r="AC17" s="723"/>
      <c r="AD17" s="724">
        <v>49614</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231</v>
      </c>
      <c r="BP17" s="723"/>
      <c r="BQ17" s="723"/>
      <c r="BR17" s="723"/>
      <c r="BS17" s="669" t="s">
        <v>127</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2166771</v>
      </c>
      <c r="CS17" s="664"/>
      <c r="CT17" s="664"/>
      <c r="CU17" s="664"/>
      <c r="CV17" s="664"/>
      <c r="CW17" s="664"/>
      <c r="CX17" s="664"/>
      <c r="CY17" s="665"/>
      <c r="CZ17" s="723">
        <v>8.5</v>
      </c>
      <c r="DA17" s="723"/>
      <c r="DB17" s="723"/>
      <c r="DC17" s="723"/>
      <c r="DD17" s="669" t="s">
        <v>127</v>
      </c>
      <c r="DE17" s="664"/>
      <c r="DF17" s="664"/>
      <c r="DG17" s="664"/>
      <c r="DH17" s="664"/>
      <c r="DI17" s="664"/>
      <c r="DJ17" s="664"/>
      <c r="DK17" s="664"/>
      <c r="DL17" s="664"/>
      <c r="DM17" s="664"/>
      <c r="DN17" s="664"/>
      <c r="DO17" s="664"/>
      <c r="DP17" s="665"/>
      <c r="DQ17" s="669">
        <v>2148892</v>
      </c>
      <c r="DR17" s="664"/>
      <c r="DS17" s="664"/>
      <c r="DT17" s="664"/>
      <c r="DU17" s="664"/>
      <c r="DV17" s="664"/>
      <c r="DW17" s="664"/>
      <c r="DX17" s="664"/>
      <c r="DY17" s="664"/>
      <c r="DZ17" s="664"/>
      <c r="EA17" s="664"/>
      <c r="EB17" s="664"/>
      <c r="EC17" s="704"/>
    </row>
    <row r="18" spans="2:133" ht="11.25" customHeight="1" x14ac:dyDescent="0.2">
      <c r="B18" s="658" t="s">
        <v>265</v>
      </c>
      <c r="C18" s="659"/>
      <c r="D18" s="659"/>
      <c r="E18" s="659"/>
      <c r="F18" s="659"/>
      <c r="G18" s="659"/>
      <c r="H18" s="659"/>
      <c r="I18" s="659"/>
      <c r="J18" s="659"/>
      <c r="K18" s="659"/>
      <c r="L18" s="659"/>
      <c r="M18" s="659"/>
      <c r="N18" s="659"/>
      <c r="O18" s="659"/>
      <c r="P18" s="659"/>
      <c r="Q18" s="660"/>
      <c r="R18" s="661">
        <v>4137704</v>
      </c>
      <c r="S18" s="664"/>
      <c r="T18" s="664"/>
      <c r="U18" s="664"/>
      <c r="V18" s="664"/>
      <c r="W18" s="664"/>
      <c r="X18" s="664"/>
      <c r="Y18" s="665"/>
      <c r="Z18" s="723">
        <v>15.8</v>
      </c>
      <c r="AA18" s="723"/>
      <c r="AB18" s="723"/>
      <c r="AC18" s="723"/>
      <c r="AD18" s="724">
        <v>3598339</v>
      </c>
      <c r="AE18" s="724"/>
      <c r="AF18" s="724"/>
      <c r="AG18" s="724"/>
      <c r="AH18" s="724"/>
      <c r="AI18" s="724"/>
      <c r="AJ18" s="724"/>
      <c r="AK18" s="724"/>
      <c r="AL18" s="666">
        <v>24.6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231</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231</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2">
      <c r="B19" s="658" t="s">
        <v>268</v>
      </c>
      <c r="C19" s="659"/>
      <c r="D19" s="659"/>
      <c r="E19" s="659"/>
      <c r="F19" s="659"/>
      <c r="G19" s="659"/>
      <c r="H19" s="659"/>
      <c r="I19" s="659"/>
      <c r="J19" s="659"/>
      <c r="K19" s="659"/>
      <c r="L19" s="659"/>
      <c r="M19" s="659"/>
      <c r="N19" s="659"/>
      <c r="O19" s="659"/>
      <c r="P19" s="659"/>
      <c r="Q19" s="660"/>
      <c r="R19" s="661">
        <v>3598339</v>
      </c>
      <c r="S19" s="664"/>
      <c r="T19" s="664"/>
      <c r="U19" s="664"/>
      <c r="V19" s="664"/>
      <c r="W19" s="664"/>
      <c r="X19" s="664"/>
      <c r="Y19" s="665"/>
      <c r="Z19" s="723">
        <v>13.7</v>
      </c>
      <c r="AA19" s="723"/>
      <c r="AB19" s="723"/>
      <c r="AC19" s="723"/>
      <c r="AD19" s="724">
        <v>3598339</v>
      </c>
      <c r="AE19" s="724"/>
      <c r="AF19" s="724"/>
      <c r="AG19" s="724"/>
      <c r="AH19" s="724"/>
      <c r="AI19" s="724"/>
      <c r="AJ19" s="724"/>
      <c r="AK19" s="724"/>
      <c r="AL19" s="666">
        <v>24.6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809638</v>
      </c>
      <c r="BH19" s="664"/>
      <c r="BI19" s="664"/>
      <c r="BJ19" s="664"/>
      <c r="BK19" s="664"/>
      <c r="BL19" s="664"/>
      <c r="BM19" s="664"/>
      <c r="BN19" s="665"/>
      <c r="BO19" s="723">
        <v>8</v>
      </c>
      <c r="BP19" s="723"/>
      <c r="BQ19" s="723"/>
      <c r="BR19" s="723"/>
      <c r="BS19" s="669" t="s">
        <v>127</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231</v>
      </c>
      <c r="CS19" s="664"/>
      <c r="CT19" s="664"/>
      <c r="CU19" s="664"/>
      <c r="CV19" s="664"/>
      <c r="CW19" s="664"/>
      <c r="CX19" s="664"/>
      <c r="CY19" s="665"/>
      <c r="CZ19" s="723" t="s">
        <v>127</v>
      </c>
      <c r="DA19" s="723"/>
      <c r="DB19" s="723"/>
      <c r="DC19" s="723"/>
      <c r="DD19" s="669" t="s">
        <v>231</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x14ac:dyDescent="0.2">
      <c r="B20" s="658" t="s">
        <v>271</v>
      </c>
      <c r="C20" s="659"/>
      <c r="D20" s="659"/>
      <c r="E20" s="659"/>
      <c r="F20" s="659"/>
      <c r="G20" s="659"/>
      <c r="H20" s="659"/>
      <c r="I20" s="659"/>
      <c r="J20" s="659"/>
      <c r="K20" s="659"/>
      <c r="L20" s="659"/>
      <c r="M20" s="659"/>
      <c r="N20" s="659"/>
      <c r="O20" s="659"/>
      <c r="P20" s="659"/>
      <c r="Q20" s="660"/>
      <c r="R20" s="661">
        <v>539365</v>
      </c>
      <c r="S20" s="664"/>
      <c r="T20" s="664"/>
      <c r="U20" s="664"/>
      <c r="V20" s="664"/>
      <c r="W20" s="664"/>
      <c r="X20" s="664"/>
      <c r="Y20" s="665"/>
      <c r="Z20" s="723">
        <v>2.1</v>
      </c>
      <c r="AA20" s="723"/>
      <c r="AB20" s="723"/>
      <c r="AC20" s="723"/>
      <c r="AD20" s="724" t="s">
        <v>127</v>
      </c>
      <c r="AE20" s="724"/>
      <c r="AF20" s="724"/>
      <c r="AG20" s="724"/>
      <c r="AH20" s="724"/>
      <c r="AI20" s="724"/>
      <c r="AJ20" s="724"/>
      <c r="AK20" s="724"/>
      <c r="AL20" s="666" t="s">
        <v>127</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809638</v>
      </c>
      <c r="BH20" s="664"/>
      <c r="BI20" s="664"/>
      <c r="BJ20" s="664"/>
      <c r="BK20" s="664"/>
      <c r="BL20" s="664"/>
      <c r="BM20" s="664"/>
      <c r="BN20" s="665"/>
      <c r="BO20" s="723">
        <v>8</v>
      </c>
      <c r="BP20" s="723"/>
      <c r="BQ20" s="723"/>
      <c r="BR20" s="723"/>
      <c r="BS20" s="669" t="s">
        <v>127</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25568977</v>
      </c>
      <c r="CS20" s="664"/>
      <c r="CT20" s="664"/>
      <c r="CU20" s="664"/>
      <c r="CV20" s="664"/>
      <c r="CW20" s="664"/>
      <c r="CX20" s="664"/>
      <c r="CY20" s="665"/>
      <c r="CZ20" s="723">
        <v>100</v>
      </c>
      <c r="DA20" s="723"/>
      <c r="DB20" s="723"/>
      <c r="DC20" s="723"/>
      <c r="DD20" s="669">
        <v>784607</v>
      </c>
      <c r="DE20" s="664"/>
      <c r="DF20" s="664"/>
      <c r="DG20" s="664"/>
      <c r="DH20" s="664"/>
      <c r="DI20" s="664"/>
      <c r="DJ20" s="664"/>
      <c r="DK20" s="664"/>
      <c r="DL20" s="664"/>
      <c r="DM20" s="664"/>
      <c r="DN20" s="664"/>
      <c r="DO20" s="664"/>
      <c r="DP20" s="665"/>
      <c r="DQ20" s="669">
        <v>17754431</v>
      </c>
      <c r="DR20" s="664"/>
      <c r="DS20" s="664"/>
      <c r="DT20" s="664"/>
      <c r="DU20" s="664"/>
      <c r="DV20" s="664"/>
      <c r="DW20" s="664"/>
      <c r="DX20" s="664"/>
      <c r="DY20" s="664"/>
      <c r="DZ20" s="664"/>
      <c r="EA20" s="664"/>
      <c r="EB20" s="664"/>
      <c r="EC20" s="704"/>
    </row>
    <row r="21" spans="2:133" ht="11.25" customHeight="1" x14ac:dyDescent="0.2">
      <c r="B21" s="658" t="s">
        <v>274</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231</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276</v>
      </c>
      <c r="C22" s="659"/>
      <c r="D22" s="659"/>
      <c r="E22" s="659"/>
      <c r="F22" s="659"/>
      <c r="G22" s="659"/>
      <c r="H22" s="659"/>
      <c r="I22" s="659"/>
      <c r="J22" s="659"/>
      <c r="K22" s="659"/>
      <c r="L22" s="659"/>
      <c r="M22" s="659"/>
      <c r="N22" s="659"/>
      <c r="O22" s="659"/>
      <c r="P22" s="659"/>
      <c r="Q22" s="660"/>
      <c r="R22" s="661">
        <v>15776482</v>
      </c>
      <c r="S22" s="664"/>
      <c r="T22" s="664"/>
      <c r="U22" s="664"/>
      <c r="V22" s="664"/>
      <c r="W22" s="664"/>
      <c r="X22" s="664"/>
      <c r="Y22" s="665"/>
      <c r="Z22" s="723">
        <v>60.3</v>
      </c>
      <c r="AA22" s="723"/>
      <c r="AB22" s="723"/>
      <c r="AC22" s="723"/>
      <c r="AD22" s="724">
        <v>14427479</v>
      </c>
      <c r="AE22" s="724"/>
      <c r="AF22" s="724"/>
      <c r="AG22" s="724"/>
      <c r="AH22" s="724"/>
      <c r="AI22" s="724"/>
      <c r="AJ22" s="724"/>
      <c r="AK22" s="724"/>
      <c r="AL22" s="666">
        <v>98.8</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279</v>
      </c>
      <c r="C23" s="659"/>
      <c r="D23" s="659"/>
      <c r="E23" s="659"/>
      <c r="F23" s="659"/>
      <c r="G23" s="659"/>
      <c r="H23" s="659"/>
      <c r="I23" s="659"/>
      <c r="J23" s="659"/>
      <c r="K23" s="659"/>
      <c r="L23" s="659"/>
      <c r="M23" s="659"/>
      <c r="N23" s="659"/>
      <c r="O23" s="659"/>
      <c r="P23" s="659"/>
      <c r="Q23" s="660"/>
      <c r="R23" s="661">
        <v>8791</v>
      </c>
      <c r="S23" s="664"/>
      <c r="T23" s="664"/>
      <c r="U23" s="664"/>
      <c r="V23" s="664"/>
      <c r="W23" s="664"/>
      <c r="X23" s="664"/>
      <c r="Y23" s="665"/>
      <c r="Z23" s="723">
        <v>0</v>
      </c>
      <c r="AA23" s="723"/>
      <c r="AB23" s="723"/>
      <c r="AC23" s="723"/>
      <c r="AD23" s="724">
        <v>8791</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809638</v>
      </c>
      <c r="BH23" s="664"/>
      <c r="BI23" s="664"/>
      <c r="BJ23" s="664"/>
      <c r="BK23" s="664"/>
      <c r="BL23" s="664"/>
      <c r="BM23" s="664"/>
      <c r="BN23" s="665"/>
      <c r="BO23" s="723">
        <v>8</v>
      </c>
      <c r="BP23" s="723"/>
      <c r="BQ23" s="723"/>
      <c r="BR23" s="723"/>
      <c r="BS23" s="669" t="s">
        <v>127</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2">
      <c r="B24" s="658" t="s">
        <v>286</v>
      </c>
      <c r="C24" s="659"/>
      <c r="D24" s="659"/>
      <c r="E24" s="659"/>
      <c r="F24" s="659"/>
      <c r="G24" s="659"/>
      <c r="H24" s="659"/>
      <c r="I24" s="659"/>
      <c r="J24" s="659"/>
      <c r="K24" s="659"/>
      <c r="L24" s="659"/>
      <c r="M24" s="659"/>
      <c r="N24" s="659"/>
      <c r="O24" s="659"/>
      <c r="P24" s="659"/>
      <c r="Q24" s="660"/>
      <c r="R24" s="661">
        <v>168976</v>
      </c>
      <c r="S24" s="664"/>
      <c r="T24" s="664"/>
      <c r="U24" s="664"/>
      <c r="V24" s="664"/>
      <c r="W24" s="664"/>
      <c r="X24" s="664"/>
      <c r="Y24" s="665"/>
      <c r="Z24" s="723">
        <v>0.6</v>
      </c>
      <c r="AA24" s="723"/>
      <c r="AB24" s="723"/>
      <c r="AC24" s="723"/>
      <c r="AD24" s="724" t="s">
        <v>127</v>
      </c>
      <c r="AE24" s="724"/>
      <c r="AF24" s="724"/>
      <c r="AG24" s="724"/>
      <c r="AH24" s="724"/>
      <c r="AI24" s="724"/>
      <c r="AJ24" s="724"/>
      <c r="AK24" s="724"/>
      <c r="AL24" s="666" t="s">
        <v>127</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231</v>
      </c>
      <c r="BH24" s="664"/>
      <c r="BI24" s="664"/>
      <c r="BJ24" s="664"/>
      <c r="BK24" s="664"/>
      <c r="BL24" s="664"/>
      <c r="BM24" s="664"/>
      <c r="BN24" s="665"/>
      <c r="BO24" s="723" t="s">
        <v>127</v>
      </c>
      <c r="BP24" s="723"/>
      <c r="BQ24" s="723"/>
      <c r="BR24" s="723"/>
      <c r="BS24" s="669" t="s">
        <v>231</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15589679</v>
      </c>
      <c r="CS24" s="727"/>
      <c r="CT24" s="727"/>
      <c r="CU24" s="727"/>
      <c r="CV24" s="727"/>
      <c r="CW24" s="727"/>
      <c r="CX24" s="727"/>
      <c r="CY24" s="773"/>
      <c r="CZ24" s="774">
        <v>61</v>
      </c>
      <c r="DA24" s="743"/>
      <c r="DB24" s="743"/>
      <c r="DC24" s="777"/>
      <c r="DD24" s="772">
        <v>9857179</v>
      </c>
      <c r="DE24" s="727"/>
      <c r="DF24" s="727"/>
      <c r="DG24" s="727"/>
      <c r="DH24" s="727"/>
      <c r="DI24" s="727"/>
      <c r="DJ24" s="727"/>
      <c r="DK24" s="773"/>
      <c r="DL24" s="772">
        <v>9777556</v>
      </c>
      <c r="DM24" s="727"/>
      <c r="DN24" s="727"/>
      <c r="DO24" s="727"/>
      <c r="DP24" s="727"/>
      <c r="DQ24" s="727"/>
      <c r="DR24" s="727"/>
      <c r="DS24" s="727"/>
      <c r="DT24" s="727"/>
      <c r="DU24" s="727"/>
      <c r="DV24" s="773"/>
      <c r="DW24" s="774">
        <v>62.2</v>
      </c>
      <c r="DX24" s="743"/>
      <c r="DY24" s="743"/>
      <c r="DZ24" s="743"/>
      <c r="EA24" s="743"/>
      <c r="EB24" s="743"/>
      <c r="EC24" s="775"/>
    </row>
    <row r="25" spans="2:133" ht="11.25" customHeight="1" x14ac:dyDescent="0.2">
      <c r="B25" s="658" t="s">
        <v>289</v>
      </c>
      <c r="C25" s="659"/>
      <c r="D25" s="659"/>
      <c r="E25" s="659"/>
      <c r="F25" s="659"/>
      <c r="G25" s="659"/>
      <c r="H25" s="659"/>
      <c r="I25" s="659"/>
      <c r="J25" s="659"/>
      <c r="K25" s="659"/>
      <c r="L25" s="659"/>
      <c r="M25" s="659"/>
      <c r="N25" s="659"/>
      <c r="O25" s="659"/>
      <c r="P25" s="659"/>
      <c r="Q25" s="660"/>
      <c r="R25" s="661">
        <v>446489</v>
      </c>
      <c r="S25" s="664"/>
      <c r="T25" s="664"/>
      <c r="U25" s="664"/>
      <c r="V25" s="664"/>
      <c r="W25" s="664"/>
      <c r="X25" s="664"/>
      <c r="Y25" s="665"/>
      <c r="Z25" s="723">
        <v>1.7</v>
      </c>
      <c r="AA25" s="723"/>
      <c r="AB25" s="723"/>
      <c r="AC25" s="723"/>
      <c r="AD25" s="724">
        <v>157700</v>
      </c>
      <c r="AE25" s="724"/>
      <c r="AF25" s="724"/>
      <c r="AG25" s="724"/>
      <c r="AH25" s="724"/>
      <c r="AI25" s="724"/>
      <c r="AJ25" s="724"/>
      <c r="AK25" s="724"/>
      <c r="AL25" s="666">
        <v>1.1000000000000001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231</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5474902</v>
      </c>
      <c r="CS25" s="662"/>
      <c r="CT25" s="662"/>
      <c r="CU25" s="662"/>
      <c r="CV25" s="662"/>
      <c r="CW25" s="662"/>
      <c r="CX25" s="662"/>
      <c r="CY25" s="663"/>
      <c r="CZ25" s="666">
        <v>21.4</v>
      </c>
      <c r="DA25" s="695"/>
      <c r="DB25" s="695"/>
      <c r="DC25" s="696"/>
      <c r="DD25" s="669">
        <v>5059022</v>
      </c>
      <c r="DE25" s="662"/>
      <c r="DF25" s="662"/>
      <c r="DG25" s="662"/>
      <c r="DH25" s="662"/>
      <c r="DI25" s="662"/>
      <c r="DJ25" s="662"/>
      <c r="DK25" s="663"/>
      <c r="DL25" s="669">
        <v>4979472</v>
      </c>
      <c r="DM25" s="662"/>
      <c r="DN25" s="662"/>
      <c r="DO25" s="662"/>
      <c r="DP25" s="662"/>
      <c r="DQ25" s="662"/>
      <c r="DR25" s="662"/>
      <c r="DS25" s="662"/>
      <c r="DT25" s="662"/>
      <c r="DU25" s="662"/>
      <c r="DV25" s="663"/>
      <c r="DW25" s="666">
        <v>31.7</v>
      </c>
      <c r="DX25" s="695"/>
      <c r="DY25" s="695"/>
      <c r="DZ25" s="695"/>
      <c r="EA25" s="695"/>
      <c r="EB25" s="695"/>
      <c r="EC25" s="697"/>
    </row>
    <row r="26" spans="2:133" ht="11.25" customHeight="1" x14ac:dyDescent="0.2">
      <c r="B26" s="658" t="s">
        <v>292</v>
      </c>
      <c r="C26" s="659"/>
      <c r="D26" s="659"/>
      <c r="E26" s="659"/>
      <c r="F26" s="659"/>
      <c r="G26" s="659"/>
      <c r="H26" s="659"/>
      <c r="I26" s="659"/>
      <c r="J26" s="659"/>
      <c r="K26" s="659"/>
      <c r="L26" s="659"/>
      <c r="M26" s="659"/>
      <c r="N26" s="659"/>
      <c r="O26" s="659"/>
      <c r="P26" s="659"/>
      <c r="Q26" s="660"/>
      <c r="R26" s="661">
        <v>39566</v>
      </c>
      <c r="S26" s="664"/>
      <c r="T26" s="664"/>
      <c r="U26" s="664"/>
      <c r="V26" s="664"/>
      <c r="W26" s="664"/>
      <c r="X26" s="664"/>
      <c r="Y26" s="665"/>
      <c r="Z26" s="723">
        <v>0.2</v>
      </c>
      <c r="AA26" s="723"/>
      <c r="AB26" s="723"/>
      <c r="AC26" s="723"/>
      <c r="AD26" s="724" t="s">
        <v>127</v>
      </c>
      <c r="AE26" s="724"/>
      <c r="AF26" s="724"/>
      <c r="AG26" s="724"/>
      <c r="AH26" s="724"/>
      <c r="AI26" s="724"/>
      <c r="AJ26" s="724"/>
      <c r="AK26" s="724"/>
      <c r="AL26" s="666" t="s">
        <v>231</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231</v>
      </c>
      <c r="BP26" s="723"/>
      <c r="BQ26" s="723"/>
      <c r="BR26" s="723"/>
      <c r="BS26" s="669" t="s">
        <v>231</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3253721</v>
      </c>
      <c r="CS26" s="664"/>
      <c r="CT26" s="664"/>
      <c r="CU26" s="664"/>
      <c r="CV26" s="664"/>
      <c r="CW26" s="664"/>
      <c r="CX26" s="664"/>
      <c r="CY26" s="665"/>
      <c r="CZ26" s="666">
        <v>12.7</v>
      </c>
      <c r="DA26" s="695"/>
      <c r="DB26" s="695"/>
      <c r="DC26" s="696"/>
      <c r="DD26" s="669">
        <v>2927547</v>
      </c>
      <c r="DE26" s="664"/>
      <c r="DF26" s="664"/>
      <c r="DG26" s="664"/>
      <c r="DH26" s="664"/>
      <c r="DI26" s="664"/>
      <c r="DJ26" s="664"/>
      <c r="DK26" s="665"/>
      <c r="DL26" s="669" t="s">
        <v>231</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2">
      <c r="B27" s="658" t="s">
        <v>295</v>
      </c>
      <c r="C27" s="659"/>
      <c r="D27" s="659"/>
      <c r="E27" s="659"/>
      <c r="F27" s="659"/>
      <c r="G27" s="659"/>
      <c r="H27" s="659"/>
      <c r="I27" s="659"/>
      <c r="J27" s="659"/>
      <c r="K27" s="659"/>
      <c r="L27" s="659"/>
      <c r="M27" s="659"/>
      <c r="N27" s="659"/>
      <c r="O27" s="659"/>
      <c r="P27" s="659"/>
      <c r="Q27" s="660"/>
      <c r="R27" s="661">
        <v>4690344</v>
      </c>
      <c r="S27" s="664"/>
      <c r="T27" s="664"/>
      <c r="U27" s="664"/>
      <c r="V27" s="664"/>
      <c r="W27" s="664"/>
      <c r="X27" s="664"/>
      <c r="Y27" s="665"/>
      <c r="Z27" s="723">
        <v>17.899999999999999</v>
      </c>
      <c r="AA27" s="723"/>
      <c r="AB27" s="723"/>
      <c r="AC27" s="723"/>
      <c r="AD27" s="724" t="s">
        <v>127</v>
      </c>
      <c r="AE27" s="724"/>
      <c r="AF27" s="724"/>
      <c r="AG27" s="724"/>
      <c r="AH27" s="724"/>
      <c r="AI27" s="724"/>
      <c r="AJ27" s="724"/>
      <c r="AK27" s="724"/>
      <c r="AL27" s="666" t="s">
        <v>127</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10074119</v>
      </c>
      <c r="BH27" s="664"/>
      <c r="BI27" s="664"/>
      <c r="BJ27" s="664"/>
      <c r="BK27" s="664"/>
      <c r="BL27" s="664"/>
      <c r="BM27" s="664"/>
      <c r="BN27" s="665"/>
      <c r="BO27" s="723">
        <v>100</v>
      </c>
      <c r="BP27" s="723"/>
      <c r="BQ27" s="723"/>
      <c r="BR27" s="723"/>
      <c r="BS27" s="669">
        <v>98638</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7948006</v>
      </c>
      <c r="CS27" s="662"/>
      <c r="CT27" s="662"/>
      <c r="CU27" s="662"/>
      <c r="CV27" s="662"/>
      <c r="CW27" s="662"/>
      <c r="CX27" s="662"/>
      <c r="CY27" s="663"/>
      <c r="CZ27" s="666">
        <v>31.1</v>
      </c>
      <c r="DA27" s="695"/>
      <c r="DB27" s="695"/>
      <c r="DC27" s="696"/>
      <c r="DD27" s="669">
        <v>2649265</v>
      </c>
      <c r="DE27" s="662"/>
      <c r="DF27" s="662"/>
      <c r="DG27" s="662"/>
      <c r="DH27" s="662"/>
      <c r="DI27" s="662"/>
      <c r="DJ27" s="662"/>
      <c r="DK27" s="663"/>
      <c r="DL27" s="669">
        <v>2649192</v>
      </c>
      <c r="DM27" s="662"/>
      <c r="DN27" s="662"/>
      <c r="DO27" s="662"/>
      <c r="DP27" s="662"/>
      <c r="DQ27" s="662"/>
      <c r="DR27" s="662"/>
      <c r="DS27" s="662"/>
      <c r="DT27" s="662"/>
      <c r="DU27" s="662"/>
      <c r="DV27" s="663"/>
      <c r="DW27" s="666">
        <v>16.8</v>
      </c>
      <c r="DX27" s="695"/>
      <c r="DY27" s="695"/>
      <c r="DZ27" s="695"/>
      <c r="EA27" s="695"/>
      <c r="EB27" s="695"/>
      <c r="EC27" s="697"/>
    </row>
    <row r="28" spans="2:133" ht="11.25" customHeight="1" x14ac:dyDescent="0.2">
      <c r="B28" s="766" t="s">
        <v>298</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231</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2166771</v>
      </c>
      <c r="CS28" s="664"/>
      <c r="CT28" s="664"/>
      <c r="CU28" s="664"/>
      <c r="CV28" s="664"/>
      <c r="CW28" s="664"/>
      <c r="CX28" s="664"/>
      <c r="CY28" s="665"/>
      <c r="CZ28" s="666">
        <v>8.5</v>
      </c>
      <c r="DA28" s="695"/>
      <c r="DB28" s="695"/>
      <c r="DC28" s="696"/>
      <c r="DD28" s="669">
        <v>2148892</v>
      </c>
      <c r="DE28" s="664"/>
      <c r="DF28" s="664"/>
      <c r="DG28" s="664"/>
      <c r="DH28" s="664"/>
      <c r="DI28" s="664"/>
      <c r="DJ28" s="664"/>
      <c r="DK28" s="665"/>
      <c r="DL28" s="669">
        <v>2148892</v>
      </c>
      <c r="DM28" s="664"/>
      <c r="DN28" s="664"/>
      <c r="DO28" s="664"/>
      <c r="DP28" s="664"/>
      <c r="DQ28" s="664"/>
      <c r="DR28" s="664"/>
      <c r="DS28" s="664"/>
      <c r="DT28" s="664"/>
      <c r="DU28" s="664"/>
      <c r="DV28" s="665"/>
      <c r="DW28" s="666">
        <v>13.7</v>
      </c>
      <c r="DX28" s="695"/>
      <c r="DY28" s="695"/>
      <c r="DZ28" s="695"/>
      <c r="EA28" s="695"/>
      <c r="EB28" s="695"/>
      <c r="EC28" s="697"/>
    </row>
    <row r="29" spans="2:133" ht="11.25" customHeight="1" x14ac:dyDescent="0.2">
      <c r="B29" s="658" t="s">
        <v>300</v>
      </c>
      <c r="C29" s="659"/>
      <c r="D29" s="659"/>
      <c r="E29" s="659"/>
      <c r="F29" s="659"/>
      <c r="G29" s="659"/>
      <c r="H29" s="659"/>
      <c r="I29" s="659"/>
      <c r="J29" s="659"/>
      <c r="K29" s="659"/>
      <c r="L29" s="659"/>
      <c r="M29" s="659"/>
      <c r="N29" s="659"/>
      <c r="O29" s="659"/>
      <c r="P29" s="659"/>
      <c r="Q29" s="660"/>
      <c r="R29" s="661">
        <v>2001622</v>
      </c>
      <c r="S29" s="664"/>
      <c r="T29" s="664"/>
      <c r="U29" s="664"/>
      <c r="V29" s="664"/>
      <c r="W29" s="664"/>
      <c r="X29" s="664"/>
      <c r="Y29" s="665"/>
      <c r="Z29" s="723">
        <v>7.6</v>
      </c>
      <c r="AA29" s="723"/>
      <c r="AB29" s="723"/>
      <c r="AC29" s="723"/>
      <c r="AD29" s="724" t="s">
        <v>127</v>
      </c>
      <c r="AE29" s="724"/>
      <c r="AF29" s="724"/>
      <c r="AG29" s="724"/>
      <c r="AH29" s="724"/>
      <c r="AI29" s="724"/>
      <c r="AJ29" s="724"/>
      <c r="AK29" s="724"/>
      <c r="AL29" s="666" t="s">
        <v>127</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2166771</v>
      </c>
      <c r="CS29" s="662"/>
      <c r="CT29" s="662"/>
      <c r="CU29" s="662"/>
      <c r="CV29" s="662"/>
      <c r="CW29" s="662"/>
      <c r="CX29" s="662"/>
      <c r="CY29" s="663"/>
      <c r="CZ29" s="666">
        <v>8.5</v>
      </c>
      <c r="DA29" s="695"/>
      <c r="DB29" s="695"/>
      <c r="DC29" s="696"/>
      <c r="DD29" s="669">
        <v>2148892</v>
      </c>
      <c r="DE29" s="662"/>
      <c r="DF29" s="662"/>
      <c r="DG29" s="662"/>
      <c r="DH29" s="662"/>
      <c r="DI29" s="662"/>
      <c r="DJ29" s="662"/>
      <c r="DK29" s="663"/>
      <c r="DL29" s="669">
        <v>2148892</v>
      </c>
      <c r="DM29" s="662"/>
      <c r="DN29" s="662"/>
      <c r="DO29" s="662"/>
      <c r="DP29" s="662"/>
      <c r="DQ29" s="662"/>
      <c r="DR29" s="662"/>
      <c r="DS29" s="662"/>
      <c r="DT29" s="662"/>
      <c r="DU29" s="662"/>
      <c r="DV29" s="663"/>
      <c r="DW29" s="666">
        <v>13.7</v>
      </c>
      <c r="DX29" s="695"/>
      <c r="DY29" s="695"/>
      <c r="DZ29" s="695"/>
      <c r="EA29" s="695"/>
      <c r="EB29" s="695"/>
      <c r="EC29" s="697"/>
    </row>
    <row r="30" spans="2:133" ht="11.25" customHeight="1" x14ac:dyDescent="0.2">
      <c r="B30" s="658" t="s">
        <v>304</v>
      </c>
      <c r="C30" s="659"/>
      <c r="D30" s="659"/>
      <c r="E30" s="659"/>
      <c r="F30" s="659"/>
      <c r="G30" s="659"/>
      <c r="H30" s="659"/>
      <c r="I30" s="659"/>
      <c r="J30" s="659"/>
      <c r="K30" s="659"/>
      <c r="L30" s="659"/>
      <c r="M30" s="659"/>
      <c r="N30" s="659"/>
      <c r="O30" s="659"/>
      <c r="P30" s="659"/>
      <c r="Q30" s="660"/>
      <c r="R30" s="661">
        <v>23115</v>
      </c>
      <c r="S30" s="664"/>
      <c r="T30" s="664"/>
      <c r="U30" s="664"/>
      <c r="V30" s="664"/>
      <c r="W30" s="664"/>
      <c r="X30" s="664"/>
      <c r="Y30" s="665"/>
      <c r="Z30" s="723">
        <v>0.1</v>
      </c>
      <c r="AA30" s="723"/>
      <c r="AB30" s="723"/>
      <c r="AC30" s="723"/>
      <c r="AD30" s="724">
        <v>7630</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99.3</v>
      </c>
      <c r="BH30" s="742"/>
      <c r="BI30" s="742"/>
      <c r="BJ30" s="742"/>
      <c r="BK30" s="742"/>
      <c r="BL30" s="742"/>
      <c r="BM30" s="743">
        <v>97.2</v>
      </c>
      <c r="BN30" s="742"/>
      <c r="BO30" s="742"/>
      <c r="BP30" s="742"/>
      <c r="BQ30" s="744"/>
      <c r="BR30" s="741">
        <v>99</v>
      </c>
      <c r="BS30" s="742"/>
      <c r="BT30" s="742"/>
      <c r="BU30" s="742"/>
      <c r="BV30" s="742"/>
      <c r="BW30" s="742"/>
      <c r="BX30" s="743">
        <v>96.2</v>
      </c>
      <c r="BY30" s="742"/>
      <c r="BZ30" s="742"/>
      <c r="CA30" s="742"/>
      <c r="CB30" s="744"/>
      <c r="CD30" s="747"/>
      <c r="CE30" s="748"/>
      <c r="CF30" s="705" t="s">
        <v>307</v>
      </c>
      <c r="CG30" s="702"/>
      <c r="CH30" s="702"/>
      <c r="CI30" s="702"/>
      <c r="CJ30" s="702"/>
      <c r="CK30" s="702"/>
      <c r="CL30" s="702"/>
      <c r="CM30" s="702"/>
      <c r="CN30" s="702"/>
      <c r="CO30" s="702"/>
      <c r="CP30" s="702"/>
      <c r="CQ30" s="703"/>
      <c r="CR30" s="661">
        <v>2012316</v>
      </c>
      <c r="CS30" s="664"/>
      <c r="CT30" s="664"/>
      <c r="CU30" s="664"/>
      <c r="CV30" s="664"/>
      <c r="CW30" s="664"/>
      <c r="CX30" s="664"/>
      <c r="CY30" s="665"/>
      <c r="CZ30" s="666">
        <v>7.9</v>
      </c>
      <c r="DA30" s="695"/>
      <c r="DB30" s="695"/>
      <c r="DC30" s="696"/>
      <c r="DD30" s="669">
        <v>1996529</v>
      </c>
      <c r="DE30" s="664"/>
      <c r="DF30" s="664"/>
      <c r="DG30" s="664"/>
      <c r="DH30" s="664"/>
      <c r="DI30" s="664"/>
      <c r="DJ30" s="664"/>
      <c r="DK30" s="665"/>
      <c r="DL30" s="669">
        <v>1996529</v>
      </c>
      <c r="DM30" s="664"/>
      <c r="DN30" s="664"/>
      <c r="DO30" s="664"/>
      <c r="DP30" s="664"/>
      <c r="DQ30" s="664"/>
      <c r="DR30" s="664"/>
      <c r="DS30" s="664"/>
      <c r="DT30" s="664"/>
      <c r="DU30" s="664"/>
      <c r="DV30" s="665"/>
      <c r="DW30" s="666">
        <v>12.7</v>
      </c>
      <c r="DX30" s="695"/>
      <c r="DY30" s="695"/>
      <c r="DZ30" s="695"/>
      <c r="EA30" s="695"/>
      <c r="EB30" s="695"/>
      <c r="EC30" s="697"/>
    </row>
    <row r="31" spans="2:133" ht="11.25" customHeight="1" x14ac:dyDescent="0.2">
      <c r="B31" s="658" t="s">
        <v>308</v>
      </c>
      <c r="C31" s="659"/>
      <c r="D31" s="659"/>
      <c r="E31" s="659"/>
      <c r="F31" s="659"/>
      <c r="G31" s="659"/>
      <c r="H31" s="659"/>
      <c r="I31" s="659"/>
      <c r="J31" s="659"/>
      <c r="K31" s="659"/>
      <c r="L31" s="659"/>
      <c r="M31" s="659"/>
      <c r="N31" s="659"/>
      <c r="O31" s="659"/>
      <c r="P31" s="659"/>
      <c r="Q31" s="660"/>
      <c r="R31" s="661">
        <v>10792</v>
      </c>
      <c r="S31" s="664"/>
      <c r="T31" s="664"/>
      <c r="U31" s="664"/>
      <c r="V31" s="664"/>
      <c r="W31" s="664"/>
      <c r="X31" s="664"/>
      <c r="Y31" s="665"/>
      <c r="Z31" s="723">
        <v>0</v>
      </c>
      <c r="AA31" s="723"/>
      <c r="AB31" s="723"/>
      <c r="AC31" s="723"/>
      <c r="AD31" s="724" t="s">
        <v>231</v>
      </c>
      <c r="AE31" s="724"/>
      <c r="AF31" s="724"/>
      <c r="AG31" s="724"/>
      <c r="AH31" s="724"/>
      <c r="AI31" s="724"/>
      <c r="AJ31" s="724"/>
      <c r="AK31" s="724"/>
      <c r="AL31" s="666" t="s">
        <v>231</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99.1</v>
      </c>
      <c r="BH31" s="662"/>
      <c r="BI31" s="662"/>
      <c r="BJ31" s="662"/>
      <c r="BK31" s="662"/>
      <c r="BL31" s="662"/>
      <c r="BM31" s="667">
        <v>96.1</v>
      </c>
      <c r="BN31" s="740"/>
      <c r="BO31" s="740"/>
      <c r="BP31" s="740"/>
      <c r="BQ31" s="701"/>
      <c r="BR31" s="739">
        <v>99</v>
      </c>
      <c r="BS31" s="662"/>
      <c r="BT31" s="662"/>
      <c r="BU31" s="662"/>
      <c r="BV31" s="662"/>
      <c r="BW31" s="662"/>
      <c r="BX31" s="667">
        <v>95.6</v>
      </c>
      <c r="BY31" s="740"/>
      <c r="BZ31" s="740"/>
      <c r="CA31" s="740"/>
      <c r="CB31" s="701"/>
      <c r="CD31" s="747"/>
      <c r="CE31" s="748"/>
      <c r="CF31" s="705" t="s">
        <v>311</v>
      </c>
      <c r="CG31" s="702"/>
      <c r="CH31" s="702"/>
      <c r="CI31" s="702"/>
      <c r="CJ31" s="702"/>
      <c r="CK31" s="702"/>
      <c r="CL31" s="702"/>
      <c r="CM31" s="702"/>
      <c r="CN31" s="702"/>
      <c r="CO31" s="702"/>
      <c r="CP31" s="702"/>
      <c r="CQ31" s="703"/>
      <c r="CR31" s="661">
        <v>154455</v>
      </c>
      <c r="CS31" s="662"/>
      <c r="CT31" s="662"/>
      <c r="CU31" s="662"/>
      <c r="CV31" s="662"/>
      <c r="CW31" s="662"/>
      <c r="CX31" s="662"/>
      <c r="CY31" s="663"/>
      <c r="CZ31" s="666">
        <v>0.6</v>
      </c>
      <c r="DA31" s="695"/>
      <c r="DB31" s="695"/>
      <c r="DC31" s="696"/>
      <c r="DD31" s="669">
        <v>152363</v>
      </c>
      <c r="DE31" s="662"/>
      <c r="DF31" s="662"/>
      <c r="DG31" s="662"/>
      <c r="DH31" s="662"/>
      <c r="DI31" s="662"/>
      <c r="DJ31" s="662"/>
      <c r="DK31" s="663"/>
      <c r="DL31" s="669">
        <v>152363</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2">
      <c r="B32" s="658" t="s">
        <v>312</v>
      </c>
      <c r="C32" s="659"/>
      <c r="D32" s="659"/>
      <c r="E32" s="659"/>
      <c r="F32" s="659"/>
      <c r="G32" s="659"/>
      <c r="H32" s="659"/>
      <c r="I32" s="659"/>
      <c r="J32" s="659"/>
      <c r="K32" s="659"/>
      <c r="L32" s="659"/>
      <c r="M32" s="659"/>
      <c r="N32" s="659"/>
      <c r="O32" s="659"/>
      <c r="P32" s="659"/>
      <c r="Q32" s="660"/>
      <c r="R32" s="661">
        <v>1077131</v>
      </c>
      <c r="S32" s="664"/>
      <c r="T32" s="664"/>
      <c r="U32" s="664"/>
      <c r="V32" s="664"/>
      <c r="W32" s="664"/>
      <c r="X32" s="664"/>
      <c r="Y32" s="665"/>
      <c r="Z32" s="723">
        <v>4.0999999999999996</v>
      </c>
      <c r="AA32" s="723"/>
      <c r="AB32" s="723"/>
      <c r="AC32" s="723"/>
      <c r="AD32" s="724" t="s">
        <v>231</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99.4</v>
      </c>
      <c r="BH32" s="677"/>
      <c r="BI32" s="677"/>
      <c r="BJ32" s="677"/>
      <c r="BK32" s="677"/>
      <c r="BL32" s="677"/>
      <c r="BM32" s="721">
        <v>98</v>
      </c>
      <c r="BN32" s="677"/>
      <c r="BO32" s="677"/>
      <c r="BP32" s="677"/>
      <c r="BQ32" s="714"/>
      <c r="BR32" s="738">
        <v>98.9</v>
      </c>
      <c r="BS32" s="677"/>
      <c r="BT32" s="677"/>
      <c r="BU32" s="677"/>
      <c r="BV32" s="677"/>
      <c r="BW32" s="677"/>
      <c r="BX32" s="721">
        <v>96.7</v>
      </c>
      <c r="BY32" s="677"/>
      <c r="BZ32" s="677"/>
      <c r="CA32" s="677"/>
      <c r="CB32" s="714"/>
      <c r="CD32" s="749"/>
      <c r="CE32" s="750"/>
      <c r="CF32" s="705" t="s">
        <v>314</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2">
      <c r="B33" s="658" t="s">
        <v>315</v>
      </c>
      <c r="C33" s="659"/>
      <c r="D33" s="659"/>
      <c r="E33" s="659"/>
      <c r="F33" s="659"/>
      <c r="G33" s="659"/>
      <c r="H33" s="659"/>
      <c r="I33" s="659"/>
      <c r="J33" s="659"/>
      <c r="K33" s="659"/>
      <c r="L33" s="659"/>
      <c r="M33" s="659"/>
      <c r="N33" s="659"/>
      <c r="O33" s="659"/>
      <c r="P33" s="659"/>
      <c r="Q33" s="660"/>
      <c r="R33" s="661">
        <v>277051</v>
      </c>
      <c r="S33" s="664"/>
      <c r="T33" s="664"/>
      <c r="U33" s="664"/>
      <c r="V33" s="664"/>
      <c r="W33" s="664"/>
      <c r="X33" s="664"/>
      <c r="Y33" s="665"/>
      <c r="Z33" s="723">
        <v>1.1000000000000001</v>
      </c>
      <c r="AA33" s="723"/>
      <c r="AB33" s="723"/>
      <c r="AC33" s="723"/>
      <c r="AD33" s="724" t="s">
        <v>231</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9061293</v>
      </c>
      <c r="CS33" s="662"/>
      <c r="CT33" s="662"/>
      <c r="CU33" s="662"/>
      <c r="CV33" s="662"/>
      <c r="CW33" s="662"/>
      <c r="CX33" s="662"/>
      <c r="CY33" s="663"/>
      <c r="CZ33" s="666">
        <v>35.4</v>
      </c>
      <c r="DA33" s="695"/>
      <c r="DB33" s="695"/>
      <c r="DC33" s="696"/>
      <c r="DD33" s="669">
        <v>7592532</v>
      </c>
      <c r="DE33" s="662"/>
      <c r="DF33" s="662"/>
      <c r="DG33" s="662"/>
      <c r="DH33" s="662"/>
      <c r="DI33" s="662"/>
      <c r="DJ33" s="662"/>
      <c r="DK33" s="663"/>
      <c r="DL33" s="669">
        <v>5169603</v>
      </c>
      <c r="DM33" s="662"/>
      <c r="DN33" s="662"/>
      <c r="DO33" s="662"/>
      <c r="DP33" s="662"/>
      <c r="DQ33" s="662"/>
      <c r="DR33" s="662"/>
      <c r="DS33" s="662"/>
      <c r="DT33" s="662"/>
      <c r="DU33" s="662"/>
      <c r="DV33" s="663"/>
      <c r="DW33" s="666">
        <v>32.9</v>
      </c>
      <c r="DX33" s="695"/>
      <c r="DY33" s="695"/>
      <c r="DZ33" s="695"/>
      <c r="EA33" s="695"/>
      <c r="EB33" s="695"/>
      <c r="EC33" s="697"/>
    </row>
    <row r="34" spans="2:133" ht="11.25" customHeight="1" x14ac:dyDescent="0.2">
      <c r="B34" s="658" t="s">
        <v>317</v>
      </c>
      <c r="C34" s="659"/>
      <c r="D34" s="659"/>
      <c r="E34" s="659"/>
      <c r="F34" s="659"/>
      <c r="G34" s="659"/>
      <c r="H34" s="659"/>
      <c r="I34" s="659"/>
      <c r="J34" s="659"/>
      <c r="K34" s="659"/>
      <c r="L34" s="659"/>
      <c r="M34" s="659"/>
      <c r="N34" s="659"/>
      <c r="O34" s="659"/>
      <c r="P34" s="659"/>
      <c r="Q34" s="660"/>
      <c r="R34" s="661">
        <v>278357</v>
      </c>
      <c r="S34" s="664"/>
      <c r="T34" s="664"/>
      <c r="U34" s="664"/>
      <c r="V34" s="664"/>
      <c r="W34" s="664"/>
      <c r="X34" s="664"/>
      <c r="Y34" s="665"/>
      <c r="Z34" s="723">
        <v>1.1000000000000001</v>
      </c>
      <c r="AA34" s="723"/>
      <c r="AB34" s="723"/>
      <c r="AC34" s="723"/>
      <c r="AD34" s="724">
        <v>1215</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2412453</v>
      </c>
      <c r="CS34" s="664"/>
      <c r="CT34" s="664"/>
      <c r="CU34" s="664"/>
      <c r="CV34" s="664"/>
      <c r="CW34" s="664"/>
      <c r="CX34" s="664"/>
      <c r="CY34" s="665"/>
      <c r="CZ34" s="666">
        <v>9.4</v>
      </c>
      <c r="DA34" s="695"/>
      <c r="DB34" s="695"/>
      <c r="DC34" s="696"/>
      <c r="DD34" s="669">
        <v>1972079</v>
      </c>
      <c r="DE34" s="664"/>
      <c r="DF34" s="664"/>
      <c r="DG34" s="664"/>
      <c r="DH34" s="664"/>
      <c r="DI34" s="664"/>
      <c r="DJ34" s="664"/>
      <c r="DK34" s="665"/>
      <c r="DL34" s="669">
        <v>1770486</v>
      </c>
      <c r="DM34" s="664"/>
      <c r="DN34" s="664"/>
      <c r="DO34" s="664"/>
      <c r="DP34" s="664"/>
      <c r="DQ34" s="664"/>
      <c r="DR34" s="664"/>
      <c r="DS34" s="664"/>
      <c r="DT34" s="664"/>
      <c r="DU34" s="664"/>
      <c r="DV34" s="665"/>
      <c r="DW34" s="666">
        <v>11.3</v>
      </c>
      <c r="DX34" s="695"/>
      <c r="DY34" s="695"/>
      <c r="DZ34" s="695"/>
      <c r="EA34" s="695"/>
      <c r="EB34" s="695"/>
      <c r="EC34" s="697"/>
    </row>
    <row r="35" spans="2:133" ht="11.25" customHeight="1" x14ac:dyDescent="0.2">
      <c r="B35" s="658" t="s">
        <v>321</v>
      </c>
      <c r="C35" s="659"/>
      <c r="D35" s="659"/>
      <c r="E35" s="659"/>
      <c r="F35" s="659"/>
      <c r="G35" s="659"/>
      <c r="H35" s="659"/>
      <c r="I35" s="659"/>
      <c r="J35" s="659"/>
      <c r="K35" s="659"/>
      <c r="L35" s="659"/>
      <c r="M35" s="659"/>
      <c r="N35" s="659"/>
      <c r="O35" s="659"/>
      <c r="P35" s="659"/>
      <c r="Q35" s="660"/>
      <c r="R35" s="661">
        <v>1384500</v>
      </c>
      <c r="S35" s="664"/>
      <c r="T35" s="664"/>
      <c r="U35" s="664"/>
      <c r="V35" s="664"/>
      <c r="W35" s="664"/>
      <c r="X35" s="664"/>
      <c r="Y35" s="665"/>
      <c r="Z35" s="723">
        <v>5.3</v>
      </c>
      <c r="AA35" s="723"/>
      <c r="AB35" s="723"/>
      <c r="AC35" s="723"/>
      <c r="AD35" s="724" t="s">
        <v>127</v>
      </c>
      <c r="AE35" s="724"/>
      <c r="AF35" s="724"/>
      <c r="AG35" s="724"/>
      <c r="AH35" s="724"/>
      <c r="AI35" s="724"/>
      <c r="AJ35" s="724"/>
      <c r="AK35" s="724"/>
      <c r="AL35" s="666" t="s">
        <v>127</v>
      </c>
      <c r="AM35" s="667"/>
      <c r="AN35" s="667"/>
      <c r="AO35" s="725"/>
      <c r="AP35" s="234"/>
      <c r="AQ35" s="729" t="s">
        <v>322</v>
      </c>
      <c r="AR35" s="730"/>
      <c r="AS35" s="730"/>
      <c r="AT35" s="730"/>
      <c r="AU35" s="730"/>
      <c r="AV35" s="730"/>
      <c r="AW35" s="730"/>
      <c r="AX35" s="730"/>
      <c r="AY35" s="731"/>
      <c r="AZ35" s="726">
        <v>2585872</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120187</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238263</v>
      </c>
      <c r="CS35" s="662"/>
      <c r="CT35" s="662"/>
      <c r="CU35" s="662"/>
      <c r="CV35" s="662"/>
      <c r="CW35" s="662"/>
      <c r="CX35" s="662"/>
      <c r="CY35" s="663"/>
      <c r="CZ35" s="666">
        <v>0.9</v>
      </c>
      <c r="DA35" s="695"/>
      <c r="DB35" s="695"/>
      <c r="DC35" s="696"/>
      <c r="DD35" s="669">
        <v>197318</v>
      </c>
      <c r="DE35" s="662"/>
      <c r="DF35" s="662"/>
      <c r="DG35" s="662"/>
      <c r="DH35" s="662"/>
      <c r="DI35" s="662"/>
      <c r="DJ35" s="662"/>
      <c r="DK35" s="663"/>
      <c r="DL35" s="669">
        <v>197318</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2">
      <c r="B36" s="658" t="s">
        <v>325</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326</v>
      </c>
      <c r="AR36" s="699"/>
      <c r="AS36" s="699"/>
      <c r="AT36" s="699"/>
      <c r="AU36" s="699"/>
      <c r="AV36" s="699"/>
      <c r="AW36" s="699"/>
      <c r="AX36" s="699"/>
      <c r="AY36" s="700"/>
      <c r="AZ36" s="661">
        <v>207174</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26595</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2166929</v>
      </c>
      <c r="CS36" s="664"/>
      <c r="CT36" s="664"/>
      <c r="CU36" s="664"/>
      <c r="CV36" s="664"/>
      <c r="CW36" s="664"/>
      <c r="CX36" s="664"/>
      <c r="CY36" s="665"/>
      <c r="CZ36" s="666">
        <v>8.5</v>
      </c>
      <c r="DA36" s="695"/>
      <c r="DB36" s="695"/>
      <c r="DC36" s="696"/>
      <c r="DD36" s="669">
        <v>1823566</v>
      </c>
      <c r="DE36" s="664"/>
      <c r="DF36" s="664"/>
      <c r="DG36" s="664"/>
      <c r="DH36" s="664"/>
      <c r="DI36" s="664"/>
      <c r="DJ36" s="664"/>
      <c r="DK36" s="665"/>
      <c r="DL36" s="669">
        <v>1434291</v>
      </c>
      <c r="DM36" s="664"/>
      <c r="DN36" s="664"/>
      <c r="DO36" s="664"/>
      <c r="DP36" s="664"/>
      <c r="DQ36" s="664"/>
      <c r="DR36" s="664"/>
      <c r="DS36" s="664"/>
      <c r="DT36" s="664"/>
      <c r="DU36" s="664"/>
      <c r="DV36" s="665"/>
      <c r="DW36" s="666">
        <v>9.1</v>
      </c>
      <c r="DX36" s="695"/>
      <c r="DY36" s="695"/>
      <c r="DZ36" s="695"/>
      <c r="EA36" s="695"/>
      <c r="EB36" s="695"/>
      <c r="EC36" s="697"/>
    </row>
    <row r="37" spans="2:133" ht="11.25" customHeight="1" x14ac:dyDescent="0.2">
      <c r="B37" s="658" t="s">
        <v>329</v>
      </c>
      <c r="C37" s="659"/>
      <c r="D37" s="659"/>
      <c r="E37" s="659"/>
      <c r="F37" s="659"/>
      <c r="G37" s="659"/>
      <c r="H37" s="659"/>
      <c r="I37" s="659"/>
      <c r="J37" s="659"/>
      <c r="K37" s="659"/>
      <c r="L37" s="659"/>
      <c r="M37" s="659"/>
      <c r="N37" s="659"/>
      <c r="O37" s="659"/>
      <c r="P37" s="659"/>
      <c r="Q37" s="660"/>
      <c r="R37" s="661">
        <v>1129200</v>
      </c>
      <c r="S37" s="664"/>
      <c r="T37" s="664"/>
      <c r="U37" s="664"/>
      <c r="V37" s="664"/>
      <c r="W37" s="664"/>
      <c r="X37" s="664"/>
      <c r="Y37" s="665"/>
      <c r="Z37" s="723">
        <v>4.3</v>
      </c>
      <c r="AA37" s="723"/>
      <c r="AB37" s="723"/>
      <c r="AC37" s="723"/>
      <c r="AD37" s="724" t="s">
        <v>127</v>
      </c>
      <c r="AE37" s="724"/>
      <c r="AF37" s="724"/>
      <c r="AG37" s="724"/>
      <c r="AH37" s="724"/>
      <c r="AI37" s="724"/>
      <c r="AJ37" s="724"/>
      <c r="AK37" s="724"/>
      <c r="AL37" s="666" t="s">
        <v>127</v>
      </c>
      <c r="AM37" s="667"/>
      <c r="AN37" s="667"/>
      <c r="AO37" s="725"/>
      <c r="AQ37" s="698" t="s">
        <v>330</v>
      </c>
      <c r="AR37" s="699"/>
      <c r="AS37" s="699"/>
      <c r="AT37" s="699"/>
      <c r="AU37" s="699"/>
      <c r="AV37" s="699"/>
      <c r="AW37" s="699"/>
      <c r="AX37" s="699"/>
      <c r="AY37" s="700"/>
      <c r="AZ37" s="661">
        <v>16471</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10807</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636328</v>
      </c>
      <c r="CS37" s="662"/>
      <c r="CT37" s="662"/>
      <c r="CU37" s="662"/>
      <c r="CV37" s="662"/>
      <c r="CW37" s="662"/>
      <c r="CX37" s="662"/>
      <c r="CY37" s="663"/>
      <c r="CZ37" s="666">
        <v>2.5</v>
      </c>
      <c r="DA37" s="695"/>
      <c r="DB37" s="695"/>
      <c r="DC37" s="696"/>
      <c r="DD37" s="669">
        <v>636328</v>
      </c>
      <c r="DE37" s="662"/>
      <c r="DF37" s="662"/>
      <c r="DG37" s="662"/>
      <c r="DH37" s="662"/>
      <c r="DI37" s="662"/>
      <c r="DJ37" s="662"/>
      <c r="DK37" s="663"/>
      <c r="DL37" s="669">
        <v>465408</v>
      </c>
      <c r="DM37" s="662"/>
      <c r="DN37" s="662"/>
      <c r="DO37" s="662"/>
      <c r="DP37" s="662"/>
      <c r="DQ37" s="662"/>
      <c r="DR37" s="662"/>
      <c r="DS37" s="662"/>
      <c r="DT37" s="662"/>
      <c r="DU37" s="662"/>
      <c r="DV37" s="663"/>
      <c r="DW37" s="666">
        <v>3</v>
      </c>
      <c r="DX37" s="695"/>
      <c r="DY37" s="695"/>
      <c r="DZ37" s="695"/>
      <c r="EA37" s="695"/>
      <c r="EB37" s="695"/>
      <c r="EC37" s="697"/>
    </row>
    <row r="38" spans="2:133" ht="11.25" customHeight="1" x14ac:dyDescent="0.2">
      <c r="B38" s="673" t="s">
        <v>333</v>
      </c>
      <c r="C38" s="674"/>
      <c r="D38" s="674"/>
      <c r="E38" s="674"/>
      <c r="F38" s="674"/>
      <c r="G38" s="674"/>
      <c r="H38" s="674"/>
      <c r="I38" s="674"/>
      <c r="J38" s="674"/>
      <c r="K38" s="674"/>
      <c r="L38" s="674"/>
      <c r="M38" s="674"/>
      <c r="N38" s="674"/>
      <c r="O38" s="674"/>
      <c r="P38" s="674"/>
      <c r="Q38" s="675"/>
      <c r="R38" s="676">
        <v>26183216</v>
      </c>
      <c r="S38" s="713"/>
      <c r="T38" s="713"/>
      <c r="U38" s="713"/>
      <c r="V38" s="713"/>
      <c r="W38" s="713"/>
      <c r="X38" s="713"/>
      <c r="Y38" s="718"/>
      <c r="Z38" s="719">
        <v>100</v>
      </c>
      <c r="AA38" s="719"/>
      <c r="AB38" s="719"/>
      <c r="AC38" s="719"/>
      <c r="AD38" s="720">
        <v>14602815</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231</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17079</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2362227</v>
      </c>
      <c r="CS38" s="664"/>
      <c r="CT38" s="664"/>
      <c r="CU38" s="664"/>
      <c r="CV38" s="664"/>
      <c r="CW38" s="664"/>
      <c r="CX38" s="664"/>
      <c r="CY38" s="665"/>
      <c r="CZ38" s="666">
        <v>9.1999999999999993</v>
      </c>
      <c r="DA38" s="695"/>
      <c r="DB38" s="695"/>
      <c r="DC38" s="696"/>
      <c r="DD38" s="669">
        <v>1878752</v>
      </c>
      <c r="DE38" s="664"/>
      <c r="DF38" s="664"/>
      <c r="DG38" s="664"/>
      <c r="DH38" s="664"/>
      <c r="DI38" s="664"/>
      <c r="DJ38" s="664"/>
      <c r="DK38" s="665"/>
      <c r="DL38" s="669">
        <v>1767508</v>
      </c>
      <c r="DM38" s="664"/>
      <c r="DN38" s="664"/>
      <c r="DO38" s="664"/>
      <c r="DP38" s="664"/>
      <c r="DQ38" s="664"/>
      <c r="DR38" s="664"/>
      <c r="DS38" s="664"/>
      <c r="DT38" s="664"/>
      <c r="DU38" s="664"/>
      <c r="DV38" s="665"/>
      <c r="DW38" s="666">
        <v>11.2</v>
      </c>
      <c r="DX38" s="695"/>
      <c r="DY38" s="695"/>
      <c r="DZ38" s="695"/>
      <c r="EA38" s="695"/>
      <c r="EB38" s="695"/>
      <c r="EC38" s="697"/>
    </row>
    <row r="39" spans="2:133" ht="11.25" customHeight="1" x14ac:dyDescent="0.2">
      <c r="AQ39" s="698" t="s">
        <v>337</v>
      </c>
      <c r="AR39" s="699"/>
      <c r="AS39" s="699"/>
      <c r="AT39" s="699"/>
      <c r="AU39" s="699"/>
      <c r="AV39" s="699"/>
      <c r="AW39" s="699"/>
      <c r="AX39" s="699"/>
      <c r="AY39" s="700"/>
      <c r="AZ39" s="661" t="s">
        <v>127</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92</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1880676</v>
      </c>
      <c r="CS39" s="662"/>
      <c r="CT39" s="662"/>
      <c r="CU39" s="662"/>
      <c r="CV39" s="662"/>
      <c r="CW39" s="662"/>
      <c r="CX39" s="662"/>
      <c r="CY39" s="663"/>
      <c r="CZ39" s="666">
        <v>7.4</v>
      </c>
      <c r="DA39" s="695"/>
      <c r="DB39" s="695"/>
      <c r="DC39" s="696"/>
      <c r="DD39" s="669">
        <v>1720817</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2">
      <c r="AQ40" s="698" t="s">
        <v>341</v>
      </c>
      <c r="AR40" s="699"/>
      <c r="AS40" s="699"/>
      <c r="AT40" s="699"/>
      <c r="AU40" s="699"/>
      <c r="AV40" s="699"/>
      <c r="AW40" s="699"/>
      <c r="AX40" s="699"/>
      <c r="AY40" s="700"/>
      <c r="AZ40" s="661">
        <v>697091</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231</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745</v>
      </c>
      <c r="CS40" s="664"/>
      <c r="CT40" s="664"/>
      <c r="CU40" s="664"/>
      <c r="CV40" s="664"/>
      <c r="CW40" s="664"/>
      <c r="CX40" s="664"/>
      <c r="CY40" s="665"/>
      <c r="CZ40" s="666">
        <v>0</v>
      </c>
      <c r="DA40" s="695"/>
      <c r="DB40" s="695"/>
      <c r="DC40" s="696"/>
      <c r="DD40" s="669" t="s">
        <v>127</v>
      </c>
      <c r="DE40" s="664"/>
      <c r="DF40" s="664"/>
      <c r="DG40" s="664"/>
      <c r="DH40" s="664"/>
      <c r="DI40" s="664"/>
      <c r="DJ40" s="664"/>
      <c r="DK40" s="665"/>
      <c r="DL40" s="669" t="s">
        <v>231</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2">
      <c r="AQ41" s="710" t="s">
        <v>344</v>
      </c>
      <c r="AR41" s="711"/>
      <c r="AS41" s="711"/>
      <c r="AT41" s="711"/>
      <c r="AU41" s="711"/>
      <c r="AV41" s="711"/>
      <c r="AW41" s="711"/>
      <c r="AX41" s="711"/>
      <c r="AY41" s="712"/>
      <c r="AZ41" s="676">
        <v>1665136</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329</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918005</v>
      </c>
      <c r="CS42" s="664"/>
      <c r="CT42" s="664"/>
      <c r="CU42" s="664"/>
      <c r="CV42" s="664"/>
      <c r="CW42" s="664"/>
      <c r="CX42" s="664"/>
      <c r="CY42" s="665"/>
      <c r="CZ42" s="666">
        <v>3.6</v>
      </c>
      <c r="DA42" s="667"/>
      <c r="DB42" s="667"/>
      <c r="DC42" s="668"/>
      <c r="DD42" s="669">
        <v>304720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17437</v>
      </c>
      <c r="CS43" s="662"/>
      <c r="CT43" s="662"/>
      <c r="CU43" s="662"/>
      <c r="CV43" s="662"/>
      <c r="CW43" s="662"/>
      <c r="CX43" s="662"/>
      <c r="CY43" s="663"/>
      <c r="CZ43" s="666">
        <v>0.1</v>
      </c>
      <c r="DA43" s="695"/>
      <c r="DB43" s="695"/>
      <c r="DC43" s="696"/>
      <c r="DD43" s="669">
        <v>17437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351</v>
      </c>
      <c r="CD44" s="689" t="s">
        <v>303</v>
      </c>
      <c r="CE44" s="690"/>
      <c r="CF44" s="658" t="s">
        <v>352</v>
      </c>
      <c r="CG44" s="659"/>
      <c r="CH44" s="659"/>
      <c r="CI44" s="659"/>
      <c r="CJ44" s="659"/>
      <c r="CK44" s="659"/>
      <c r="CL44" s="659"/>
      <c r="CM44" s="659"/>
      <c r="CN44" s="659"/>
      <c r="CO44" s="659"/>
      <c r="CP44" s="659"/>
      <c r="CQ44" s="660"/>
      <c r="CR44" s="661">
        <v>784607</v>
      </c>
      <c r="CS44" s="664"/>
      <c r="CT44" s="664"/>
      <c r="CU44" s="664"/>
      <c r="CV44" s="664"/>
      <c r="CW44" s="664"/>
      <c r="CX44" s="664"/>
      <c r="CY44" s="665"/>
      <c r="CZ44" s="666">
        <v>3.1</v>
      </c>
      <c r="DA44" s="667"/>
      <c r="DB44" s="667"/>
      <c r="DC44" s="668"/>
      <c r="DD44" s="669">
        <v>239390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353</v>
      </c>
      <c r="CG45" s="659"/>
      <c r="CH45" s="659"/>
      <c r="CI45" s="659"/>
      <c r="CJ45" s="659"/>
      <c r="CK45" s="659"/>
      <c r="CL45" s="659"/>
      <c r="CM45" s="659"/>
      <c r="CN45" s="659"/>
      <c r="CO45" s="659"/>
      <c r="CP45" s="659"/>
      <c r="CQ45" s="660"/>
      <c r="CR45" s="661">
        <v>401941</v>
      </c>
      <c r="CS45" s="662"/>
      <c r="CT45" s="662"/>
      <c r="CU45" s="662"/>
      <c r="CV45" s="662"/>
      <c r="CW45" s="662"/>
      <c r="CX45" s="662"/>
      <c r="CY45" s="663"/>
      <c r="CZ45" s="666">
        <v>1.6</v>
      </c>
      <c r="DA45" s="695"/>
      <c r="DB45" s="695"/>
      <c r="DC45" s="696"/>
      <c r="DD45" s="669">
        <v>54758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354</v>
      </c>
      <c r="CG46" s="659"/>
      <c r="CH46" s="659"/>
      <c r="CI46" s="659"/>
      <c r="CJ46" s="659"/>
      <c r="CK46" s="659"/>
      <c r="CL46" s="659"/>
      <c r="CM46" s="659"/>
      <c r="CN46" s="659"/>
      <c r="CO46" s="659"/>
      <c r="CP46" s="659"/>
      <c r="CQ46" s="660"/>
      <c r="CR46" s="661">
        <v>374689</v>
      </c>
      <c r="CS46" s="664"/>
      <c r="CT46" s="664"/>
      <c r="CU46" s="664"/>
      <c r="CV46" s="664"/>
      <c r="CW46" s="664"/>
      <c r="CX46" s="664"/>
      <c r="CY46" s="665"/>
      <c r="CZ46" s="666">
        <v>1.5</v>
      </c>
      <c r="DA46" s="667"/>
      <c r="DB46" s="667"/>
      <c r="DC46" s="668"/>
      <c r="DD46" s="669">
        <v>182855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355</v>
      </c>
      <c r="CG47" s="659"/>
      <c r="CH47" s="659"/>
      <c r="CI47" s="659"/>
      <c r="CJ47" s="659"/>
      <c r="CK47" s="659"/>
      <c r="CL47" s="659"/>
      <c r="CM47" s="659"/>
      <c r="CN47" s="659"/>
      <c r="CO47" s="659"/>
      <c r="CP47" s="659"/>
      <c r="CQ47" s="660"/>
      <c r="CR47" s="661">
        <v>133398</v>
      </c>
      <c r="CS47" s="662"/>
      <c r="CT47" s="662"/>
      <c r="CU47" s="662"/>
      <c r="CV47" s="662"/>
      <c r="CW47" s="662"/>
      <c r="CX47" s="662"/>
      <c r="CY47" s="663"/>
      <c r="CZ47" s="666">
        <v>0.5</v>
      </c>
      <c r="DA47" s="695"/>
      <c r="DB47" s="695"/>
      <c r="DC47" s="696"/>
      <c r="DD47" s="669">
        <v>65330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356</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357</v>
      </c>
      <c r="CE49" s="674"/>
      <c r="CF49" s="674"/>
      <c r="CG49" s="674"/>
      <c r="CH49" s="674"/>
      <c r="CI49" s="674"/>
      <c r="CJ49" s="674"/>
      <c r="CK49" s="674"/>
      <c r="CL49" s="674"/>
      <c r="CM49" s="674"/>
      <c r="CN49" s="674"/>
      <c r="CO49" s="674"/>
      <c r="CP49" s="674"/>
      <c r="CQ49" s="675"/>
      <c r="CR49" s="676">
        <v>25568977</v>
      </c>
      <c r="CS49" s="677"/>
      <c r="CT49" s="677"/>
      <c r="CU49" s="677"/>
      <c r="CV49" s="677"/>
      <c r="CW49" s="677"/>
      <c r="CX49" s="677"/>
      <c r="CY49" s="678"/>
      <c r="CZ49" s="679">
        <v>100</v>
      </c>
      <c r="DA49" s="680"/>
      <c r="DB49" s="680"/>
      <c r="DC49" s="681"/>
      <c r="DD49" s="682">
        <v>17754431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pHJbLdIzwyFTAVwTzYUa+rczuCsBM+qT1+KryzhpQeHJSfu/O72iX9RvnJYb3wciQ8vVSXKbX5Dc+RLyNvpQFg==" saltValue="WhwOf7KdmVhhGrpKyfr5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359</v>
      </c>
      <c r="DK2" s="1204"/>
      <c r="DL2" s="1204"/>
      <c r="DM2" s="1204"/>
      <c r="DN2" s="1204"/>
      <c r="DO2" s="1205"/>
      <c r="DP2" s="249"/>
      <c r="DQ2" s="1203" t="s">
        <v>360</v>
      </c>
      <c r="DR2" s="1204"/>
      <c r="DS2" s="1204"/>
      <c r="DT2" s="1204"/>
      <c r="DU2" s="1204"/>
      <c r="DV2" s="1204"/>
      <c r="DW2" s="1204"/>
      <c r="DX2" s="1204"/>
      <c r="DY2" s="1204"/>
      <c r="DZ2" s="1205"/>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6"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90" t="s">
        <v>377</v>
      </c>
      <c r="DH5" s="1191"/>
      <c r="DI5" s="1191"/>
      <c r="DJ5" s="1191"/>
      <c r="DK5" s="1192"/>
      <c r="DL5" s="1190" t="s">
        <v>378</v>
      </c>
      <c r="DM5" s="1191"/>
      <c r="DN5" s="1191"/>
      <c r="DO5" s="1191"/>
      <c r="DP5" s="1192"/>
      <c r="DQ5" s="1090" t="s">
        <v>379</v>
      </c>
      <c r="DR5" s="1091"/>
      <c r="DS5" s="1091"/>
      <c r="DT5" s="1091"/>
      <c r="DU5" s="1092"/>
      <c r="DV5" s="1090" t="s">
        <v>370</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7"/>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thickBot="1" x14ac:dyDescent="0.25">
      <c r="A7" s="258">
        <v>1</v>
      </c>
      <c r="B7" s="1141" t="s">
        <v>380</v>
      </c>
      <c r="C7" s="1142"/>
      <c r="D7" s="1142"/>
      <c r="E7" s="1142"/>
      <c r="F7" s="1142"/>
      <c r="G7" s="1142"/>
      <c r="H7" s="1142"/>
      <c r="I7" s="1142"/>
      <c r="J7" s="1142"/>
      <c r="K7" s="1142"/>
      <c r="L7" s="1142"/>
      <c r="M7" s="1142"/>
      <c r="N7" s="1142"/>
      <c r="O7" s="1142"/>
      <c r="P7" s="1143"/>
      <c r="Q7" s="1196">
        <v>26535</v>
      </c>
      <c r="R7" s="1181"/>
      <c r="S7" s="1181"/>
      <c r="T7" s="1181"/>
      <c r="U7" s="1181"/>
      <c r="V7" s="1181">
        <v>25921</v>
      </c>
      <c r="W7" s="1181"/>
      <c r="X7" s="1181"/>
      <c r="Y7" s="1181"/>
      <c r="Z7" s="1181"/>
      <c r="AA7" s="1197">
        <f>Q7-V7</f>
        <v>614</v>
      </c>
      <c r="AB7" s="1198"/>
      <c r="AC7" s="1198"/>
      <c r="AD7" s="1198"/>
      <c r="AE7" s="1199"/>
      <c r="AF7" s="1200">
        <v>473</v>
      </c>
      <c r="AG7" s="1201"/>
      <c r="AH7" s="1201"/>
      <c r="AI7" s="1201"/>
      <c r="AJ7" s="1202"/>
      <c r="AK7" s="1183">
        <v>1077</v>
      </c>
      <c r="AL7" s="1184"/>
      <c r="AM7" s="1184"/>
      <c r="AN7" s="1184"/>
      <c r="AO7" s="1184"/>
      <c r="AP7" s="1184">
        <v>26076</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594</v>
      </c>
      <c r="BT7" s="1188"/>
      <c r="BU7" s="1188"/>
      <c r="BV7" s="1188"/>
      <c r="BW7" s="1188"/>
      <c r="BX7" s="1188"/>
      <c r="BY7" s="1188"/>
      <c r="BZ7" s="1188"/>
      <c r="CA7" s="1188"/>
      <c r="CB7" s="1188"/>
      <c r="CC7" s="1188"/>
      <c r="CD7" s="1188"/>
      <c r="CE7" s="1188"/>
      <c r="CF7" s="1188"/>
      <c r="CG7" s="1189"/>
      <c r="CH7" s="1178">
        <v>2</v>
      </c>
      <c r="CI7" s="1179"/>
      <c r="CJ7" s="1179"/>
      <c r="CK7" s="1179"/>
      <c r="CL7" s="1180"/>
      <c r="CM7" s="1178">
        <v>35</v>
      </c>
      <c r="CN7" s="1179"/>
      <c r="CO7" s="1179"/>
      <c r="CP7" s="1179"/>
      <c r="CQ7" s="1180"/>
      <c r="CR7" s="1178">
        <v>10</v>
      </c>
      <c r="CS7" s="1179"/>
      <c r="CT7" s="1179"/>
      <c r="CU7" s="1179"/>
      <c r="CV7" s="1180"/>
      <c r="CW7" s="1178">
        <v>142</v>
      </c>
      <c r="CX7" s="1179"/>
      <c r="CY7" s="1179"/>
      <c r="CZ7" s="1179"/>
      <c r="DA7" s="1180"/>
      <c r="DB7" s="1178" t="s">
        <v>595</v>
      </c>
      <c r="DC7" s="1179"/>
      <c r="DD7" s="1179"/>
      <c r="DE7" s="1179"/>
      <c r="DF7" s="1180"/>
      <c r="DG7" s="1178" t="s">
        <v>590</v>
      </c>
      <c r="DH7" s="1179"/>
      <c r="DI7" s="1179"/>
      <c r="DJ7" s="1179"/>
      <c r="DK7" s="1180"/>
      <c r="DL7" s="1178" t="s">
        <v>590</v>
      </c>
      <c r="DM7" s="1179"/>
      <c r="DN7" s="1179"/>
      <c r="DO7" s="1179"/>
      <c r="DP7" s="1180"/>
      <c r="DQ7" s="1178" t="s">
        <v>590</v>
      </c>
      <c r="DR7" s="1179"/>
      <c r="DS7" s="1179"/>
      <c r="DT7" s="1179"/>
      <c r="DU7" s="1180"/>
      <c r="DV7" s="1208"/>
      <c r="DW7" s="1209"/>
      <c r="DX7" s="1209"/>
      <c r="DY7" s="1209"/>
      <c r="DZ7" s="1210"/>
      <c r="EA7" s="254"/>
    </row>
    <row r="8" spans="1:131" s="255" customFormat="1" ht="26.25" customHeight="1" thickTop="1" x14ac:dyDescent="0.2">
      <c r="A8" s="261">
        <v>2</v>
      </c>
      <c r="B8" s="1126" t="s">
        <v>381</v>
      </c>
      <c r="C8" s="1127"/>
      <c r="D8" s="1127"/>
      <c r="E8" s="1127"/>
      <c r="F8" s="1127"/>
      <c r="G8" s="1127"/>
      <c r="H8" s="1127"/>
      <c r="I8" s="1127"/>
      <c r="J8" s="1127"/>
      <c r="K8" s="1127"/>
      <c r="L8" s="1127"/>
      <c r="M8" s="1127"/>
      <c r="N8" s="1127"/>
      <c r="O8" s="1127"/>
      <c r="P8" s="1128"/>
      <c r="Q8" s="1132">
        <v>38</v>
      </c>
      <c r="R8" s="1133"/>
      <c r="S8" s="1133"/>
      <c r="T8" s="1133"/>
      <c r="U8" s="1133"/>
      <c r="V8" s="1133">
        <v>38</v>
      </c>
      <c r="W8" s="1133"/>
      <c r="X8" s="1133"/>
      <c r="Y8" s="1133"/>
      <c r="Z8" s="1133"/>
      <c r="AA8" s="1181">
        <f>Q8-V8</f>
        <v>0</v>
      </c>
      <c r="AB8" s="1181"/>
      <c r="AC8" s="1181"/>
      <c r="AD8" s="1181"/>
      <c r="AE8" s="1182"/>
      <c r="AF8" s="1108">
        <v>0</v>
      </c>
      <c r="AG8" s="1109"/>
      <c r="AH8" s="1109"/>
      <c r="AI8" s="1109"/>
      <c r="AJ8" s="1110"/>
      <c r="AK8" s="1176">
        <v>24</v>
      </c>
      <c r="AL8" s="1177"/>
      <c r="AM8" s="1177"/>
      <c r="AN8" s="1177"/>
      <c r="AO8" s="1177"/>
      <c r="AP8" s="1177" t="s">
        <v>575</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596</v>
      </c>
      <c r="BT8" s="1104"/>
      <c r="BU8" s="1104"/>
      <c r="BV8" s="1104"/>
      <c r="BW8" s="1104"/>
      <c r="BX8" s="1104"/>
      <c r="BY8" s="1104"/>
      <c r="BZ8" s="1104"/>
      <c r="CA8" s="1104"/>
      <c r="CB8" s="1104"/>
      <c r="CC8" s="1104"/>
      <c r="CD8" s="1104"/>
      <c r="CE8" s="1104"/>
      <c r="CF8" s="1104"/>
      <c r="CG8" s="1105"/>
      <c r="CH8" s="1078">
        <v>-3</v>
      </c>
      <c r="CI8" s="1079"/>
      <c r="CJ8" s="1079"/>
      <c r="CK8" s="1079"/>
      <c r="CL8" s="1080"/>
      <c r="CM8" s="1078">
        <v>20</v>
      </c>
      <c r="CN8" s="1079"/>
      <c r="CO8" s="1079"/>
      <c r="CP8" s="1079"/>
      <c r="CQ8" s="1080"/>
      <c r="CR8" s="1078">
        <v>10</v>
      </c>
      <c r="CS8" s="1079"/>
      <c r="CT8" s="1079"/>
      <c r="CU8" s="1079"/>
      <c r="CV8" s="1080"/>
      <c r="CW8" s="1078">
        <v>73</v>
      </c>
      <c r="CX8" s="1079"/>
      <c r="CY8" s="1079"/>
      <c r="CZ8" s="1079"/>
      <c r="DA8" s="1080"/>
      <c r="DB8" s="1178" t="s">
        <v>595</v>
      </c>
      <c r="DC8" s="1179"/>
      <c r="DD8" s="1179"/>
      <c r="DE8" s="1179"/>
      <c r="DF8" s="1180"/>
      <c r="DG8" s="1178" t="s">
        <v>590</v>
      </c>
      <c r="DH8" s="1179"/>
      <c r="DI8" s="1179"/>
      <c r="DJ8" s="1179"/>
      <c r="DK8" s="1180"/>
      <c r="DL8" s="1178" t="s">
        <v>590</v>
      </c>
      <c r="DM8" s="1179"/>
      <c r="DN8" s="1179"/>
      <c r="DO8" s="1179"/>
      <c r="DP8" s="1180"/>
      <c r="DQ8" s="1178" t="s">
        <v>590</v>
      </c>
      <c r="DR8" s="1179"/>
      <c r="DS8" s="1179"/>
      <c r="DT8" s="1179"/>
      <c r="DU8" s="11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383</v>
      </c>
      <c r="B23" s="1033" t="s">
        <v>384</v>
      </c>
      <c r="C23" s="1034"/>
      <c r="D23" s="1034"/>
      <c r="E23" s="1034"/>
      <c r="F23" s="1034"/>
      <c r="G23" s="1034"/>
      <c r="H23" s="1034"/>
      <c r="I23" s="1034"/>
      <c r="J23" s="1034"/>
      <c r="K23" s="1034"/>
      <c r="L23" s="1034"/>
      <c r="M23" s="1034"/>
      <c r="N23" s="1034"/>
      <c r="O23" s="1034"/>
      <c r="P23" s="1035"/>
      <c r="Q23" s="1157">
        <f>Q7+Q8</f>
        <v>26573</v>
      </c>
      <c r="R23" s="1158"/>
      <c r="S23" s="1158"/>
      <c r="T23" s="1158"/>
      <c r="U23" s="1158"/>
      <c r="V23" s="1157">
        <f t="shared" ref="V23" si="0">V7+V8</f>
        <v>25959</v>
      </c>
      <c r="W23" s="1158"/>
      <c r="X23" s="1158"/>
      <c r="Y23" s="1158"/>
      <c r="Z23" s="1158"/>
      <c r="AA23" s="1157">
        <f t="shared" ref="AA23" si="1">AA7+AA8</f>
        <v>614</v>
      </c>
      <c r="AB23" s="1158"/>
      <c r="AC23" s="1158"/>
      <c r="AD23" s="1158"/>
      <c r="AE23" s="1158"/>
      <c r="AF23" s="1159">
        <v>473</v>
      </c>
      <c r="AG23" s="1158"/>
      <c r="AH23" s="1158"/>
      <c r="AI23" s="1158"/>
      <c r="AJ23" s="1160"/>
      <c r="AK23" s="1161"/>
      <c r="AL23" s="1162"/>
      <c r="AM23" s="1162"/>
      <c r="AN23" s="1162"/>
      <c r="AO23" s="1162"/>
      <c r="AP23" s="1163">
        <v>26076</v>
      </c>
      <c r="AQ23" s="1155"/>
      <c r="AR23" s="1155"/>
      <c r="AS23" s="1155"/>
      <c r="AT23" s="1164"/>
      <c r="AU23" s="1165"/>
      <c r="AV23" s="1165"/>
      <c r="AW23" s="1165"/>
      <c r="AX23" s="1165"/>
      <c r="AY23" s="1166"/>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363</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41" t="s">
        <v>396</v>
      </c>
      <c r="C28" s="1142"/>
      <c r="D28" s="1142"/>
      <c r="E28" s="1142"/>
      <c r="F28" s="1142"/>
      <c r="G28" s="1142"/>
      <c r="H28" s="1142"/>
      <c r="I28" s="1142"/>
      <c r="J28" s="1142"/>
      <c r="K28" s="1142"/>
      <c r="L28" s="1142"/>
      <c r="M28" s="1142"/>
      <c r="N28" s="1142"/>
      <c r="O28" s="1142"/>
      <c r="P28" s="1143"/>
      <c r="Q28" s="1144">
        <v>7978</v>
      </c>
      <c r="R28" s="1135"/>
      <c r="S28" s="1135"/>
      <c r="T28" s="1135"/>
      <c r="U28" s="1135"/>
      <c r="V28" s="1135">
        <v>7858</v>
      </c>
      <c r="W28" s="1135"/>
      <c r="X28" s="1135"/>
      <c r="Y28" s="1135"/>
      <c r="Z28" s="1135"/>
      <c r="AA28" s="1135">
        <f>Q28-V28</f>
        <v>120</v>
      </c>
      <c r="AB28" s="1135"/>
      <c r="AC28" s="1135"/>
      <c r="AD28" s="1135"/>
      <c r="AE28" s="1136"/>
      <c r="AF28" s="1145">
        <v>120</v>
      </c>
      <c r="AG28" s="1135"/>
      <c r="AH28" s="1135"/>
      <c r="AI28" s="1135"/>
      <c r="AJ28" s="1146"/>
      <c r="AK28" s="1147">
        <v>697</v>
      </c>
      <c r="AL28" s="1137"/>
      <c r="AM28" s="1137"/>
      <c r="AN28" s="1137"/>
      <c r="AO28" s="1137"/>
      <c r="AP28" s="1137" t="s">
        <v>575</v>
      </c>
      <c r="AQ28" s="1137"/>
      <c r="AR28" s="1137"/>
      <c r="AS28" s="1137"/>
      <c r="AT28" s="1137"/>
      <c r="AU28" s="1137" t="s">
        <v>575</v>
      </c>
      <c r="AV28" s="1137"/>
      <c r="AW28" s="1137"/>
      <c r="AX28" s="1137"/>
      <c r="AY28" s="1137"/>
      <c r="AZ28" s="1138" t="s">
        <v>575</v>
      </c>
      <c r="BA28" s="1138"/>
      <c r="BB28" s="1138"/>
      <c r="BC28" s="1138"/>
      <c r="BD28" s="1138"/>
      <c r="BE28" s="1139"/>
      <c r="BF28" s="1139"/>
      <c r="BG28" s="1139"/>
      <c r="BH28" s="1139"/>
      <c r="BI28" s="1140"/>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397</v>
      </c>
      <c r="C29" s="1127"/>
      <c r="D29" s="1127"/>
      <c r="E29" s="1127"/>
      <c r="F29" s="1127"/>
      <c r="G29" s="1127"/>
      <c r="H29" s="1127"/>
      <c r="I29" s="1127"/>
      <c r="J29" s="1127"/>
      <c r="K29" s="1127"/>
      <c r="L29" s="1127"/>
      <c r="M29" s="1127"/>
      <c r="N29" s="1127"/>
      <c r="O29" s="1127"/>
      <c r="P29" s="1128"/>
      <c r="Q29" s="1132">
        <v>5287</v>
      </c>
      <c r="R29" s="1133"/>
      <c r="S29" s="1133"/>
      <c r="T29" s="1133"/>
      <c r="U29" s="1133"/>
      <c r="V29" s="1133">
        <v>5185</v>
      </c>
      <c r="W29" s="1133"/>
      <c r="X29" s="1133"/>
      <c r="Y29" s="1133"/>
      <c r="Z29" s="1133"/>
      <c r="AA29" s="1135">
        <f t="shared" ref="AA29:AA31" si="2">Q29-V29</f>
        <v>102</v>
      </c>
      <c r="AB29" s="1135"/>
      <c r="AC29" s="1135"/>
      <c r="AD29" s="1135"/>
      <c r="AE29" s="1136"/>
      <c r="AF29" s="1108">
        <v>102</v>
      </c>
      <c r="AG29" s="1109"/>
      <c r="AH29" s="1109"/>
      <c r="AI29" s="1109"/>
      <c r="AJ29" s="1110"/>
      <c r="AK29" s="1069">
        <v>819</v>
      </c>
      <c r="AL29" s="1060"/>
      <c r="AM29" s="1060"/>
      <c r="AN29" s="1060"/>
      <c r="AO29" s="1060"/>
      <c r="AP29" s="1060" t="s">
        <v>575</v>
      </c>
      <c r="AQ29" s="1060"/>
      <c r="AR29" s="1060"/>
      <c r="AS29" s="1060"/>
      <c r="AT29" s="1060"/>
      <c r="AU29" s="1060" t="s">
        <v>575</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398</v>
      </c>
      <c r="C30" s="1127"/>
      <c r="D30" s="1127"/>
      <c r="E30" s="1127"/>
      <c r="F30" s="1127"/>
      <c r="G30" s="1127"/>
      <c r="H30" s="1127"/>
      <c r="I30" s="1127"/>
      <c r="J30" s="1127"/>
      <c r="K30" s="1127"/>
      <c r="L30" s="1127"/>
      <c r="M30" s="1127"/>
      <c r="N30" s="1127"/>
      <c r="O30" s="1127"/>
      <c r="P30" s="1128"/>
      <c r="Q30" s="1132">
        <v>1662</v>
      </c>
      <c r="R30" s="1133"/>
      <c r="S30" s="1133"/>
      <c r="T30" s="1133"/>
      <c r="U30" s="1133"/>
      <c r="V30" s="1133">
        <v>1639</v>
      </c>
      <c r="W30" s="1133"/>
      <c r="X30" s="1133"/>
      <c r="Y30" s="1133"/>
      <c r="Z30" s="1133"/>
      <c r="AA30" s="1135">
        <v>24</v>
      </c>
      <c r="AB30" s="1135"/>
      <c r="AC30" s="1135"/>
      <c r="AD30" s="1135"/>
      <c r="AE30" s="1136"/>
      <c r="AF30" s="1108">
        <v>24</v>
      </c>
      <c r="AG30" s="1109"/>
      <c r="AH30" s="1109"/>
      <c r="AI30" s="1109"/>
      <c r="AJ30" s="1110"/>
      <c r="AK30" s="1069">
        <v>846</v>
      </c>
      <c r="AL30" s="1060"/>
      <c r="AM30" s="1060"/>
      <c r="AN30" s="1060"/>
      <c r="AO30" s="1060"/>
      <c r="AP30" s="1060" t="s">
        <v>575</v>
      </c>
      <c r="AQ30" s="1060"/>
      <c r="AR30" s="1060"/>
      <c r="AS30" s="1060"/>
      <c r="AT30" s="1060"/>
      <c r="AU30" s="1060" t="s">
        <v>577</v>
      </c>
      <c r="AV30" s="1060"/>
      <c r="AW30" s="1060"/>
      <c r="AX30" s="1060"/>
      <c r="AY30" s="1060"/>
      <c r="AZ30" s="1131" t="s">
        <v>575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399</v>
      </c>
      <c r="C31" s="1127"/>
      <c r="D31" s="1127"/>
      <c r="E31" s="1127"/>
      <c r="F31" s="1127"/>
      <c r="G31" s="1127"/>
      <c r="H31" s="1127"/>
      <c r="I31" s="1127"/>
      <c r="J31" s="1127"/>
      <c r="K31" s="1127"/>
      <c r="L31" s="1127"/>
      <c r="M31" s="1127"/>
      <c r="N31" s="1127"/>
      <c r="O31" s="1127"/>
      <c r="P31" s="1128"/>
      <c r="Q31" s="1132">
        <v>12</v>
      </c>
      <c r="R31" s="1133"/>
      <c r="S31" s="1133"/>
      <c r="T31" s="1133"/>
      <c r="U31" s="1133"/>
      <c r="V31" s="1133">
        <v>12</v>
      </c>
      <c r="W31" s="1133"/>
      <c r="X31" s="1133"/>
      <c r="Y31" s="1133"/>
      <c r="Z31" s="1133"/>
      <c r="AA31" s="1135">
        <f t="shared" si="2"/>
        <v>0</v>
      </c>
      <c r="AB31" s="1135"/>
      <c r="AC31" s="1135"/>
      <c r="AD31" s="1135"/>
      <c r="AE31" s="1136"/>
      <c r="AF31" s="1108">
        <v>0</v>
      </c>
      <c r="AG31" s="1109"/>
      <c r="AH31" s="1109"/>
      <c r="AI31" s="1109"/>
      <c r="AJ31" s="1110"/>
      <c r="AK31" s="1069" t="s">
        <v>603</v>
      </c>
      <c r="AL31" s="1060"/>
      <c r="AM31" s="1060"/>
      <c r="AN31" s="1060"/>
      <c r="AO31" s="1060"/>
      <c r="AP31" s="1060" t="s">
        <v>575</v>
      </c>
      <c r="AQ31" s="1060"/>
      <c r="AR31" s="1060"/>
      <c r="AS31" s="1060"/>
      <c r="AT31" s="1060"/>
      <c r="AU31" s="1060" t="s">
        <v>575</v>
      </c>
      <c r="AV31" s="1060"/>
      <c r="AW31" s="1060"/>
      <c r="AX31" s="1060"/>
      <c r="AY31" s="1060"/>
      <c r="AZ31" s="1131" t="s">
        <v>575</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400</v>
      </c>
      <c r="C32" s="1127"/>
      <c r="D32" s="1127"/>
      <c r="E32" s="1127"/>
      <c r="F32" s="1127"/>
      <c r="G32" s="1127"/>
      <c r="H32" s="1127"/>
      <c r="I32" s="1127"/>
      <c r="J32" s="1127"/>
      <c r="K32" s="1127"/>
      <c r="L32" s="1127"/>
      <c r="M32" s="1127"/>
      <c r="N32" s="1127"/>
      <c r="O32" s="1127"/>
      <c r="P32" s="1128"/>
      <c r="Q32" s="1132">
        <v>1391</v>
      </c>
      <c r="R32" s="1133"/>
      <c r="S32" s="1133"/>
      <c r="T32" s="1133"/>
      <c r="U32" s="1133"/>
      <c r="V32" s="1133">
        <v>1415</v>
      </c>
      <c r="W32" s="1133"/>
      <c r="X32" s="1133"/>
      <c r="Y32" s="1133"/>
      <c r="Z32" s="1133"/>
      <c r="AA32" s="1133">
        <v>-24</v>
      </c>
      <c r="AB32" s="1133"/>
      <c r="AC32" s="1133"/>
      <c r="AD32" s="1133"/>
      <c r="AE32" s="1134"/>
      <c r="AF32" s="1108">
        <v>689</v>
      </c>
      <c r="AG32" s="1109"/>
      <c r="AH32" s="1109"/>
      <c r="AI32" s="1109"/>
      <c r="AJ32" s="1110"/>
      <c r="AK32" s="1069">
        <v>16</v>
      </c>
      <c r="AL32" s="1060"/>
      <c r="AM32" s="1060"/>
      <c r="AN32" s="1060"/>
      <c r="AO32" s="1060"/>
      <c r="AP32" s="1060">
        <v>4065</v>
      </c>
      <c r="AQ32" s="1060"/>
      <c r="AR32" s="1060"/>
      <c r="AS32" s="1060"/>
      <c r="AT32" s="1060"/>
      <c r="AU32" s="1060" t="s">
        <v>597</v>
      </c>
      <c r="AV32" s="1060"/>
      <c r="AW32" s="1060"/>
      <c r="AX32" s="1060"/>
      <c r="AY32" s="1060"/>
      <c r="AZ32" s="1131" t="s">
        <v>575</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402</v>
      </c>
      <c r="C33" s="1127"/>
      <c r="D33" s="1127"/>
      <c r="E33" s="1127"/>
      <c r="F33" s="1127"/>
      <c r="G33" s="1127"/>
      <c r="H33" s="1127"/>
      <c r="I33" s="1127"/>
      <c r="J33" s="1127"/>
      <c r="K33" s="1127"/>
      <c r="L33" s="1127"/>
      <c r="M33" s="1127"/>
      <c r="N33" s="1127"/>
      <c r="O33" s="1127"/>
      <c r="P33" s="1128"/>
      <c r="Q33" s="1132">
        <v>1658</v>
      </c>
      <c r="R33" s="1133"/>
      <c r="S33" s="1133"/>
      <c r="T33" s="1133"/>
      <c r="U33" s="1133"/>
      <c r="V33" s="1133">
        <v>1625</v>
      </c>
      <c r="W33" s="1133"/>
      <c r="X33" s="1133"/>
      <c r="Y33" s="1133"/>
      <c r="Z33" s="1133"/>
      <c r="AA33" s="1133">
        <v>33</v>
      </c>
      <c r="AB33" s="1133"/>
      <c r="AC33" s="1133"/>
      <c r="AD33" s="1133"/>
      <c r="AE33" s="1134"/>
      <c r="AF33" s="1108">
        <v>805</v>
      </c>
      <c r="AG33" s="1109"/>
      <c r="AH33" s="1109"/>
      <c r="AI33" s="1109"/>
      <c r="AJ33" s="1110"/>
      <c r="AK33" s="1069">
        <v>207</v>
      </c>
      <c r="AL33" s="1060"/>
      <c r="AM33" s="1060"/>
      <c r="AN33" s="1060"/>
      <c r="AO33" s="1060"/>
      <c r="AP33" s="1060">
        <v>5523</v>
      </c>
      <c r="AQ33" s="1060"/>
      <c r="AR33" s="1060"/>
      <c r="AS33" s="1060"/>
      <c r="AT33" s="1060"/>
      <c r="AU33" s="1060">
        <v>1569</v>
      </c>
      <c r="AV33" s="1060"/>
      <c r="AW33" s="1060"/>
      <c r="AX33" s="1060"/>
      <c r="AY33" s="1060"/>
      <c r="AZ33" s="1131" t="s">
        <v>576</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383</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1740</v>
      </c>
      <c r="AG63" s="1048"/>
      <c r="AH63" s="1048"/>
      <c r="AI63" s="1048"/>
      <c r="AJ63" s="1119"/>
      <c r="AK63" s="1120"/>
      <c r="AL63" s="1052"/>
      <c r="AM63" s="1052"/>
      <c r="AN63" s="1052"/>
      <c r="AO63" s="1052"/>
      <c r="AP63" s="1048">
        <v>9588</v>
      </c>
      <c r="AQ63" s="1048"/>
      <c r="AR63" s="1048"/>
      <c r="AS63" s="1048"/>
      <c r="AT63" s="1048"/>
      <c r="AU63" s="1048">
        <v>1569</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579</v>
      </c>
      <c r="C68" s="1075"/>
      <c r="D68" s="1075"/>
      <c r="E68" s="1075"/>
      <c r="F68" s="1075"/>
      <c r="G68" s="1075"/>
      <c r="H68" s="1075"/>
      <c r="I68" s="1075"/>
      <c r="J68" s="1075"/>
      <c r="K68" s="1075"/>
      <c r="L68" s="1075"/>
      <c r="M68" s="1075"/>
      <c r="N68" s="1075"/>
      <c r="O68" s="1075"/>
      <c r="P68" s="1076"/>
      <c r="Q68" s="1077">
        <v>4466</v>
      </c>
      <c r="R68" s="1071"/>
      <c r="S68" s="1071"/>
      <c r="T68" s="1071"/>
      <c r="U68" s="1071"/>
      <c r="V68" s="1071">
        <v>4387</v>
      </c>
      <c r="W68" s="1071"/>
      <c r="X68" s="1071"/>
      <c r="Y68" s="1071"/>
      <c r="Z68" s="1071"/>
      <c r="AA68" s="1071">
        <v>79</v>
      </c>
      <c r="AB68" s="1071"/>
      <c r="AC68" s="1071"/>
      <c r="AD68" s="1071"/>
      <c r="AE68" s="1071"/>
      <c r="AF68" s="1071">
        <v>79</v>
      </c>
      <c r="AG68" s="1071"/>
      <c r="AH68" s="1071"/>
      <c r="AI68" s="1071"/>
      <c r="AJ68" s="1071"/>
      <c r="AK68" s="1071">
        <v>75</v>
      </c>
      <c r="AL68" s="1071"/>
      <c r="AM68" s="1071"/>
      <c r="AN68" s="1071"/>
      <c r="AO68" s="1071"/>
      <c r="AP68" s="1071">
        <v>7208</v>
      </c>
      <c r="AQ68" s="1071"/>
      <c r="AR68" s="1071"/>
      <c r="AS68" s="1071"/>
      <c r="AT68" s="1071"/>
      <c r="AU68" s="1071">
        <v>1473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580</v>
      </c>
      <c r="C69" s="1064"/>
      <c r="D69" s="1064"/>
      <c r="E69" s="1064"/>
      <c r="F69" s="1064"/>
      <c r="G69" s="1064"/>
      <c r="H69" s="1064"/>
      <c r="I69" s="1064"/>
      <c r="J69" s="1064"/>
      <c r="K69" s="1064"/>
      <c r="L69" s="1064"/>
      <c r="M69" s="1064"/>
      <c r="N69" s="1064"/>
      <c r="O69" s="1064"/>
      <c r="P69" s="1065"/>
      <c r="Q69" s="1066">
        <v>16</v>
      </c>
      <c r="R69" s="1060"/>
      <c r="S69" s="1060"/>
      <c r="T69" s="1060"/>
      <c r="U69" s="1060"/>
      <c r="V69" s="1060">
        <v>14</v>
      </c>
      <c r="W69" s="1060"/>
      <c r="X69" s="1060"/>
      <c r="Y69" s="1060"/>
      <c r="Z69" s="1060"/>
      <c r="AA69" s="1060">
        <v>2</v>
      </c>
      <c r="AB69" s="1060"/>
      <c r="AC69" s="1060"/>
      <c r="AD69" s="1060"/>
      <c r="AE69" s="1060"/>
      <c r="AF69" s="1060">
        <v>2</v>
      </c>
      <c r="AG69" s="1060"/>
      <c r="AH69" s="1060"/>
      <c r="AI69" s="1060"/>
      <c r="AJ69" s="1060"/>
      <c r="AK69" s="1060">
        <v>3</v>
      </c>
      <c r="AL69" s="1060"/>
      <c r="AM69" s="1060"/>
      <c r="AN69" s="1060"/>
      <c r="AO69" s="1060"/>
      <c r="AP69" s="1060" t="s">
        <v>588</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581</v>
      </c>
      <c r="C70" s="1064"/>
      <c r="D70" s="1064"/>
      <c r="E70" s="1064"/>
      <c r="F70" s="1064"/>
      <c r="G70" s="1064"/>
      <c r="H70" s="1064"/>
      <c r="I70" s="1064"/>
      <c r="J70" s="1064"/>
      <c r="K70" s="1064"/>
      <c r="L70" s="1064"/>
      <c r="M70" s="1064"/>
      <c r="N70" s="1064"/>
      <c r="O70" s="1064"/>
      <c r="P70" s="1065"/>
      <c r="Q70" s="1066">
        <v>15</v>
      </c>
      <c r="R70" s="1060"/>
      <c r="S70" s="1060"/>
      <c r="T70" s="1060"/>
      <c r="U70" s="1060"/>
      <c r="V70" s="1060">
        <v>12</v>
      </c>
      <c r="W70" s="1060"/>
      <c r="X70" s="1060"/>
      <c r="Y70" s="1060"/>
      <c r="Z70" s="1060"/>
      <c r="AA70" s="1060">
        <v>3</v>
      </c>
      <c r="AB70" s="1060"/>
      <c r="AC70" s="1060"/>
      <c r="AD70" s="1060"/>
      <c r="AE70" s="1060"/>
      <c r="AF70" s="1060">
        <v>2</v>
      </c>
      <c r="AG70" s="1060"/>
      <c r="AH70" s="1060"/>
      <c r="AI70" s="1060"/>
      <c r="AJ70" s="1060"/>
      <c r="AK70" s="1060">
        <v>1</v>
      </c>
      <c r="AL70" s="1060"/>
      <c r="AM70" s="1060"/>
      <c r="AN70" s="1060"/>
      <c r="AO70" s="1060"/>
      <c r="AP70" s="1060" t="s">
        <v>589</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582</v>
      </c>
      <c r="C71" s="1064"/>
      <c r="D71" s="1064"/>
      <c r="E71" s="1064"/>
      <c r="F71" s="1064"/>
      <c r="G71" s="1064"/>
      <c r="H71" s="1064"/>
      <c r="I71" s="1064"/>
      <c r="J71" s="1064"/>
      <c r="K71" s="1064"/>
      <c r="L71" s="1064"/>
      <c r="M71" s="1064"/>
      <c r="N71" s="1064"/>
      <c r="O71" s="1064"/>
      <c r="P71" s="1065"/>
      <c r="Q71" s="1066">
        <v>111</v>
      </c>
      <c r="R71" s="1060"/>
      <c r="S71" s="1060"/>
      <c r="T71" s="1060"/>
      <c r="U71" s="1060"/>
      <c r="V71" s="1060">
        <v>103</v>
      </c>
      <c r="W71" s="1060"/>
      <c r="X71" s="1060"/>
      <c r="Y71" s="1060"/>
      <c r="Z71" s="1060"/>
      <c r="AA71" s="1060">
        <v>8</v>
      </c>
      <c r="AB71" s="1060"/>
      <c r="AC71" s="1060"/>
      <c r="AD71" s="1060"/>
      <c r="AE71" s="1060"/>
      <c r="AF71" s="1060">
        <v>8</v>
      </c>
      <c r="AG71" s="1060"/>
      <c r="AH71" s="1060"/>
      <c r="AI71" s="1060"/>
      <c r="AJ71" s="1060"/>
      <c r="AK71" s="1060" t="s">
        <v>590</v>
      </c>
      <c r="AL71" s="1060"/>
      <c r="AM71" s="1060"/>
      <c r="AN71" s="1060"/>
      <c r="AO71" s="1060"/>
      <c r="AP71" s="1060" t="s">
        <v>590</v>
      </c>
      <c r="AQ71" s="1060"/>
      <c r="AR71" s="1060"/>
      <c r="AS71" s="1060"/>
      <c r="AT71" s="1060"/>
      <c r="AU71" s="1060" t="s">
        <v>591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583</v>
      </c>
      <c r="C72" s="1064"/>
      <c r="D72" s="1064"/>
      <c r="E72" s="1064"/>
      <c r="F72" s="1064"/>
      <c r="G72" s="1064"/>
      <c r="H72" s="1064"/>
      <c r="I72" s="1064"/>
      <c r="J72" s="1064"/>
      <c r="K72" s="1064"/>
      <c r="L72" s="1064"/>
      <c r="M72" s="1064"/>
      <c r="N72" s="1064"/>
      <c r="O72" s="1064"/>
      <c r="P72" s="1065"/>
      <c r="Q72" s="1066">
        <v>9</v>
      </c>
      <c r="R72" s="1060"/>
      <c r="S72" s="1060"/>
      <c r="T72" s="1060"/>
      <c r="U72" s="1060"/>
      <c r="V72" s="1060">
        <v>50</v>
      </c>
      <c r="W72" s="1060"/>
      <c r="X72" s="1060"/>
      <c r="Y72" s="1060"/>
      <c r="Z72" s="1060"/>
      <c r="AA72" s="1060">
        <v>-41</v>
      </c>
      <c r="AB72" s="1060"/>
      <c r="AC72" s="1060"/>
      <c r="AD72" s="1060"/>
      <c r="AE72" s="1060"/>
      <c r="AF72" s="1060">
        <v>1</v>
      </c>
      <c r="AG72" s="1060"/>
      <c r="AH72" s="1060"/>
      <c r="AI72" s="1060"/>
      <c r="AJ72" s="1060"/>
      <c r="AK72" s="1060" t="s">
        <v>590</v>
      </c>
      <c r="AL72" s="1060"/>
      <c r="AM72" s="1060"/>
      <c r="AN72" s="1060"/>
      <c r="AO72" s="1060"/>
      <c r="AP72" s="1060" t="s">
        <v>590</v>
      </c>
      <c r="AQ72" s="1060"/>
      <c r="AR72" s="1060"/>
      <c r="AS72" s="1060"/>
      <c r="AT72" s="1060"/>
      <c r="AU72" s="1060" t="s">
        <v>588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584</v>
      </c>
      <c r="C73" s="1064"/>
      <c r="D73" s="1064"/>
      <c r="E73" s="1064"/>
      <c r="F73" s="1064"/>
      <c r="G73" s="1064"/>
      <c r="H73" s="1064"/>
      <c r="I73" s="1064"/>
      <c r="J73" s="1064"/>
      <c r="K73" s="1064"/>
      <c r="L73" s="1064"/>
      <c r="M73" s="1064"/>
      <c r="N73" s="1064"/>
      <c r="O73" s="1064"/>
      <c r="P73" s="1065"/>
      <c r="Q73" s="1066">
        <v>1100</v>
      </c>
      <c r="R73" s="1060"/>
      <c r="S73" s="1060"/>
      <c r="T73" s="1060"/>
      <c r="U73" s="1060"/>
      <c r="V73" s="1060">
        <v>96</v>
      </c>
      <c r="W73" s="1060"/>
      <c r="X73" s="1060"/>
      <c r="Y73" s="1060"/>
      <c r="Z73" s="1060"/>
      <c r="AA73" s="1060">
        <v>1004</v>
      </c>
      <c r="AB73" s="1060"/>
      <c r="AC73" s="1060"/>
      <c r="AD73" s="1060"/>
      <c r="AE73" s="1060"/>
      <c r="AF73" s="1060">
        <v>961</v>
      </c>
      <c r="AG73" s="1060"/>
      <c r="AH73" s="1060"/>
      <c r="AI73" s="1060"/>
      <c r="AJ73" s="1060"/>
      <c r="AK73" s="1060">
        <v>26</v>
      </c>
      <c r="AL73" s="1060"/>
      <c r="AM73" s="1060"/>
      <c r="AN73" s="1060"/>
      <c r="AO73" s="1060"/>
      <c r="AP73" s="1060">
        <v>44</v>
      </c>
      <c r="AQ73" s="1060"/>
      <c r="AR73" s="1060"/>
      <c r="AS73" s="1060"/>
      <c r="AT73" s="1060"/>
      <c r="AU73" s="1060">
        <v>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585</v>
      </c>
      <c r="C74" s="1064"/>
      <c r="D74" s="1064"/>
      <c r="E74" s="1064"/>
      <c r="F74" s="1064"/>
      <c r="G74" s="1064"/>
      <c r="H74" s="1064"/>
      <c r="I74" s="1064"/>
      <c r="J74" s="1064"/>
      <c r="K74" s="1064"/>
      <c r="L74" s="1064"/>
      <c r="M74" s="1064"/>
      <c r="N74" s="1064"/>
      <c r="O74" s="1064"/>
      <c r="P74" s="1065"/>
      <c r="Q74" s="1066">
        <v>1074</v>
      </c>
      <c r="R74" s="1060"/>
      <c r="S74" s="1060"/>
      <c r="T74" s="1060"/>
      <c r="U74" s="1060"/>
      <c r="V74" s="1060">
        <v>826</v>
      </c>
      <c r="W74" s="1060"/>
      <c r="X74" s="1060"/>
      <c r="Y74" s="1060"/>
      <c r="Z74" s="1060"/>
      <c r="AA74" s="1060">
        <v>249</v>
      </c>
      <c r="AB74" s="1060"/>
      <c r="AC74" s="1060"/>
      <c r="AD74" s="1060"/>
      <c r="AE74" s="1060"/>
      <c r="AF74" s="1060">
        <v>249</v>
      </c>
      <c r="AG74" s="1060"/>
      <c r="AH74" s="1060"/>
      <c r="AI74" s="1060"/>
      <c r="AJ74" s="1060"/>
      <c r="AK74" s="1060">
        <v>183</v>
      </c>
      <c r="AL74" s="1060"/>
      <c r="AM74" s="1060"/>
      <c r="AN74" s="1060"/>
      <c r="AO74" s="1060"/>
      <c r="AP74" s="1060" t="s">
        <v>590</v>
      </c>
      <c r="AQ74" s="1060"/>
      <c r="AR74" s="1060"/>
      <c r="AS74" s="1060"/>
      <c r="AT74" s="1060"/>
      <c r="AU74" s="1060" t="s">
        <v>592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586</v>
      </c>
      <c r="C75" s="1064"/>
      <c r="D75" s="1064"/>
      <c r="E75" s="1064"/>
      <c r="F75" s="1064"/>
      <c r="G75" s="1064"/>
      <c r="H75" s="1064"/>
      <c r="I75" s="1064"/>
      <c r="J75" s="1064"/>
      <c r="K75" s="1064"/>
      <c r="L75" s="1064"/>
      <c r="M75" s="1064"/>
      <c r="N75" s="1064"/>
      <c r="O75" s="1064"/>
      <c r="P75" s="1065"/>
      <c r="Q75" s="1066">
        <v>357945</v>
      </c>
      <c r="R75" s="1060"/>
      <c r="S75" s="1060"/>
      <c r="T75" s="1060"/>
      <c r="U75" s="1060"/>
      <c r="V75" s="1060">
        <v>348354</v>
      </c>
      <c r="W75" s="1060"/>
      <c r="X75" s="1060"/>
      <c r="Y75" s="1060"/>
      <c r="Z75" s="1060"/>
      <c r="AA75" s="1060">
        <v>9591</v>
      </c>
      <c r="AB75" s="1060"/>
      <c r="AC75" s="1060"/>
      <c r="AD75" s="1060"/>
      <c r="AE75" s="1060"/>
      <c r="AF75" s="1060">
        <v>9591</v>
      </c>
      <c r="AG75" s="1060"/>
      <c r="AH75" s="1060"/>
      <c r="AI75" s="1060"/>
      <c r="AJ75" s="1060"/>
      <c r="AK75" s="1060" t="s">
        <v>590</v>
      </c>
      <c r="AL75" s="1060"/>
      <c r="AM75" s="1060"/>
      <c r="AN75" s="1060"/>
      <c r="AO75" s="1060"/>
      <c r="AP75" s="1060" t="s">
        <v>590</v>
      </c>
      <c r="AQ75" s="1060"/>
      <c r="AR75" s="1060"/>
      <c r="AS75" s="1060"/>
      <c r="AT75" s="1060"/>
      <c r="AU75" s="1070" t="s">
        <v>588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587</v>
      </c>
      <c r="C76" s="1064"/>
      <c r="D76" s="1064"/>
      <c r="E76" s="1064"/>
      <c r="F76" s="1064"/>
      <c r="G76" s="1064"/>
      <c r="H76" s="1064"/>
      <c r="I76" s="1064"/>
      <c r="J76" s="1064"/>
      <c r="K76" s="1064"/>
      <c r="L76" s="1064"/>
      <c r="M76" s="1064"/>
      <c r="N76" s="1064"/>
      <c r="O76" s="1064"/>
      <c r="P76" s="1065"/>
      <c r="Q76" s="1067">
        <v>2490</v>
      </c>
      <c r="R76" s="1068"/>
      <c r="S76" s="1068"/>
      <c r="T76" s="1068"/>
      <c r="U76" s="1069"/>
      <c r="V76" s="1070">
        <v>2489</v>
      </c>
      <c r="W76" s="1068"/>
      <c r="X76" s="1068"/>
      <c r="Y76" s="1068"/>
      <c r="Z76" s="1069"/>
      <c r="AA76" s="1070">
        <v>2</v>
      </c>
      <c r="AB76" s="1068"/>
      <c r="AC76" s="1068"/>
      <c r="AD76" s="1068"/>
      <c r="AE76" s="1069"/>
      <c r="AF76" s="1070">
        <v>2</v>
      </c>
      <c r="AG76" s="1068"/>
      <c r="AH76" s="1068"/>
      <c r="AI76" s="1068"/>
      <c r="AJ76" s="1069"/>
      <c r="AK76" s="1070" t="s">
        <v>588</v>
      </c>
      <c r="AL76" s="1068"/>
      <c r="AM76" s="1068"/>
      <c r="AN76" s="1068"/>
      <c r="AO76" s="1069"/>
      <c r="AP76" s="1070" t="s">
        <v>588</v>
      </c>
      <c r="AQ76" s="1068"/>
      <c r="AR76" s="1068"/>
      <c r="AS76" s="1068"/>
      <c r="AT76" s="1069"/>
      <c r="AU76" s="1070" t="s">
        <v>593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383</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10895</v>
      </c>
      <c r="AG88" s="1048"/>
      <c r="AH88" s="1048"/>
      <c r="AI88" s="1048"/>
      <c r="AJ88" s="1048"/>
      <c r="AK88" s="1052"/>
      <c r="AL88" s="1052"/>
      <c r="AM88" s="1052"/>
      <c r="AN88" s="1052"/>
      <c r="AO88" s="1052"/>
      <c r="AP88" s="1048">
        <v>7252</v>
      </c>
      <c r="AQ88" s="1048"/>
      <c r="AR88" s="1048"/>
      <c r="AS88" s="1048"/>
      <c r="AT88" s="1048"/>
      <c r="AU88" s="1048">
        <v>1476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v>215</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302</v>
      </c>
      <c r="AG109" s="983"/>
      <c r="AH109" s="983"/>
      <c r="AI109" s="983"/>
      <c r="AJ109" s="984"/>
      <c r="AK109" s="985" t="s">
        <v>301</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302</v>
      </c>
      <c r="BW109" s="983"/>
      <c r="BX109" s="983"/>
      <c r="BY109" s="983"/>
      <c r="BZ109" s="984"/>
      <c r="CA109" s="985" t="s">
        <v>301</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302</v>
      </c>
      <c r="DM109" s="983"/>
      <c r="DN109" s="983"/>
      <c r="DO109" s="983"/>
      <c r="DP109" s="984"/>
      <c r="DQ109" s="985" t="s">
        <v>301</v>
      </c>
      <c r="DR109" s="983"/>
      <c r="DS109" s="983"/>
      <c r="DT109" s="983"/>
      <c r="DU109" s="984"/>
      <c r="DV109" s="985" t="s">
        <v>426</v>
      </c>
      <c r="DW109" s="983"/>
      <c r="DX109" s="983"/>
      <c r="DY109" s="983"/>
      <c r="DZ109" s="1014"/>
    </row>
    <row r="110" spans="1:131" s="246" customFormat="1" ht="26.25" customHeight="1" x14ac:dyDescent="0.2">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1973229</v>
      </c>
      <c r="AB110" s="976"/>
      <c r="AC110" s="976"/>
      <c r="AD110" s="976"/>
      <c r="AE110" s="977"/>
      <c r="AF110" s="978">
        <v>2037215</v>
      </c>
      <c r="AG110" s="976"/>
      <c r="AH110" s="976"/>
      <c r="AI110" s="976"/>
      <c r="AJ110" s="977"/>
      <c r="AK110" s="978">
        <v>2166771</v>
      </c>
      <c r="AL110" s="976"/>
      <c r="AM110" s="976"/>
      <c r="AN110" s="976"/>
      <c r="AO110" s="977"/>
      <c r="AP110" s="979">
        <v>16.5</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27633604</v>
      </c>
      <c r="BR110" s="923"/>
      <c r="BS110" s="923"/>
      <c r="BT110" s="923"/>
      <c r="BU110" s="923"/>
      <c r="BV110" s="923">
        <v>26703833</v>
      </c>
      <c r="BW110" s="923"/>
      <c r="BX110" s="923"/>
      <c r="BY110" s="923"/>
      <c r="BZ110" s="923"/>
      <c r="CA110" s="923">
        <v>26076017</v>
      </c>
      <c r="CB110" s="923"/>
      <c r="CC110" s="923"/>
      <c r="CD110" s="923"/>
      <c r="CE110" s="923"/>
      <c r="CF110" s="947">
        <v>199.1</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406</v>
      </c>
      <c r="DH110" s="923"/>
      <c r="DI110" s="923"/>
      <c r="DJ110" s="923"/>
      <c r="DK110" s="923"/>
      <c r="DL110" s="923" t="s">
        <v>406</v>
      </c>
      <c r="DM110" s="923"/>
      <c r="DN110" s="923"/>
      <c r="DO110" s="923"/>
      <c r="DP110" s="923"/>
      <c r="DQ110" s="923" t="s">
        <v>406</v>
      </c>
      <c r="DR110" s="923"/>
      <c r="DS110" s="923"/>
      <c r="DT110" s="923"/>
      <c r="DU110" s="923"/>
      <c r="DV110" s="924" t="s">
        <v>406</v>
      </c>
      <c r="DW110" s="924"/>
      <c r="DX110" s="924"/>
      <c r="DY110" s="924"/>
      <c r="DZ110" s="925"/>
    </row>
    <row r="111" spans="1:131" s="246" customFormat="1" ht="26.25" customHeight="1" x14ac:dyDescent="0.2">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406</v>
      </c>
      <c r="AB111" s="1004"/>
      <c r="AC111" s="1004"/>
      <c r="AD111" s="1004"/>
      <c r="AE111" s="1005"/>
      <c r="AF111" s="1006" t="s">
        <v>385</v>
      </c>
      <c r="AG111" s="1004"/>
      <c r="AH111" s="1004"/>
      <c r="AI111" s="1004"/>
      <c r="AJ111" s="1005"/>
      <c r="AK111" s="1006" t="s">
        <v>385</v>
      </c>
      <c r="AL111" s="1004"/>
      <c r="AM111" s="1004"/>
      <c r="AN111" s="1004"/>
      <c r="AO111" s="1005"/>
      <c r="AP111" s="1007" t="s">
        <v>406</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385</v>
      </c>
      <c r="BR111" s="895"/>
      <c r="BS111" s="895"/>
      <c r="BT111" s="895"/>
      <c r="BU111" s="895"/>
      <c r="BV111" s="895" t="s">
        <v>385</v>
      </c>
      <c r="BW111" s="895"/>
      <c r="BX111" s="895"/>
      <c r="BY111" s="895"/>
      <c r="BZ111" s="895"/>
      <c r="CA111" s="895" t="s">
        <v>385</v>
      </c>
      <c r="CB111" s="895"/>
      <c r="CC111" s="895"/>
      <c r="CD111" s="895"/>
      <c r="CE111" s="895"/>
      <c r="CF111" s="956" t="s">
        <v>406</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385</v>
      </c>
      <c r="DH111" s="895"/>
      <c r="DI111" s="895"/>
      <c r="DJ111" s="895"/>
      <c r="DK111" s="895"/>
      <c r="DL111" s="895" t="s">
        <v>385</v>
      </c>
      <c r="DM111" s="895"/>
      <c r="DN111" s="895"/>
      <c r="DO111" s="895"/>
      <c r="DP111" s="895"/>
      <c r="DQ111" s="895" t="s">
        <v>385</v>
      </c>
      <c r="DR111" s="895"/>
      <c r="DS111" s="895"/>
      <c r="DT111" s="895"/>
      <c r="DU111" s="895"/>
      <c r="DV111" s="872" t="s">
        <v>385</v>
      </c>
      <c r="DW111" s="872"/>
      <c r="DX111" s="872"/>
      <c r="DY111" s="872"/>
      <c r="DZ111" s="873"/>
    </row>
    <row r="112" spans="1:131" s="246" customFormat="1" ht="26.25" customHeight="1" x14ac:dyDescent="0.2">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406</v>
      </c>
      <c r="AB112" s="858"/>
      <c r="AC112" s="858"/>
      <c r="AD112" s="858"/>
      <c r="AE112" s="859"/>
      <c r="AF112" s="860" t="s">
        <v>385</v>
      </c>
      <c r="AG112" s="858"/>
      <c r="AH112" s="858"/>
      <c r="AI112" s="858"/>
      <c r="AJ112" s="859"/>
      <c r="AK112" s="860" t="s">
        <v>406</v>
      </c>
      <c r="AL112" s="858"/>
      <c r="AM112" s="858"/>
      <c r="AN112" s="858"/>
      <c r="AO112" s="859"/>
      <c r="AP112" s="905" t="s">
        <v>406</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1633579</v>
      </c>
      <c r="BR112" s="895"/>
      <c r="BS112" s="895"/>
      <c r="BT112" s="895"/>
      <c r="BU112" s="895"/>
      <c r="BV112" s="895">
        <v>2206498</v>
      </c>
      <c r="BW112" s="895"/>
      <c r="BX112" s="895"/>
      <c r="BY112" s="895"/>
      <c r="BZ112" s="895"/>
      <c r="CA112" s="895">
        <v>1568518</v>
      </c>
      <c r="CB112" s="895"/>
      <c r="CC112" s="895"/>
      <c r="CD112" s="895"/>
      <c r="CE112" s="895"/>
      <c r="CF112" s="956">
        <v>12</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406</v>
      </c>
      <c r="DH112" s="895"/>
      <c r="DI112" s="895"/>
      <c r="DJ112" s="895"/>
      <c r="DK112" s="895"/>
      <c r="DL112" s="895" t="s">
        <v>385</v>
      </c>
      <c r="DM112" s="895"/>
      <c r="DN112" s="895"/>
      <c r="DO112" s="895"/>
      <c r="DP112" s="895"/>
      <c r="DQ112" s="895" t="s">
        <v>406</v>
      </c>
      <c r="DR112" s="895"/>
      <c r="DS112" s="895"/>
      <c r="DT112" s="895"/>
      <c r="DU112" s="895"/>
      <c r="DV112" s="872" t="s">
        <v>385</v>
      </c>
      <c r="DW112" s="872"/>
      <c r="DX112" s="872"/>
      <c r="DY112" s="872"/>
      <c r="DZ112" s="873"/>
    </row>
    <row r="113" spans="1:130" s="246" customFormat="1" ht="26.25" customHeight="1" x14ac:dyDescent="0.2">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274796</v>
      </c>
      <c r="AB113" s="1004"/>
      <c r="AC113" s="1004"/>
      <c r="AD113" s="1004"/>
      <c r="AE113" s="1005"/>
      <c r="AF113" s="1006">
        <v>218635</v>
      </c>
      <c r="AG113" s="1004"/>
      <c r="AH113" s="1004"/>
      <c r="AI113" s="1004"/>
      <c r="AJ113" s="1005"/>
      <c r="AK113" s="1006">
        <v>103528</v>
      </c>
      <c r="AL113" s="1004"/>
      <c r="AM113" s="1004"/>
      <c r="AN113" s="1004"/>
      <c r="AO113" s="1005"/>
      <c r="AP113" s="1007">
        <v>0.8</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1186426</v>
      </c>
      <c r="BR113" s="895"/>
      <c r="BS113" s="895"/>
      <c r="BT113" s="895"/>
      <c r="BU113" s="895"/>
      <c r="BV113" s="895">
        <v>1531320</v>
      </c>
      <c r="BW113" s="895"/>
      <c r="BX113" s="895"/>
      <c r="BY113" s="895"/>
      <c r="BZ113" s="895"/>
      <c r="CA113" s="895">
        <v>1476261</v>
      </c>
      <c r="CB113" s="895"/>
      <c r="CC113" s="895"/>
      <c r="CD113" s="895"/>
      <c r="CE113" s="895"/>
      <c r="CF113" s="956">
        <v>11.3</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406</v>
      </c>
      <c r="DH113" s="858"/>
      <c r="DI113" s="858"/>
      <c r="DJ113" s="858"/>
      <c r="DK113" s="859"/>
      <c r="DL113" s="860" t="s">
        <v>385</v>
      </c>
      <c r="DM113" s="858"/>
      <c r="DN113" s="858"/>
      <c r="DO113" s="858"/>
      <c r="DP113" s="859"/>
      <c r="DQ113" s="860" t="s">
        <v>406</v>
      </c>
      <c r="DR113" s="858"/>
      <c r="DS113" s="858"/>
      <c r="DT113" s="858"/>
      <c r="DU113" s="859"/>
      <c r="DV113" s="905" t="s">
        <v>406</v>
      </c>
      <c r="DW113" s="906"/>
      <c r="DX113" s="906"/>
      <c r="DY113" s="906"/>
      <c r="DZ113" s="907"/>
    </row>
    <row r="114" spans="1:130" s="246" customFormat="1" ht="26.25" customHeight="1" x14ac:dyDescent="0.2">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77738</v>
      </c>
      <c r="AB114" s="858"/>
      <c r="AC114" s="858"/>
      <c r="AD114" s="858"/>
      <c r="AE114" s="859"/>
      <c r="AF114" s="860">
        <v>82468</v>
      </c>
      <c r="AG114" s="858"/>
      <c r="AH114" s="858"/>
      <c r="AI114" s="858"/>
      <c r="AJ114" s="859"/>
      <c r="AK114" s="860">
        <v>102535</v>
      </c>
      <c r="AL114" s="858"/>
      <c r="AM114" s="858"/>
      <c r="AN114" s="858"/>
      <c r="AO114" s="859"/>
      <c r="AP114" s="905">
        <v>0.8</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3415334</v>
      </c>
      <c r="BR114" s="895"/>
      <c r="BS114" s="895"/>
      <c r="BT114" s="895"/>
      <c r="BU114" s="895"/>
      <c r="BV114" s="895">
        <v>3140198</v>
      </c>
      <c r="BW114" s="895"/>
      <c r="BX114" s="895"/>
      <c r="BY114" s="895"/>
      <c r="BZ114" s="895"/>
      <c r="CA114" s="895">
        <v>2776436</v>
      </c>
      <c r="CB114" s="895"/>
      <c r="CC114" s="895"/>
      <c r="CD114" s="895"/>
      <c r="CE114" s="895"/>
      <c r="CF114" s="956">
        <v>21.2</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406</v>
      </c>
      <c r="DH114" s="858"/>
      <c r="DI114" s="858"/>
      <c r="DJ114" s="858"/>
      <c r="DK114" s="859"/>
      <c r="DL114" s="860" t="s">
        <v>406</v>
      </c>
      <c r="DM114" s="858"/>
      <c r="DN114" s="858"/>
      <c r="DO114" s="858"/>
      <c r="DP114" s="859"/>
      <c r="DQ114" s="860" t="s">
        <v>406</v>
      </c>
      <c r="DR114" s="858"/>
      <c r="DS114" s="858"/>
      <c r="DT114" s="858"/>
      <c r="DU114" s="859"/>
      <c r="DV114" s="905" t="s">
        <v>406</v>
      </c>
      <c r="DW114" s="906"/>
      <c r="DX114" s="906"/>
      <c r="DY114" s="906"/>
      <c r="DZ114" s="907"/>
    </row>
    <row r="115" spans="1:130" s="246" customFormat="1" ht="26.25" customHeight="1" x14ac:dyDescent="0.2">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406</v>
      </c>
      <c r="AB115" s="1004"/>
      <c r="AC115" s="1004"/>
      <c r="AD115" s="1004"/>
      <c r="AE115" s="1005"/>
      <c r="AF115" s="1006" t="s">
        <v>385</v>
      </c>
      <c r="AG115" s="1004"/>
      <c r="AH115" s="1004"/>
      <c r="AI115" s="1004"/>
      <c r="AJ115" s="1005"/>
      <c r="AK115" s="1006" t="s">
        <v>385</v>
      </c>
      <c r="AL115" s="1004"/>
      <c r="AM115" s="1004"/>
      <c r="AN115" s="1004"/>
      <c r="AO115" s="1005"/>
      <c r="AP115" s="1007" t="s">
        <v>406</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406</v>
      </c>
      <c r="BR115" s="895"/>
      <c r="BS115" s="895"/>
      <c r="BT115" s="895"/>
      <c r="BU115" s="895"/>
      <c r="BV115" s="895">
        <v>4170</v>
      </c>
      <c r="BW115" s="895"/>
      <c r="BX115" s="895"/>
      <c r="BY115" s="895"/>
      <c r="BZ115" s="895"/>
      <c r="CA115" s="895" t="s">
        <v>406</v>
      </c>
      <c r="CB115" s="895"/>
      <c r="CC115" s="895"/>
      <c r="CD115" s="895"/>
      <c r="CE115" s="895"/>
      <c r="CF115" s="956" t="s">
        <v>406</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406</v>
      </c>
      <c r="DH115" s="858"/>
      <c r="DI115" s="858"/>
      <c r="DJ115" s="858"/>
      <c r="DK115" s="859"/>
      <c r="DL115" s="860" t="s">
        <v>406</v>
      </c>
      <c r="DM115" s="858"/>
      <c r="DN115" s="858"/>
      <c r="DO115" s="858"/>
      <c r="DP115" s="859"/>
      <c r="DQ115" s="860" t="s">
        <v>385</v>
      </c>
      <c r="DR115" s="858"/>
      <c r="DS115" s="858"/>
      <c r="DT115" s="858"/>
      <c r="DU115" s="859"/>
      <c r="DV115" s="905" t="s">
        <v>406</v>
      </c>
      <c r="DW115" s="906"/>
      <c r="DX115" s="906"/>
      <c r="DY115" s="906"/>
      <c r="DZ115" s="907"/>
    </row>
    <row r="116" spans="1:130" s="246" customFormat="1" ht="26.25" customHeight="1" x14ac:dyDescent="0.2">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406</v>
      </c>
      <c r="AB116" s="858"/>
      <c r="AC116" s="858"/>
      <c r="AD116" s="858"/>
      <c r="AE116" s="859"/>
      <c r="AF116" s="860" t="s">
        <v>406</v>
      </c>
      <c r="AG116" s="858"/>
      <c r="AH116" s="858"/>
      <c r="AI116" s="858"/>
      <c r="AJ116" s="859"/>
      <c r="AK116" s="860" t="s">
        <v>406</v>
      </c>
      <c r="AL116" s="858"/>
      <c r="AM116" s="858"/>
      <c r="AN116" s="858"/>
      <c r="AO116" s="859"/>
      <c r="AP116" s="905" t="s">
        <v>406</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406</v>
      </c>
      <c r="BR116" s="895"/>
      <c r="BS116" s="895"/>
      <c r="BT116" s="895"/>
      <c r="BU116" s="895"/>
      <c r="BV116" s="895" t="s">
        <v>406</v>
      </c>
      <c r="BW116" s="895"/>
      <c r="BX116" s="895"/>
      <c r="BY116" s="895"/>
      <c r="BZ116" s="895"/>
      <c r="CA116" s="895" t="s">
        <v>385</v>
      </c>
      <c r="CB116" s="895"/>
      <c r="CC116" s="895"/>
      <c r="CD116" s="895"/>
      <c r="CE116" s="895"/>
      <c r="CF116" s="956" t="s">
        <v>406</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406</v>
      </c>
      <c r="DH116" s="858"/>
      <c r="DI116" s="858"/>
      <c r="DJ116" s="858"/>
      <c r="DK116" s="859"/>
      <c r="DL116" s="860" t="s">
        <v>406</v>
      </c>
      <c r="DM116" s="858"/>
      <c r="DN116" s="858"/>
      <c r="DO116" s="858"/>
      <c r="DP116" s="859"/>
      <c r="DQ116" s="860" t="s">
        <v>406</v>
      </c>
      <c r="DR116" s="858"/>
      <c r="DS116" s="858"/>
      <c r="DT116" s="858"/>
      <c r="DU116" s="859"/>
      <c r="DV116" s="905" t="s">
        <v>406</v>
      </c>
      <c r="DW116" s="906"/>
      <c r="DX116" s="906"/>
      <c r="DY116" s="906"/>
      <c r="DZ116" s="907"/>
    </row>
    <row r="117" spans="1:130" s="246" customFormat="1" ht="26.25" customHeight="1" x14ac:dyDescent="0.2">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2325763</v>
      </c>
      <c r="AB117" s="990"/>
      <c r="AC117" s="990"/>
      <c r="AD117" s="990"/>
      <c r="AE117" s="991"/>
      <c r="AF117" s="992">
        <v>2338318</v>
      </c>
      <c r="AG117" s="990"/>
      <c r="AH117" s="990"/>
      <c r="AI117" s="990"/>
      <c r="AJ117" s="991"/>
      <c r="AK117" s="992">
        <v>2372834</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453</v>
      </c>
      <c r="BW117" s="895"/>
      <c r="BX117" s="895"/>
      <c r="BY117" s="895"/>
      <c r="BZ117" s="895"/>
      <c r="CA117" s="895" t="s">
        <v>127</v>
      </c>
      <c r="CB117" s="895"/>
      <c r="CC117" s="895"/>
      <c r="CD117" s="895"/>
      <c r="CE117" s="895"/>
      <c r="CF117" s="956" t="s">
        <v>127</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453</v>
      </c>
      <c r="DM117" s="858"/>
      <c r="DN117" s="858"/>
      <c r="DO117" s="858"/>
      <c r="DP117" s="859"/>
      <c r="DQ117" s="860" t="s">
        <v>453</v>
      </c>
      <c r="DR117" s="858"/>
      <c r="DS117" s="858"/>
      <c r="DT117" s="858"/>
      <c r="DU117" s="859"/>
      <c r="DV117" s="905" t="s">
        <v>127</v>
      </c>
      <c r="DW117" s="906"/>
      <c r="DX117" s="906"/>
      <c r="DY117" s="906"/>
      <c r="DZ117" s="907"/>
    </row>
    <row r="118" spans="1:130" s="246" customFormat="1" ht="26.25" customHeight="1" x14ac:dyDescent="0.2">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302</v>
      </c>
      <c r="AG118" s="983"/>
      <c r="AH118" s="983"/>
      <c r="AI118" s="983"/>
      <c r="AJ118" s="984"/>
      <c r="AK118" s="985" t="s">
        <v>301</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456</v>
      </c>
      <c r="BW118" s="926"/>
      <c r="BX118" s="926"/>
      <c r="BY118" s="926"/>
      <c r="BZ118" s="926"/>
      <c r="CA118" s="926" t="s">
        <v>456</v>
      </c>
      <c r="CB118" s="926"/>
      <c r="CC118" s="926"/>
      <c r="CD118" s="926"/>
      <c r="CE118" s="926"/>
      <c r="CF118" s="956" t="s">
        <v>453</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453</v>
      </c>
      <c r="DM118" s="858"/>
      <c r="DN118" s="858"/>
      <c r="DO118" s="858"/>
      <c r="DP118" s="859"/>
      <c r="DQ118" s="860" t="s">
        <v>453</v>
      </c>
      <c r="DR118" s="858"/>
      <c r="DS118" s="858"/>
      <c r="DT118" s="858"/>
      <c r="DU118" s="859"/>
      <c r="DV118" s="905" t="s">
        <v>127</v>
      </c>
      <c r="DW118" s="906"/>
      <c r="DX118" s="906"/>
      <c r="DY118" s="906"/>
      <c r="DZ118" s="907"/>
    </row>
    <row r="119" spans="1:130" s="246" customFormat="1" ht="26.25" customHeight="1" x14ac:dyDescent="0.2">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456</v>
      </c>
      <c r="AL119" s="976"/>
      <c r="AM119" s="976"/>
      <c r="AN119" s="976"/>
      <c r="AO119" s="977"/>
      <c r="AP119" s="979" t="s">
        <v>127</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458</v>
      </c>
      <c r="BP119" s="959"/>
      <c r="BQ119" s="963">
        <v>33868943</v>
      </c>
      <c r="BR119" s="926"/>
      <c r="BS119" s="926"/>
      <c r="BT119" s="926"/>
      <c r="BU119" s="926"/>
      <c r="BV119" s="926">
        <v>33586019</v>
      </c>
      <c r="BW119" s="926"/>
      <c r="BX119" s="926"/>
      <c r="BY119" s="926"/>
      <c r="BZ119" s="926"/>
      <c r="CA119" s="926">
        <v>31897232</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453</v>
      </c>
      <c r="DH119" s="841"/>
      <c r="DI119" s="841"/>
      <c r="DJ119" s="841"/>
      <c r="DK119" s="842"/>
      <c r="DL119" s="843" t="s">
        <v>460</v>
      </c>
      <c r="DM119" s="841"/>
      <c r="DN119" s="841"/>
      <c r="DO119" s="841"/>
      <c r="DP119" s="842"/>
      <c r="DQ119" s="843" t="s">
        <v>453</v>
      </c>
      <c r="DR119" s="841"/>
      <c r="DS119" s="841"/>
      <c r="DT119" s="841"/>
      <c r="DU119" s="842"/>
      <c r="DV119" s="929" t="s">
        <v>461</v>
      </c>
      <c r="DW119" s="930"/>
      <c r="DX119" s="930"/>
      <c r="DY119" s="930"/>
      <c r="DZ119" s="931"/>
    </row>
    <row r="120" spans="1:130" s="246" customFormat="1" ht="26.25" customHeight="1" x14ac:dyDescent="0.2">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453</v>
      </c>
      <c r="AB120" s="858"/>
      <c r="AC120" s="858"/>
      <c r="AD120" s="858"/>
      <c r="AE120" s="859"/>
      <c r="AF120" s="860" t="s">
        <v>460</v>
      </c>
      <c r="AG120" s="858"/>
      <c r="AH120" s="858"/>
      <c r="AI120" s="858"/>
      <c r="AJ120" s="859"/>
      <c r="AK120" s="860" t="s">
        <v>460</v>
      </c>
      <c r="AL120" s="858"/>
      <c r="AM120" s="858"/>
      <c r="AN120" s="858"/>
      <c r="AO120" s="859"/>
      <c r="AP120" s="905" t="s">
        <v>453</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6147211</v>
      </c>
      <c r="BR120" s="923"/>
      <c r="BS120" s="923"/>
      <c r="BT120" s="923"/>
      <c r="BU120" s="923"/>
      <c r="BV120" s="923">
        <v>6177611</v>
      </c>
      <c r="BW120" s="923"/>
      <c r="BX120" s="923"/>
      <c r="BY120" s="923"/>
      <c r="BZ120" s="923"/>
      <c r="CA120" s="923">
        <v>7292265</v>
      </c>
      <c r="CB120" s="923"/>
      <c r="CC120" s="923"/>
      <c r="CD120" s="923"/>
      <c r="CE120" s="923"/>
      <c r="CF120" s="947">
        <v>55.7</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v>1633579</v>
      </c>
      <c r="DH120" s="923"/>
      <c r="DI120" s="923"/>
      <c r="DJ120" s="923"/>
      <c r="DK120" s="923"/>
      <c r="DL120" s="923">
        <v>2206498</v>
      </c>
      <c r="DM120" s="923"/>
      <c r="DN120" s="923"/>
      <c r="DO120" s="923"/>
      <c r="DP120" s="923"/>
      <c r="DQ120" s="923">
        <v>1568518</v>
      </c>
      <c r="DR120" s="923"/>
      <c r="DS120" s="923"/>
      <c r="DT120" s="923"/>
      <c r="DU120" s="923"/>
      <c r="DV120" s="924">
        <v>12</v>
      </c>
      <c r="DW120" s="924"/>
      <c r="DX120" s="924"/>
      <c r="DY120" s="924"/>
      <c r="DZ120" s="925"/>
    </row>
    <row r="121" spans="1:130" s="246" customFormat="1" ht="26.25" customHeight="1" x14ac:dyDescent="0.2">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453</v>
      </c>
      <c r="AB121" s="858"/>
      <c r="AC121" s="858"/>
      <c r="AD121" s="858"/>
      <c r="AE121" s="859"/>
      <c r="AF121" s="860" t="s">
        <v>456</v>
      </c>
      <c r="AG121" s="858"/>
      <c r="AH121" s="858"/>
      <c r="AI121" s="858"/>
      <c r="AJ121" s="859"/>
      <c r="AK121" s="860" t="s">
        <v>453</v>
      </c>
      <c r="AL121" s="858"/>
      <c r="AM121" s="858"/>
      <c r="AN121" s="858"/>
      <c r="AO121" s="859"/>
      <c r="AP121" s="905" t="s">
        <v>127</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4908566</v>
      </c>
      <c r="BR121" s="895"/>
      <c r="BS121" s="895"/>
      <c r="BT121" s="895"/>
      <c r="BU121" s="895"/>
      <c r="BV121" s="895">
        <v>5647038</v>
      </c>
      <c r="BW121" s="895"/>
      <c r="BX121" s="895"/>
      <c r="BY121" s="895"/>
      <c r="BZ121" s="895"/>
      <c r="CA121" s="895">
        <v>5033632</v>
      </c>
      <c r="CB121" s="895"/>
      <c r="CC121" s="895"/>
      <c r="CD121" s="895"/>
      <c r="CE121" s="895"/>
      <c r="CF121" s="956">
        <v>38.4</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t="s">
        <v>127</v>
      </c>
      <c r="DH121" s="895"/>
      <c r="DI121" s="895"/>
      <c r="DJ121" s="895"/>
      <c r="DK121" s="895"/>
      <c r="DL121" s="895" t="s">
        <v>127</v>
      </c>
      <c r="DM121" s="895"/>
      <c r="DN121" s="895"/>
      <c r="DO121" s="895"/>
      <c r="DP121" s="895"/>
      <c r="DQ121" s="895" t="s">
        <v>453</v>
      </c>
      <c r="DR121" s="895"/>
      <c r="DS121" s="895"/>
      <c r="DT121" s="895"/>
      <c r="DU121" s="895"/>
      <c r="DV121" s="872" t="s">
        <v>127</v>
      </c>
      <c r="DW121" s="872"/>
      <c r="DX121" s="872"/>
      <c r="DY121" s="872"/>
      <c r="DZ121" s="873"/>
    </row>
    <row r="122" spans="1:130" s="246" customFormat="1" ht="26.25" customHeight="1" x14ac:dyDescent="0.2">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453</v>
      </c>
      <c r="AG122" s="858"/>
      <c r="AH122" s="858"/>
      <c r="AI122" s="858"/>
      <c r="AJ122" s="859"/>
      <c r="AK122" s="860" t="s">
        <v>453</v>
      </c>
      <c r="AL122" s="858"/>
      <c r="AM122" s="858"/>
      <c r="AN122" s="858"/>
      <c r="AO122" s="859"/>
      <c r="AP122" s="905" t="s">
        <v>453</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19791931</v>
      </c>
      <c r="BR122" s="926"/>
      <c r="BS122" s="926"/>
      <c r="BT122" s="926"/>
      <c r="BU122" s="926"/>
      <c r="BV122" s="926">
        <v>19881937</v>
      </c>
      <c r="BW122" s="926"/>
      <c r="BX122" s="926"/>
      <c r="BY122" s="926"/>
      <c r="BZ122" s="926"/>
      <c r="CA122" s="926">
        <v>19536864</v>
      </c>
      <c r="CB122" s="926"/>
      <c r="CC122" s="926"/>
      <c r="CD122" s="926"/>
      <c r="CE122" s="926"/>
      <c r="CF122" s="927">
        <v>149.19999999999999</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453</v>
      </c>
      <c r="AB123" s="858"/>
      <c r="AC123" s="858"/>
      <c r="AD123" s="858"/>
      <c r="AE123" s="859"/>
      <c r="AF123" s="860" t="s">
        <v>453</v>
      </c>
      <c r="AG123" s="858"/>
      <c r="AH123" s="858"/>
      <c r="AI123" s="858"/>
      <c r="AJ123" s="859"/>
      <c r="AK123" s="860" t="s">
        <v>453</v>
      </c>
      <c r="AL123" s="858"/>
      <c r="AM123" s="858"/>
      <c r="AN123" s="858"/>
      <c r="AO123" s="859"/>
      <c r="AP123" s="905" t="s">
        <v>461</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470</v>
      </c>
      <c r="BP123" s="959"/>
      <c r="BQ123" s="913">
        <v>30847708</v>
      </c>
      <c r="BR123" s="914"/>
      <c r="BS123" s="914"/>
      <c r="BT123" s="914"/>
      <c r="BU123" s="914"/>
      <c r="BV123" s="914">
        <v>31706586</v>
      </c>
      <c r="BW123" s="914"/>
      <c r="BX123" s="914"/>
      <c r="BY123" s="914"/>
      <c r="BZ123" s="914"/>
      <c r="CA123" s="914">
        <v>31862761</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453</v>
      </c>
      <c r="AB124" s="858"/>
      <c r="AC124" s="858"/>
      <c r="AD124" s="858"/>
      <c r="AE124" s="859"/>
      <c r="AF124" s="860" t="s">
        <v>460</v>
      </c>
      <c r="AG124" s="858"/>
      <c r="AH124" s="858"/>
      <c r="AI124" s="858"/>
      <c r="AJ124" s="859"/>
      <c r="AK124" s="860" t="s">
        <v>453</v>
      </c>
      <c r="AL124" s="858"/>
      <c r="AM124" s="858"/>
      <c r="AN124" s="858"/>
      <c r="AO124" s="859"/>
      <c r="AP124" s="905" t="s">
        <v>127</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23.4</v>
      </c>
      <c r="BR124" s="912"/>
      <c r="BS124" s="912"/>
      <c r="BT124" s="912"/>
      <c r="BU124" s="912"/>
      <c r="BV124" s="912">
        <v>14.4</v>
      </c>
      <c r="BW124" s="912"/>
      <c r="BX124" s="912"/>
      <c r="BY124" s="912"/>
      <c r="BZ124" s="912"/>
      <c r="CA124" s="912">
        <v>0.2</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461</v>
      </c>
      <c r="DH124" s="841"/>
      <c r="DI124" s="841"/>
      <c r="DJ124" s="841"/>
      <c r="DK124" s="842"/>
      <c r="DL124" s="843" t="s">
        <v>127</v>
      </c>
      <c r="DM124" s="841"/>
      <c r="DN124" s="841"/>
      <c r="DO124" s="841"/>
      <c r="DP124" s="842"/>
      <c r="DQ124" s="843" t="s">
        <v>453</v>
      </c>
      <c r="DR124" s="841"/>
      <c r="DS124" s="841"/>
      <c r="DT124" s="841"/>
      <c r="DU124" s="842"/>
      <c r="DV124" s="929" t="s">
        <v>456</v>
      </c>
      <c r="DW124" s="930"/>
      <c r="DX124" s="930"/>
      <c r="DY124" s="930"/>
      <c r="DZ124" s="931"/>
    </row>
    <row r="125" spans="1:130" s="246" customFormat="1" ht="26.25" customHeight="1" x14ac:dyDescent="0.2">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456</v>
      </c>
      <c r="AB125" s="858"/>
      <c r="AC125" s="858"/>
      <c r="AD125" s="858"/>
      <c r="AE125" s="859"/>
      <c r="AF125" s="860" t="s">
        <v>127</v>
      </c>
      <c r="AG125" s="858"/>
      <c r="AH125" s="858"/>
      <c r="AI125" s="858"/>
      <c r="AJ125" s="859"/>
      <c r="AK125" s="860" t="s">
        <v>127</v>
      </c>
      <c r="AL125" s="858"/>
      <c r="AM125" s="858"/>
      <c r="AN125" s="858"/>
      <c r="AO125" s="859"/>
      <c r="AP125" s="905" t="s">
        <v>456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453</v>
      </c>
      <c r="DR125" s="923"/>
      <c r="DS125" s="923"/>
      <c r="DT125" s="923"/>
      <c r="DU125" s="923"/>
      <c r="DV125" s="924" t="s">
        <v>127</v>
      </c>
      <c r="DW125" s="924"/>
      <c r="DX125" s="924"/>
      <c r="DY125" s="924"/>
      <c r="DZ125" s="925"/>
    </row>
    <row r="126" spans="1:130" s="246" customFormat="1" ht="26.25" customHeight="1" thickBot="1" x14ac:dyDescent="0.25">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456</v>
      </c>
      <c r="AB126" s="858"/>
      <c r="AC126" s="858"/>
      <c r="AD126" s="858"/>
      <c r="AE126" s="859"/>
      <c r="AF126" s="860" t="s">
        <v>456</v>
      </c>
      <c r="AG126" s="858"/>
      <c r="AH126" s="858"/>
      <c r="AI126" s="858"/>
      <c r="AJ126" s="859"/>
      <c r="AK126" s="860" t="s">
        <v>127</v>
      </c>
      <c r="AL126" s="858"/>
      <c r="AM126" s="858"/>
      <c r="AN126" s="858"/>
      <c r="AO126" s="859"/>
      <c r="AP126" s="905" t="s">
        <v>456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456</v>
      </c>
      <c r="DH126" s="895"/>
      <c r="DI126" s="895"/>
      <c r="DJ126" s="895"/>
      <c r="DK126" s="895"/>
      <c r="DL126" s="895">
        <v>4170</v>
      </c>
      <c r="DM126" s="895"/>
      <c r="DN126" s="895"/>
      <c r="DO126" s="895"/>
      <c r="DP126" s="895"/>
      <c r="DQ126" s="895" t="s">
        <v>456</v>
      </c>
      <c r="DR126" s="895"/>
      <c r="DS126" s="895"/>
      <c r="DT126" s="895"/>
      <c r="DU126" s="895"/>
      <c r="DV126" s="872" t="s">
        <v>127</v>
      </c>
      <c r="DW126" s="872"/>
      <c r="DX126" s="872"/>
      <c r="DY126" s="872"/>
      <c r="DZ126" s="873"/>
    </row>
    <row r="127" spans="1:130" s="246" customFormat="1" ht="26.25" customHeight="1" x14ac:dyDescent="0.2">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456</v>
      </c>
      <c r="AB127" s="858"/>
      <c r="AC127" s="858"/>
      <c r="AD127" s="858"/>
      <c r="AE127" s="859"/>
      <c r="AF127" s="860" t="s">
        <v>453</v>
      </c>
      <c r="AG127" s="858"/>
      <c r="AH127" s="858"/>
      <c r="AI127" s="858"/>
      <c r="AJ127" s="859"/>
      <c r="AK127" s="860" t="s">
        <v>456</v>
      </c>
      <c r="AL127" s="858"/>
      <c r="AM127" s="858"/>
      <c r="AN127" s="858"/>
      <c r="AO127" s="859"/>
      <c r="AP127" s="905" t="s">
        <v>456</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453</v>
      </c>
      <c r="DM127" s="895"/>
      <c r="DN127" s="895"/>
      <c r="DO127" s="895"/>
      <c r="DP127" s="895"/>
      <c r="DQ127" s="895" t="s">
        <v>453</v>
      </c>
      <c r="DR127" s="895"/>
      <c r="DS127" s="895"/>
      <c r="DT127" s="895"/>
      <c r="DU127" s="895"/>
      <c r="DV127" s="872" t="s">
        <v>127</v>
      </c>
      <c r="DW127" s="872"/>
      <c r="DX127" s="872"/>
      <c r="DY127" s="872"/>
      <c r="DZ127" s="873"/>
    </row>
    <row r="128" spans="1:130" s="246" customFormat="1" ht="26.25" customHeight="1" thickBot="1" x14ac:dyDescent="0.25">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562896</v>
      </c>
      <c r="AB128" s="879"/>
      <c r="AC128" s="879"/>
      <c r="AD128" s="879"/>
      <c r="AE128" s="880"/>
      <c r="AF128" s="881">
        <v>607979</v>
      </c>
      <c r="AG128" s="879"/>
      <c r="AH128" s="879"/>
      <c r="AI128" s="879"/>
      <c r="AJ128" s="880"/>
      <c r="AK128" s="881">
        <v>515428</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456</v>
      </c>
      <c r="BG128" s="865"/>
      <c r="BH128" s="865"/>
      <c r="BI128" s="865"/>
      <c r="BJ128" s="865"/>
      <c r="BK128" s="865"/>
      <c r="BL128" s="888"/>
      <c r="BM128" s="864">
        <v>12.8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14487865</v>
      </c>
      <c r="AB129" s="858"/>
      <c r="AC129" s="858"/>
      <c r="AD129" s="858"/>
      <c r="AE129" s="859"/>
      <c r="AF129" s="860">
        <v>14580912</v>
      </c>
      <c r="AG129" s="858"/>
      <c r="AH129" s="858"/>
      <c r="AI129" s="858"/>
      <c r="AJ129" s="859"/>
      <c r="AK129" s="860">
        <v>14705193</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453</v>
      </c>
      <c r="BG129" s="848"/>
      <c r="BH129" s="848"/>
      <c r="BI129" s="848"/>
      <c r="BJ129" s="848"/>
      <c r="BK129" s="848"/>
      <c r="BL129" s="849"/>
      <c r="BM129" s="847">
        <v>17.8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1617957</v>
      </c>
      <c r="AB130" s="858"/>
      <c r="AC130" s="858"/>
      <c r="AD130" s="858"/>
      <c r="AE130" s="859"/>
      <c r="AF130" s="860">
        <v>1602111</v>
      </c>
      <c r="AG130" s="858"/>
      <c r="AH130" s="858"/>
      <c r="AI130" s="858"/>
      <c r="AJ130" s="859"/>
      <c r="AK130" s="860">
        <v>1606692</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1.3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12869908</v>
      </c>
      <c r="AB131" s="841"/>
      <c r="AC131" s="841"/>
      <c r="AD131" s="841"/>
      <c r="AE131" s="842"/>
      <c r="AF131" s="843">
        <v>12978801</v>
      </c>
      <c r="AG131" s="841"/>
      <c r="AH131" s="841"/>
      <c r="AI131" s="841"/>
      <c r="AJ131" s="842"/>
      <c r="AK131" s="843">
        <v>13098501</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1.1259598749999999</v>
      </c>
      <c r="AB132" s="821"/>
      <c r="AC132" s="821"/>
      <c r="AD132" s="821"/>
      <c r="AE132" s="822"/>
      <c r="AF132" s="823">
        <v>0.98798032300000005</v>
      </c>
      <c r="AG132" s="821"/>
      <c r="AH132" s="821"/>
      <c r="AI132" s="821"/>
      <c r="AJ132" s="822"/>
      <c r="AK132" s="823">
        <v>1.9140663499999999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0.3</v>
      </c>
      <c r="AB133" s="800"/>
      <c r="AC133" s="800"/>
      <c r="AD133" s="800"/>
      <c r="AE133" s="801"/>
      <c r="AF133" s="799">
        <v>0.9</v>
      </c>
      <c r="AG133" s="800"/>
      <c r="AH133" s="800"/>
      <c r="AI133" s="800"/>
      <c r="AJ133" s="801"/>
      <c r="AK133" s="799">
        <v>1.3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1mevCRoH9aiCBEdnZXGgCMx7ueuNSSiJXZ+FXfhhnipyDT8uu0MOHVBMv7vMirsD3u85XbzQZxg3Yo3S2cmUug==" saltValue="kpMD6Q5508Y9QNX7VsKA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496</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ehu15yFe4ROYEKzu+Z+xVcu/ZcCC0DkqV6k667+pWMUsYn23e7bhMM8wztmKxuW2rC1fGGwavc557tTIb31tyA==" saltValue="4KE6jF27VOI4fYZIyTjhE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2TSsuHu4dc52Q3K8NbaMqs8nz3/6Y1q26EjKwaJbh8NCz0wdgFRS9nL8M274ZMQcXePQscaI61bHDQrYDd9FA==" saltValue="6mMvcP3EKlnhFcVfrl5h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499</v>
      </c>
      <c r="AP7" s="303"/>
      <c r="AQ7" s="304" t="s">
        <v>500</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501</v>
      </c>
      <c r="AQ8" s="310" t="s">
        <v>502</v>
      </c>
      <c r="AR8" s="311" t="s">
        <v>503</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504</v>
      </c>
      <c r="AL9" s="1231"/>
      <c r="AM9" s="1231"/>
      <c r="AN9" s="1232"/>
      <c r="AO9" s="312">
        <v>5474902</v>
      </c>
      <c r="AP9" s="312">
        <v>76716</v>
      </c>
      <c r="AQ9" s="313">
        <v>72852</v>
      </c>
      <c r="AR9" s="314">
        <v>5.3</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505</v>
      </c>
      <c r="AL10" s="1231"/>
      <c r="AM10" s="1231"/>
      <c r="AN10" s="1232"/>
      <c r="AO10" s="315">
        <v>355922</v>
      </c>
      <c r="AP10" s="315">
        <v>4987</v>
      </c>
      <c r="AQ10" s="316">
        <v>5779</v>
      </c>
      <c r="AR10" s="317">
        <v>-13.7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506</v>
      </c>
      <c r="AL11" s="1231"/>
      <c r="AM11" s="1231"/>
      <c r="AN11" s="1232"/>
      <c r="AO11" s="315">
        <v>86114</v>
      </c>
      <c r="AP11" s="315">
        <v>1207</v>
      </c>
      <c r="AQ11" s="316">
        <v>5205</v>
      </c>
      <c r="AR11" s="317">
        <v>-76.8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507</v>
      </c>
      <c r="AL12" s="1231"/>
      <c r="AM12" s="1231"/>
      <c r="AN12" s="1232"/>
      <c r="AO12" s="315">
        <v>37261</v>
      </c>
      <c r="AP12" s="315">
        <v>522</v>
      </c>
      <c r="AQ12" s="316">
        <v>1186</v>
      </c>
      <c r="AR12" s="317">
        <v>-56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508</v>
      </c>
      <c r="AL13" s="1231"/>
      <c r="AM13" s="1231"/>
      <c r="AN13" s="1232"/>
      <c r="AO13" s="315" t="s">
        <v>509</v>
      </c>
      <c r="AP13" s="315" t="s">
        <v>509</v>
      </c>
      <c r="AQ13" s="316">
        <v>2</v>
      </c>
      <c r="AR13" s="317" t="s">
        <v>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510</v>
      </c>
      <c r="AL14" s="1231"/>
      <c r="AM14" s="1231"/>
      <c r="AN14" s="1232"/>
      <c r="AO14" s="315">
        <v>206270</v>
      </c>
      <c r="AP14" s="315">
        <v>2890</v>
      </c>
      <c r="AQ14" s="316">
        <v>3005</v>
      </c>
      <c r="AR14" s="317">
        <v>-3.8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511</v>
      </c>
      <c r="AL15" s="1231"/>
      <c r="AM15" s="1231"/>
      <c r="AN15" s="1232"/>
      <c r="AO15" s="315">
        <v>17437</v>
      </c>
      <c r="AP15" s="315">
        <v>244</v>
      </c>
      <c r="AQ15" s="316">
        <v>1720</v>
      </c>
      <c r="AR15" s="317">
        <v>-85.8</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512</v>
      </c>
      <c r="AL16" s="1234"/>
      <c r="AM16" s="1234"/>
      <c r="AN16" s="1235"/>
      <c r="AO16" s="315">
        <v>-580897</v>
      </c>
      <c r="AP16" s="315">
        <v>-8140</v>
      </c>
      <c r="AQ16" s="316">
        <v>-6900</v>
      </c>
      <c r="AR16" s="317">
        <v>18</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184</v>
      </c>
      <c r="AL17" s="1234"/>
      <c r="AM17" s="1234"/>
      <c r="AN17" s="1235"/>
      <c r="AO17" s="315">
        <v>5597009</v>
      </c>
      <c r="AP17" s="315">
        <v>78427</v>
      </c>
      <c r="AQ17" s="316">
        <v>82850</v>
      </c>
      <c r="AR17" s="317">
        <v>-5.3</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517</v>
      </c>
      <c r="AL21" s="1228"/>
      <c r="AM21" s="1228"/>
      <c r="AN21" s="1229"/>
      <c r="AO21" s="327">
        <v>7.57</v>
      </c>
      <c r="AP21" s="328">
        <v>8.1999999999999993</v>
      </c>
      <c r="AQ21" s="329">
        <v>-0.63</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518</v>
      </c>
      <c r="AL22" s="1228"/>
      <c r="AM22" s="1228"/>
      <c r="AN22" s="1229"/>
      <c r="AO22" s="332">
        <v>98.8</v>
      </c>
      <c r="AP22" s="333">
        <v>97.9</v>
      </c>
      <c r="AQ22" s="334">
        <v>0.9</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499</v>
      </c>
      <c r="AP30" s="303"/>
      <c r="AQ30" s="304" t="s">
        <v>500</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501</v>
      </c>
      <c r="AQ31" s="310" t="s">
        <v>502</v>
      </c>
      <c r="AR31" s="311" t="s">
        <v>503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522</v>
      </c>
      <c r="AL32" s="1219"/>
      <c r="AM32" s="1219"/>
      <c r="AN32" s="1220"/>
      <c r="AO32" s="342">
        <v>2166771</v>
      </c>
      <c r="AP32" s="342">
        <v>30361</v>
      </c>
      <c r="AQ32" s="343">
        <v>53769</v>
      </c>
      <c r="AR32" s="344">
        <v>-43.5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523</v>
      </c>
      <c r="AL33" s="1219"/>
      <c r="AM33" s="1219"/>
      <c r="AN33" s="1220"/>
      <c r="AO33" s="342" t="s">
        <v>509</v>
      </c>
      <c r="AP33" s="342" t="s">
        <v>509</v>
      </c>
      <c r="AQ33" s="343" t="s">
        <v>509</v>
      </c>
      <c r="AR33" s="344" t="s">
        <v>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524</v>
      </c>
      <c r="AL34" s="1219"/>
      <c r="AM34" s="1219"/>
      <c r="AN34" s="1220"/>
      <c r="AO34" s="342" t="s">
        <v>509</v>
      </c>
      <c r="AP34" s="342" t="s">
        <v>509</v>
      </c>
      <c r="AQ34" s="343">
        <v>30</v>
      </c>
      <c r="AR34" s="344" t="s">
        <v>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525</v>
      </c>
      <c r="AL35" s="1219"/>
      <c r="AM35" s="1219"/>
      <c r="AN35" s="1220"/>
      <c r="AO35" s="342">
        <v>103528</v>
      </c>
      <c r="AP35" s="342">
        <v>1451</v>
      </c>
      <c r="AQ35" s="343">
        <v>13935</v>
      </c>
      <c r="AR35" s="344">
        <v>-89.6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526</v>
      </c>
      <c r="AL36" s="1219"/>
      <c r="AM36" s="1219"/>
      <c r="AN36" s="1220"/>
      <c r="AO36" s="342">
        <v>102535</v>
      </c>
      <c r="AP36" s="342">
        <v>1437</v>
      </c>
      <c r="AQ36" s="343">
        <v>1254</v>
      </c>
      <c r="AR36" s="344">
        <v>14.6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527</v>
      </c>
      <c r="AL37" s="1219"/>
      <c r="AM37" s="1219"/>
      <c r="AN37" s="1220"/>
      <c r="AO37" s="342" t="s">
        <v>509</v>
      </c>
      <c r="AP37" s="342" t="s">
        <v>509</v>
      </c>
      <c r="AQ37" s="343">
        <v>601</v>
      </c>
      <c r="AR37" s="344" t="s">
        <v>509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528</v>
      </c>
      <c r="AL38" s="1222"/>
      <c r="AM38" s="1222"/>
      <c r="AN38" s="1223"/>
      <c r="AO38" s="345" t="s">
        <v>509</v>
      </c>
      <c r="AP38" s="345" t="s">
        <v>509</v>
      </c>
      <c r="AQ38" s="346">
        <v>1</v>
      </c>
      <c r="AR38" s="334" t="s">
        <v>509</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529</v>
      </c>
      <c r="AL39" s="1222"/>
      <c r="AM39" s="1222"/>
      <c r="AN39" s="1223"/>
      <c r="AO39" s="342">
        <v>-515428</v>
      </c>
      <c r="AP39" s="342">
        <v>-7222</v>
      </c>
      <c r="AQ39" s="343">
        <v>-4013</v>
      </c>
      <c r="AR39" s="344">
        <v>80</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530</v>
      </c>
      <c r="AL40" s="1219"/>
      <c r="AM40" s="1219"/>
      <c r="AN40" s="1220"/>
      <c r="AO40" s="342">
        <v>-1606692</v>
      </c>
      <c r="AP40" s="342">
        <v>-22513</v>
      </c>
      <c r="AQ40" s="343">
        <v>-48341</v>
      </c>
      <c r="AR40" s="344">
        <v>-53.4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296</v>
      </c>
      <c r="AL41" s="1225"/>
      <c r="AM41" s="1225"/>
      <c r="AN41" s="1226"/>
      <c r="AO41" s="342">
        <v>250714</v>
      </c>
      <c r="AP41" s="342">
        <v>3513</v>
      </c>
      <c r="AQ41" s="343">
        <v>17235</v>
      </c>
      <c r="AR41" s="344">
        <v>-79.599999999999994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499</v>
      </c>
      <c r="AN49" s="1213" t="s">
        <v>534</v>
      </c>
      <c r="AO49" s="1214"/>
      <c r="AP49" s="1214"/>
      <c r="AQ49" s="1214"/>
      <c r="AR49" s="1215"/>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535</v>
      </c>
      <c r="AO50" s="359" t="s">
        <v>536</v>
      </c>
      <c r="AP50" s="360" t="s">
        <v>537</v>
      </c>
      <c r="AQ50" s="361" t="s">
        <v>538</v>
      </c>
      <c r="AR50" s="362" t="s">
        <v>539</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4520566</v>
      </c>
      <c r="AN51" s="364">
        <v>61893</v>
      </c>
      <c r="AO51" s="365">
        <v>26</v>
      </c>
      <c r="AP51" s="366">
        <v>66255</v>
      </c>
      <c r="AQ51" s="367">
        <v>3.6</v>
      </c>
      <c r="AR51" s="368">
        <v>22.4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2426746</v>
      </c>
      <c r="AN52" s="372">
        <v>33226</v>
      </c>
      <c r="AO52" s="373">
        <v>7.5</v>
      </c>
      <c r="AP52" s="374">
        <v>31822</v>
      </c>
      <c r="AQ52" s="375">
        <v>8.8000000000000007</v>
      </c>
      <c r="AR52" s="376">
        <v>-1.3</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2956585</v>
      </c>
      <c r="AN53" s="364">
        <v>40730</v>
      </c>
      <c r="AO53" s="365">
        <v>-34.200000000000003</v>
      </c>
      <c r="AP53" s="366">
        <v>92247</v>
      </c>
      <c r="AQ53" s="367">
        <v>39.200000000000003</v>
      </c>
      <c r="AR53" s="368">
        <v>-73.400000000000006</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1317113</v>
      </c>
      <c r="AN54" s="372">
        <v>18145</v>
      </c>
      <c r="AO54" s="373">
        <v>-45.4</v>
      </c>
      <c r="AP54" s="374">
        <v>37204</v>
      </c>
      <c r="AQ54" s="375">
        <v>16.899999999999999</v>
      </c>
      <c r="AR54" s="376">
        <v>-62.3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3436250</v>
      </c>
      <c r="AN55" s="364">
        <v>47630</v>
      </c>
      <c r="AO55" s="365">
        <v>16.899999999999999</v>
      </c>
      <c r="AP55" s="366">
        <v>67319</v>
      </c>
      <c r="AQ55" s="367">
        <v>-27</v>
      </c>
      <c r="AR55" s="368">
        <v>43.9</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2781379</v>
      </c>
      <c r="AN56" s="372">
        <v>38553</v>
      </c>
      <c r="AO56" s="373">
        <v>112.5</v>
      </c>
      <c r="AP56" s="374">
        <v>38101</v>
      </c>
      <c r="AQ56" s="375">
        <v>2.4</v>
      </c>
      <c r="AR56" s="376">
        <v>110.1</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1119816</v>
      </c>
      <c r="AN57" s="364">
        <v>15608</v>
      </c>
      <c r="AO57" s="365">
        <v>-67.2</v>
      </c>
      <c r="AP57" s="366">
        <v>70615</v>
      </c>
      <c r="AQ57" s="367">
        <v>4.9000000000000004</v>
      </c>
      <c r="AR57" s="368">
        <v>-72.099999999999994</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578990</v>
      </c>
      <c r="AN58" s="372">
        <v>8070</v>
      </c>
      <c r="AO58" s="373">
        <v>-79.099999999999994</v>
      </c>
      <c r="AP58" s="374">
        <v>37382</v>
      </c>
      <c r="AQ58" s="375">
        <v>-1.9</v>
      </c>
      <c r="AR58" s="376">
        <v>-77.2</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784607</v>
      </c>
      <c r="AN59" s="364">
        <v>10994</v>
      </c>
      <c r="AO59" s="365">
        <v>-29.6</v>
      </c>
      <c r="AP59" s="366">
        <v>69185</v>
      </c>
      <c r="AQ59" s="367">
        <v>-2</v>
      </c>
      <c r="AR59" s="368">
        <v>-27.6</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374689</v>
      </c>
      <c r="AN60" s="372">
        <v>5250</v>
      </c>
      <c r="AO60" s="373">
        <v>-34.9</v>
      </c>
      <c r="AP60" s="374">
        <v>38519</v>
      </c>
      <c r="AQ60" s="375">
        <v>3</v>
      </c>
      <c r="AR60" s="376">
        <v>-37.9</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2563565</v>
      </c>
      <c r="AN61" s="379">
        <v>35371</v>
      </c>
      <c r="AO61" s="380">
        <v>-17.600000000000001</v>
      </c>
      <c r="AP61" s="381">
        <v>73124</v>
      </c>
      <c r="AQ61" s="382">
        <v>3.7</v>
      </c>
      <c r="AR61" s="368">
        <v>-21.3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1495783</v>
      </c>
      <c r="AN62" s="372">
        <v>20649</v>
      </c>
      <c r="AO62" s="373">
        <v>-7.9</v>
      </c>
      <c r="AP62" s="374">
        <v>36606</v>
      </c>
      <c r="AQ62" s="375">
        <v>5.8</v>
      </c>
      <c r="AR62" s="376">
        <v>-13.7</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VVAnvCGI5XmAeaRL1Au+ud/vASrasKB7kDZOLhDM3Qf8Mnusb9mcczVx/m6t5QBeWfqG5jgZxb6yufy0hvgcsQ==" saltValue="7eInYn0f1s0nq8Fo/ZzK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ENiF0iGSMzmWGvOZT6tzSUylxAjPZFqqNc5OI3PSktk0LKmfG+OWZ2Cr6anDu/+2sR59zYGC21J/EQexsnvgg==" saltValue="c88y+To0qsLfaa012k4S4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3cLuV1ZWbur1XUXBQvd32lU8pjwvivOKZU7cpX9AoxyluWn8/LKoibA2Ajv32nq2QPqC1AdItomFNmhnRED19A==" saltValue="b50yf3sdp6FE2k/zsPD2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236" t="s">
        <v>3</v>
      </c>
      <c r="D47" s="1236"/>
      <c r="E47" s="1237"/>
      <c r="F47" s="11">
        <v>14.36</v>
      </c>
      <c r="G47" s="12">
        <v>12.64</v>
      </c>
      <c r="H47" s="12">
        <v>9.0500000000000007</v>
      </c>
      <c r="I47" s="12">
        <v>8.7899999999999991</v>
      </c>
      <c r="J47" s="13">
        <v>12</v>
      </c>
    </row>
    <row r="48" spans="2:10" ht="57.75" customHeight="1" x14ac:dyDescent="0.2">
      <c r="B48" s="14"/>
      <c r="C48" s="1238" t="s">
        <v>4</v>
      </c>
      <c r="D48" s="1238"/>
      <c r="E48" s="1239"/>
      <c r="F48" s="15">
        <v>4.1500000000000004</v>
      </c>
      <c r="G48" s="16">
        <v>3.72</v>
      </c>
      <c r="H48" s="16">
        <v>3.89</v>
      </c>
      <c r="I48" s="16">
        <v>3.75</v>
      </c>
      <c r="J48" s="17">
        <v>3.21</v>
      </c>
    </row>
    <row r="49" spans="2:10" ht="57.75" customHeight="1" thickBot="1" x14ac:dyDescent="0.25">
      <c r="B49" s="18"/>
      <c r="C49" s="1240" t="s">
        <v>5</v>
      </c>
      <c r="D49" s="1240"/>
      <c r="E49" s="1241"/>
      <c r="F49" s="19" t="s">
        <v>555</v>
      </c>
      <c r="G49" s="20" t="s">
        <v>556</v>
      </c>
      <c r="H49" s="20" t="s">
        <v>557</v>
      </c>
      <c r="I49" s="20">
        <v>2.29</v>
      </c>
      <c r="J49" s="21">
        <v>0.87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HMqWx5rwyHF0vD2Xof+xonVpP0atU5ZdTBgfx32EZ6IAUPhMdDB7USnjNAeDEmvsjDY1iQFd+1PAhD4uQfAnkg==" saltValue="7OP4tcIUOeLIm3lQo6ou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2020-03-16T05:45:52Z</cp:lastPrinted>
  <dcterms:modified xsi:type="dcterms:W3CDTF">2020-10-26T04:41:18Z</dcterms:modified>
</cp:coreProperties>
</file>