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040" tabRatio="70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45621" concurrentManualCount="2"/>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C42" i="9"/>
  <c r="BE41" i="9"/>
  <c r="AM41" i="9"/>
  <c r="U41" i="9"/>
  <c r="C41" i="9"/>
  <c r="BE40" i="9"/>
  <c r="AM40" i="9"/>
  <c r="U40" i="9"/>
  <c r="C40" i="9"/>
  <c r="BE39" i="9"/>
  <c r="AM39" i="9"/>
  <c r="U39" i="9"/>
  <c r="C39" i="9"/>
  <c r="BE38" i="9"/>
  <c r="AM38" i="9"/>
  <c r="U38" i="9"/>
  <c r="C38" i="9"/>
  <c r="BE37" i="9"/>
  <c r="AM37" i="9"/>
  <c r="U37" i="9"/>
  <c r="C37" i="9"/>
  <c r="BE36" i="9"/>
  <c r="AM36" i="9"/>
  <c r="CO35" i="9"/>
  <c r="CO36" i="9" s="1"/>
  <c r="CO37" i="9" s="1"/>
  <c r="CO38" i="9" s="1"/>
  <c r="CO39" i="9" s="1"/>
  <c r="CO40" i="9" s="1"/>
  <c r="CO41" i="9" s="1"/>
  <c r="CO42" i="9" s="1"/>
  <c r="CO43" i="9" s="1"/>
  <c r="BW35" i="9"/>
  <c r="BW36" i="9" s="1"/>
  <c r="BW37" i="9" s="1"/>
  <c r="BW38" i="9" s="1"/>
  <c r="BW39" i="9" s="1"/>
  <c r="BW40" i="9" s="1"/>
  <c r="BW41" i="9" s="1"/>
  <c r="BW42" i="9" s="1"/>
  <c r="BW43" i="9" s="1"/>
  <c r="AM35" i="9"/>
  <c r="CO34" i="9"/>
  <c r="BW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AM34" i="9"/>
  <c r="U34" i="9"/>
  <c r="U35" i="9" s="1"/>
  <c r="U36" i="9" s="1"/>
  <c r="BE34" i="9"/>
  <c r="BE35" i="9" s="1"/>
</calcChain>
</file>

<file path=xl/sharedStrings.xml><?xml version="1.0" encoding="utf-8"?>
<sst xmlns="http://schemas.openxmlformats.org/spreadsheetml/2006/main" count="1226" uniqueCount="573">
  <si>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</si>
  <si>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</si>
  <si>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</si>
  <si>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</si>
  <si>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</si>
  <si>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</si>
  <si>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</si>
  <si>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</si>
  <si>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</si>
  <si>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</si>
  <si>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</si>
  <si>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</si>
  <si>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</si>
  <si>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</si>
  <si>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</si>
  <si>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</si>
  <si>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</si>
  <si>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</si>
  <si>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</si>
  <si>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</si>
  <si>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</si>
  <si>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</si>
  <si>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</si>
  <si>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</si>
  <si>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</si>
  <si>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</si>
  <si>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</si>
  <si>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</si>
  <si>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</si>
  <si>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</si>
  <si>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</si>
  <si>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</si>
  <si>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</si>
  <si>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</si>
  <si>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</si>
  <si>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</si>
  <si>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</si>
  <si>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</si>
  <si>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</si>
  <si>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</si>
  <si>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</si>
  <si>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</si>
  <si>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</si>
  <si>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</si>
  <si>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</si>
  <si>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</si>
  <si>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</si>
  <si>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</si>
  <si>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</si>
  <si>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</si>
  <si>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</si>
  <si>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</si>
  <si>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</si>
  <si>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</si>
  <si>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</si>
  <si>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</si>
  <si>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</si>
  <si>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</si>
  <si>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</si>
  <si>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</si>
  <si>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</si>
  <si>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</si>
  <si>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</si>
  <si>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</si>
  <si>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</si>
  <si>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</si>
  <si>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</si>
  <si>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</si>
  <si>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</si>
  <si>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</si>
  <si>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</si>
  <si>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</si>
  <si>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</si>
  <si>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</si>
  <si>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</si>
  <si>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</si>
  <si>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</si>
  <si>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</si>
  <si>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</si>
  <si>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</si>
  <si>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</si>
  <si>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</si>
  <si>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南丹市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</si>
  <si>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</si>
  <si>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</si>
  <si>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</si>
  <si>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</si>
  <si>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</si>
  <si>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</si>
  <si>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</si>
  <si>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</si>
  <si>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</si>
  <si>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</si>
  <si>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</si>
  <si>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</si>
  <si>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</si>
  <si>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</si>
  <si>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</si>
  <si>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</si>
  <si>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</si>
  <si>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</si>
  <si>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</si>
  <si>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</si>
  <si>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</si>
  <si>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</si>
  <si>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</si>
  <si>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</si>
  <si>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</si>
  <si>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</si>
  <si>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</si>
  <si>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</si>
  <si>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</si>
  <si>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</si>
  <si>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</si>
  <si>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</si>
  <si>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</si>
  <si>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</si>
  <si>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</si>
  <si>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</si>
  <si>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</si>
  <si>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</si>
  <si>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</si>
  <si>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</si>
  <si>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</si>
  <si>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</si>
  <si>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</si>
  <si>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</si>
  <si>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</si>
  <si>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</si>
  <si>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</si>
  <si>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</si>
  <si>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</si>
  <si>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</si>
  <si>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</si>
  <si>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</si>
  <si>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</si>
  <si>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</si>
  <si>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</si>
  <si>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</si>
  <si>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</si>
  <si>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</si>
  <si>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</si>
  <si>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</si>
  <si>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</si>
  <si>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</si>
  <si>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</si>
  <si>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</si>
  <si>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</si>
  <si>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</si>
  <si>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</si>
  <si>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</si>
  <si>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</si>
  <si>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</si>
  <si>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</si>
  <si>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</si>
  <si>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</si>
  <si>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</si>
  <si>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</si>
  <si>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</si>
  <si>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</si>
  <si>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</si>
  <si>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</si>
  <si>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</si>
  <si>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</si>
  <si>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</si>
  <si>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</si>
  <si>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</si>
  <si>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</si>
  <si>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</si>
  <si>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</si>
  <si>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</si>
  <si>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</si>
  <si>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</si>
  <si>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</si>
  <si>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</si>
  <si>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</si>
  <si>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</si>
  <si>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</si>
  <si>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</si>
  <si>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</si>
  <si>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</si>
  <si>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</si>
  <si>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</si>
  <si>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</si>
  <si>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</si>
  <si>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</si>
  <si>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</si>
  <si>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</si>
  <si>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</si>
  <si>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</si>
  <si>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</si>
  <si>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</si>
  <si>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</si>
  <si>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京都府南丹市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</si>
  <si>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</si>
  <si>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</si>
  <si>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</si>
  <si>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</si>
  <si>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</si>
  <si>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</si>
  <si>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</si>
  <si>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</si>
  <si>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</si>
  <si>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</si>
  <si>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</si>
  <si>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</si>
  <si>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</si>
  <si>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</si>
  <si>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</si>
  <si>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</si>
  <si>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</si>
  <si>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</si>
  <si>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</si>
  <si>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</si>
  <si>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</si>
  <si>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</si>
  <si>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</si>
  <si>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</si>
  <si>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</si>
  <si>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</si>
  <si>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</si>
  <si>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</si>
  <si>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</si>
  <si>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</si>
  <si>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</si>
  <si>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</si>
  <si>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</si>
  <si>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</si>
  <si>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</si>
  <si>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</si>
  <si>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</si>
  <si>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</si>
  <si>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</si>
  <si>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</si>
  <si>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</si>
  <si>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</si>
  <si>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</si>
  <si>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</si>
  <si>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</si>
  <si>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</si>
  <si>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</si>
  <si>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</si>
  <si>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</si>
  <si>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</si>
  <si>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</si>
  <si>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</si>
  <si>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</si>
  <si>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</si>
  <si>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</si>
  <si>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</si>
  <si>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</si>
  <si>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</si>
  <si>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</si>
  <si>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</si>
  <si>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</si>
  <si>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</si>
  <si>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</si>
  <si>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</si>
  <si>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</si>
  <si>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</si>
  <si>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</si>
  <si>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</si>
  <si>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</si>
  <si>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</si>
  <si>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</si>
  <si>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</si>
  <si>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</si>
  <si>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</si>
  <si>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</si>
  <si>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</si>
  <si>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</si>
  <si>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</si>
  <si>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</si>
  <si>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</si>
  <si>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</si>
  <si>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</si>
  <si>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</si>
  <si>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</si>
  <si>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</si>
  <si>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</si>
  <si>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</si>
  <si>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</si>
  <si>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</si>
  <si>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</si>
  <si>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</si>
  <si>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</si>
  <si>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</si>
  <si>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</si>
  <si>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</si>
  <si>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</si>
  <si>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</si>
  <si>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</si>
  <si>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</si>
  <si>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</si>
  <si>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</si>
  <si>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</si>
  <si>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</si>
  <si>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</si>
  <si>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</si>
  <si>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</si>
  <si>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</si>
  <si>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</si>
  <si>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</si>
  <si>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</si>
  <si>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</si>
  <si>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</si>
  <si>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</si>
  <si>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</si>
  <si>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</si>
  <si>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</si>
  <si>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</si>
  <si>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</si>
  <si>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</si>
  <si>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</si>
  <si>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</si>
  <si>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</si>
  <si>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</si>
  <si>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</si>
  <si>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</si>
  <si>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</si>
  <si>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</si>
  <si>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</si>
  <si>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</si>
  <si>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</si>
  <si>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</si>
  <si>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</si>
  <si>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</si>
  <si>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</si>
  <si>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</si>
  <si>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</si>
  <si>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</si>
  <si>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</si>
  <si>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</si>
  <si>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</si>
  <si>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</si>
  <si>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</si>
  <si>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</si>
  <si>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</si>
  <si>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</si>
  <si>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</si>
  <si>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</si>
  <si>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京都府南丹市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</si>
  <si>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</si>
  <si>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</si>
  <si>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</si>
  <si>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</si>
  <si>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</si>
  <si>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</si>
  <si>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</si>
  <si>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</si>
  <si>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</si>
  <si>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</si>
  <si>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</si>
  <si>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</si>
  <si>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</si>
  <si>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</si>
  <si>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</si>
  <si>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</si>
  <si>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</si>
  <si>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</si>
  <si>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</si>
  <si>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</si>
  <si>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市営バス運行事業特別会計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</si>
  <si>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</si>
  <si>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</si>
  <si>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</si>
  <si>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</si>
  <si>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</si>
  <si>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</si>
  <si>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</si>
  <si>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</si>
  <si>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</si>
  <si>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</si>
  <si>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</si>
  <si>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</si>
  <si>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</si>
  <si>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</si>
  <si>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</si>
  <si>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</si>
  <si>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</si>
  <si>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上水道事業会計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</si>
  <si>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</si>
  <si>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</si>
  <si>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</si>
  <si>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</si>
  <si>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</si>
  <si>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</si>
  <si>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</si>
  <si>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</si>
  <si>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</si>
  <si>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</si>
  <si>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</si>
  <si>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</si>
  <si>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</si>
  <si>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</si>
  <si>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</si>
  <si>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</si>
  <si>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</si>
  <si>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</si>
  <si>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</si>
  <si>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</si>
  <si>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</si>
  <si>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</si>
  <si>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</si>
  <si>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</si>
  <si>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</si>
  <si>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</si>
  <si>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</si>
  <si>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</si>
  <si>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</si>
  <si>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</si>
  <si>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</si>
  <si>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</si>
  <si>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</si>
  <si>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</si>
  <si>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</si>
  <si>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</si>
  <si>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</si>
  <si>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</si>
  <si>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</si>
  <si>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</si>
  <si>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</si>
  <si>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</si>
  <si>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</si>
  <si>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</si>
  <si>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</si>
  <si>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</si>
  <si>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</si>
  <si>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</si>
  <si>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</si>
  <si>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</si>
  <si>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</si>
  <si>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</si>
  <si>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</si>
  <si>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</si>
  <si>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</si>
  <si>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</si>
  <si>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</si>
  <si>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</si>
  <si>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</si>
  <si>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</si>
  <si>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</si>
  <si>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上水道事業会計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</si>
  <si>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</si>
  <si>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</si>
  <si>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</si>
  <si>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</si>
  <si>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</si>
  <si>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</si>
  <si>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</si>
  <si>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</si>
  <si>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</si>
  <si>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</si>
  <si>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</si>
  <si>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</si>
  <si>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</si>
  <si>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</si>
  <si>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</si>
  <si>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</si>
  <si>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</si>
  <si>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</si>
  <si>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</si>
  <si>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</si>
  <si>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</si>
  <si>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</si>
  <si>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</si>
  <si>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</si>
  <si>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</si>
  <si>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</si>
  <si>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</si>
  <si>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</si>
  <si>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</si>
  <si>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</si>
  <si>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</si>
  <si>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</si>
  <si>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</si>
  <si>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</si>
  <si>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</si>
  <si>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</si>
  <si>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</si>
  <si>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</si>
  <si>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</si>
  <si>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</si>
  <si>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</si>
  <si>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</si>
  <si>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</si>
  <si>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</si>
  <si>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</si>
  <si>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</si>
  <si>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</si>
  <si>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</si>
  <si>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</si>
  <si>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</si>
  <si>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</si>
  <si>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</si>
  <si>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</si>
  <si>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</si>
  <si>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</si>
  <si>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</si>
  <si>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</si>
  <si>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</si>
  <si>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</si>
  <si>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</si>
  <si>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</si>
  <si>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</si>
  <si>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</si>
  <si>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</si>
  <si>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</si>
  <si>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</si>
  <si>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</si>
  <si>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</si>
  <si>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</si>
  <si>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</si>
  <si>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</si>
  <si>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</si>
  <si>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</si>
  <si>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</si>
  <si>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</si>
  <si>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</si>
  <si>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</si>
  <si>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</si>
  <si>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</si>
  <si>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</si>
  <si>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</si>
  <si>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</si>
  <si>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</si>
  <si>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上水道事業会計</t>
  </si>
  <si>
    <t>一般会計</t>
  </si>
  <si>
    <t>介護保険事業特別会計</t>
  </si>
  <si>
    <t>下水道事業特別会計</t>
  </si>
  <si>
    <t>国民健康保険事業特別会計</t>
  </si>
  <si>
    <t>簡易水道事業特別会計</t>
  </si>
  <si>
    <t>後期高齢者医療事業特別会計</t>
  </si>
  <si>
    <t>市営バス運行事業特別会計</t>
  </si>
  <si>
    <t>その他会計（赤字）</t>
  </si>
  <si>
    <t>その他会計（黒字）</t>
  </si>
  <si>
    <t>船井郡衛生管理組合(普通会計)</t>
  </si>
  <si>
    <t>国民健康保険南丹病院組合(病院事業会計)</t>
  </si>
  <si>
    <t>京都中部広域消防組合(一般会計)</t>
  </si>
  <si>
    <t>京都府市町村議会議員公務災害補償等組合(一般会計)</t>
  </si>
  <si>
    <t>京都府市町村職員退職手当組合（一般会計）</t>
  </si>
  <si>
    <t>京都府自治会館管理組合(一般会計)</t>
  </si>
  <si>
    <t>京都府後期高齢者医療連合組合(一般会計)</t>
  </si>
  <si>
    <t>京都府後期高齢者医療連合組合(後期高齢者医療特別会計)</t>
  </si>
  <si>
    <t>京都府住宅新築資金貸付事業管理組合(一般会計)</t>
  </si>
  <si>
    <t>京都府住宅新築資金貸付事業管理組合(特別会計)</t>
  </si>
  <si>
    <t>京都地方税機構(一般会計)</t>
  </si>
  <si>
    <t>亀岡市及び南丹市財産区組合</t>
  </si>
  <si>
    <t>南丹市福祉シルバー人材センター</t>
  </si>
  <si>
    <t>南丹市情報センター</t>
  </si>
  <si>
    <t>園部町振興公社</t>
  </si>
  <si>
    <t>園部町農業公社</t>
  </si>
  <si>
    <t>そのべまちづくり工房</t>
  </si>
  <si>
    <t>南丹・京丹波地区土地開発公社</t>
  </si>
  <si>
    <t>八木町農業公社</t>
  </si>
  <si>
    <t>日吉ふるさと</t>
  </si>
  <si>
    <t>美山ふるさと</t>
  </si>
  <si>
    <t>美山健康会</t>
    <rPh sb="0" eb="2">
      <t>ミヤマ</t>
    </rPh>
    <rPh sb="2" eb="4">
      <t>ケンコウ</t>
    </rPh>
    <rPh sb="4" eb="5">
      <t>カイ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</si>
  <si>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</si>
  <si>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</si>
  <si>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</si>
  <si>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</si>
  <si>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将来負担比率が類似団体と比べて高い水準にある一方、有形固定資産償却率は類似団体と同程度の水準にある。主な要因としては、平成６年度以降の数年間に小学校、中学校の改築や
比較的規模の大きな産業系施設の整備が集中的に行われたことなどが挙げられる。公共施設等総合管理計画に基づき、今後、老朽化対策に積極的に取り組んでいく。</t>
    <rPh sb="0" eb="2">
      <t>ショウライ</t>
    </rPh>
    <rPh sb="2" eb="4">
      <t>フタン</t>
    </rPh>
    <rPh sb="4" eb="6">
      <t>ヒリツ</t>
    </rPh>
    <rPh sb="7" eb="9">
      <t>ルイジ</t>
    </rPh>
    <rPh sb="9" eb="11">
      <t>ダンタイ</t>
    </rPh>
    <rPh sb="12" eb="13">
      <t>クラ</t>
    </rPh>
    <rPh sb="15" eb="16">
      <t>タカ</t>
    </rPh>
    <rPh sb="17" eb="19">
      <t>スイジュン</t>
    </rPh>
    <rPh sb="22" eb="24">
      <t>イッポウ</t>
    </rPh>
    <rPh sb="25" eb="27">
      <t>ユウケイ</t>
    </rPh>
    <rPh sb="27" eb="29">
      <t>コテイ</t>
    </rPh>
    <rPh sb="29" eb="31">
      <t>シサン</t>
    </rPh>
    <rPh sb="31" eb="34">
      <t>ショウキャクリツ</t>
    </rPh>
    <rPh sb="35" eb="37">
      <t>ルイジ</t>
    </rPh>
    <rPh sb="37" eb="39">
      <t>ダンタイ</t>
    </rPh>
    <rPh sb="40" eb="43">
      <t>ドウテイド</t>
    </rPh>
    <rPh sb="44" eb="46">
      <t>スイジュン</t>
    </rPh>
    <rPh sb="50" eb="51">
      <t>オモ</t>
    </rPh>
    <rPh sb="52" eb="54">
      <t>ヨウイン</t>
    </rPh>
    <rPh sb="59" eb="61">
      <t>ヘイセイ</t>
    </rPh>
    <rPh sb="62" eb="64">
      <t>ネンド</t>
    </rPh>
    <rPh sb="64" eb="66">
      <t>イコウ</t>
    </rPh>
    <rPh sb="67" eb="70">
      <t>スウネンカン</t>
    </rPh>
    <rPh sb="71" eb="74">
      <t>ショウガッコウ</t>
    </rPh>
    <rPh sb="75" eb="78">
      <t>チュウガッコウ</t>
    </rPh>
    <rPh sb="79" eb="81">
      <t>カイチク</t>
    </rPh>
    <rPh sb="83" eb="86">
      <t>ヒカクテキ</t>
    </rPh>
    <rPh sb="86" eb="88">
      <t>キボ</t>
    </rPh>
    <rPh sb="89" eb="90">
      <t>オオ</t>
    </rPh>
    <rPh sb="92" eb="94">
      <t>サンギョウ</t>
    </rPh>
    <rPh sb="94" eb="95">
      <t>ケイ</t>
    </rPh>
    <rPh sb="95" eb="97">
      <t>シセツ</t>
    </rPh>
    <rPh sb="98" eb="100">
      <t>セイビ</t>
    </rPh>
    <rPh sb="101" eb="103">
      <t>シュウチュウ</t>
    </rPh>
    <rPh sb="103" eb="104">
      <t>テキ</t>
    </rPh>
    <rPh sb="105" eb="106">
      <t>オコナ</t>
    </rPh>
    <rPh sb="114" eb="115">
      <t>ア</t>
    </rPh>
    <rPh sb="120" eb="122">
      <t>コウキョウ</t>
    </rPh>
    <rPh sb="122" eb="124">
      <t>シセツ</t>
    </rPh>
    <rPh sb="124" eb="125">
      <t>トウ</t>
    </rPh>
    <rPh sb="125" eb="127">
      <t>ソウゴウ</t>
    </rPh>
    <rPh sb="127" eb="129">
      <t>カンリ</t>
    </rPh>
    <rPh sb="129" eb="131">
      <t>ケイカク</t>
    </rPh>
    <rPh sb="132" eb="133">
      <t>モト</t>
    </rPh>
    <rPh sb="136" eb="138">
      <t>コンゴ</t>
    </rPh>
    <rPh sb="139" eb="142">
      <t>ロウキュウカ</t>
    </rPh>
    <rPh sb="142" eb="144">
      <t>タイサク</t>
    </rPh>
    <rPh sb="145" eb="148">
      <t>セッキョクテキ</t>
    </rPh>
    <rPh sb="149" eb="150">
      <t>ト</t>
    </rPh>
    <rPh sb="151" eb="152">
      <t>ク</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</si>
  <si>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</si>
  <si>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</si>
  <si>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</si>
  <si>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</si>
  <si>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</si>
  <si>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</si>
  <si>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</si>
  <si>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実質公債費比率は類似団体と比較して高いものの、将来負担比率は低くなっている。これは、実質公債費比率が１８％を超えている間は、地方債の新規発行を抑制してきたためである。
将来負担比率が低下傾向にあるため、実質公債費比率についても、今後は低下してくるものと想定される。</t>
    <rPh sb="0" eb="2">
      <t>ジッシツ</t>
    </rPh>
    <rPh sb="2" eb="4">
      <t>コウサイ</t>
    </rPh>
    <rPh sb="4" eb="5">
      <t>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42" eb="44">
      <t>ジッシツ</t>
    </rPh>
    <rPh sb="44" eb="46">
      <t>コウサイ</t>
    </rPh>
    <rPh sb="47" eb="49">
      <t>ヒリツ</t>
    </rPh>
    <rPh sb="54" eb="55">
      <t>コ</t>
    </rPh>
    <rPh sb="59" eb="60">
      <t>カン</t>
    </rPh>
    <rPh sb="62" eb="65">
      <t>チホウサイ</t>
    </rPh>
    <rPh sb="66" eb="68">
      <t>シンキ</t>
    </rPh>
    <rPh sb="68" eb="70">
      <t>ハッコウ</t>
    </rPh>
    <rPh sb="71" eb="73">
      <t>ヨクセイ</t>
    </rPh>
    <rPh sb="84" eb="86">
      <t>ショウライ</t>
    </rPh>
    <rPh sb="86" eb="88">
      <t>フタン</t>
    </rPh>
    <rPh sb="88" eb="90">
      <t>ヒリツ</t>
    </rPh>
    <rPh sb="91" eb="93">
      <t>テイカ</t>
    </rPh>
    <rPh sb="93" eb="95">
      <t>ケイコウ</t>
    </rPh>
    <rPh sb="101" eb="103">
      <t>ジッシツ</t>
    </rPh>
    <rPh sb="103" eb="105">
      <t>コウサイ</t>
    </rPh>
    <rPh sb="106" eb="108">
      <t>ヒリツ</t>
    </rPh>
    <rPh sb="114" eb="116">
      <t>コンゴ</t>
    </rPh>
    <rPh sb="117" eb="119">
      <t>テイカ</t>
    </rPh>
    <rPh sb="126" eb="128">
      <t>ソウテイ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</si>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</sst>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85459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87047</c:v>
                </c:pt>
                <c:pt idx="1">
                  <c:v>100231</c:v>
                </c:pt>
                <c:pt idx="2">
                  <c:v>92920</c:v>
                </c:pt>
                <c:pt idx="3">
                  <c:v>121797</c:v>
                </c:pt>
                <c:pt idx="4">
                  <c:v>132400</c:v>
                </c:pt>
              </c:numCache>
            </c:numRef>
          </c:val>
          <c:smooth val="0"/>
        </c:ser>
        <c:dLbls>
          <c:showLegendKey val="0"/>
          <c:showVal val="0"/>
          <c:showCatName val="0"/>
          <c:showSerName val="0"/>
          <c:showPercent val="0"/>
          <c:showBubbleSize val="0"/>
        </c:dLbls>
        <c:marker val="1"/>
        <c:smooth val="0"/>
        <c:axId val="97168768"/>
        <c:axId val="97179136"/>
      </c:lineChart>
      <c:catAx>
        <c:axId val="9716876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79136"/>
        <c:crosses val="autoZero"/>
        <c:auto val="1"/>
        <c:lblAlgn val="ctr"/>
        <c:lblOffset val="100"/>
        <c:tickLblSkip val="1"/>
        <c:tickMarkSkip val="1"/>
        <c:noMultiLvlLbl val="0"/>
      </c:catAx>
      <c:valAx>
        <c:axId val="9717913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7168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2.44</c:v>
                </c:pt>
                <c:pt idx="1">
                  <c:v>2.38</c:v>
                </c:pt>
                <c:pt idx="2">
                  <c:v>4.0199999999999996</c:v>
                </c:pt>
                <c:pt idx="3">
                  <c:v>4.4000000000000004</c:v>
                </c:pt>
                <c:pt idx="4">
                  <c:v>3.57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21.05</c:v>
                </c:pt>
                <c:pt idx="1">
                  <c:v>22.53</c:v>
                </c:pt>
                <c:pt idx="2">
                  <c:v>22.19</c:v>
                </c:pt>
                <c:pt idx="3">
                  <c:v>22.58</c:v>
                </c:pt>
                <c:pt idx="4">
                  <c:v>24.84</c:v>
                </c:pt>
              </c:numCache>
            </c:numRef>
          </c:val>
        </c:ser>
        <c:dLbls>
          <c:showLegendKey val="0"/>
          <c:showVal val="0"/>
          <c:showCatName val="0"/>
          <c:showSerName val="0"/>
          <c:showPercent val="0"/>
          <c:showBubbleSize val="0"/>
        </c:dLbls>
        <c:gapWidth val="250"/>
        <c:overlap val="100"/>
        <c:axId val="104116224"/>
        <c:axId val="1041181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3.96</c:v>
                </c:pt>
                <c:pt idx="1">
                  <c:v>4.8099999999999996</c:v>
                </c:pt>
                <c:pt idx="2">
                  <c:v>2.42</c:v>
                </c:pt>
                <c:pt idx="3">
                  <c:v>2.8</c:v>
                </c:pt>
                <c:pt idx="4">
                  <c:v>2.61</c:v>
                </c:pt>
              </c:numCache>
            </c:numRef>
          </c:val>
          <c:smooth val="0"/>
        </c:ser>
        <c:dLbls>
          <c:showLegendKey val="0"/>
          <c:showVal val="0"/>
          <c:showCatName val="0"/>
          <c:showSerName val="0"/>
          <c:showPercent val="0"/>
          <c:showBubbleSize val="0"/>
        </c:dLbls>
        <c:marker val="1"/>
        <c:smooth val="0"/>
        <c:axId val="104116224"/>
        <c:axId val="104118144"/>
      </c:lineChart>
      <c:catAx>
        <c:axId val="104116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4118144"/>
        <c:crosses val="autoZero"/>
        <c:auto val="1"/>
        <c:lblAlgn val="ctr"/>
        <c:lblOffset val="100"/>
        <c:tickLblSkip val="1"/>
        <c:tickMarkSkip val="1"/>
        <c:noMultiLvlLbl val="0"/>
      </c:catAx>
      <c:valAx>
        <c:axId val="1041181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16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市営バス運行事業特別会計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0.03</c:v>
                </c:pt>
                <c:pt idx="4">
                  <c:v>#N/A</c:v>
                </c:pt>
                <c:pt idx="5">
                  <c:v>0.02</c:v>
                </c:pt>
                <c:pt idx="6">
                  <c:v>#N/A</c:v>
                </c:pt>
                <c:pt idx="7">
                  <c:v>0.02</c:v>
                </c:pt>
                <c:pt idx="8">
                  <c:v>#N/A</c:v>
                </c:pt>
                <c:pt idx="9">
                  <c:v>0.02</c:v>
                </c:pt>
              </c:numCache>
            </c:numRef>
          </c:val>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7.0000000000000007E-2</c:v>
                </c:pt>
                <c:pt idx="2">
                  <c:v>#N/A</c:v>
                </c:pt>
                <c:pt idx="3">
                  <c:v>0.05</c:v>
                </c:pt>
                <c:pt idx="4">
                  <c:v>#N/A</c:v>
                </c:pt>
                <c:pt idx="5">
                  <c:v>0.05</c:v>
                </c:pt>
                <c:pt idx="6">
                  <c:v>#N/A</c:v>
                </c:pt>
                <c:pt idx="7">
                  <c:v>0.04</c:v>
                </c:pt>
                <c:pt idx="8">
                  <c:v>#N/A</c:v>
                </c:pt>
                <c:pt idx="9">
                  <c:v>0.05</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7.0000000000000007E-2</c:v>
                </c:pt>
                <c:pt idx="2">
                  <c:v>#N/A</c:v>
                </c:pt>
                <c:pt idx="3">
                  <c:v>7.0000000000000007E-2</c:v>
                </c:pt>
                <c:pt idx="4">
                  <c:v>#N/A</c:v>
                </c:pt>
                <c:pt idx="5">
                  <c:v>0.06</c:v>
                </c:pt>
                <c:pt idx="6">
                  <c:v>#N/A</c:v>
                </c:pt>
                <c:pt idx="7">
                  <c:v>0.13</c:v>
                </c:pt>
                <c:pt idx="8">
                  <c:v>#N/A</c:v>
                </c:pt>
                <c:pt idx="9">
                  <c:v>0.2</c:v>
                </c:pt>
              </c:numCache>
            </c:numRef>
          </c:val>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c:v>
                </c:pt>
                <c:pt idx="2">
                  <c:v>#N/A</c:v>
                </c:pt>
                <c:pt idx="3">
                  <c:v>0.78</c:v>
                </c:pt>
                <c:pt idx="4">
                  <c:v>#N/A</c:v>
                </c:pt>
                <c:pt idx="5">
                  <c:v>0.23</c:v>
                </c:pt>
                <c:pt idx="6">
                  <c:v>#N/A</c:v>
                </c:pt>
                <c:pt idx="7">
                  <c:v>0.69</c:v>
                </c:pt>
                <c:pt idx="8">
                  <c:v>#N/A</c:v>
                </c:pt>
                <c:pt idx="9">
                  <c:v>0.23</c:v>
                </c:pt>
              </c:numCache>
            </c:numRef>
          </c:val>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0.38</c:v>
                </c:pt>
                <c:pt idx="2">
                  <c:v>#N/A</c:v>
                </c:pt>
                <c:pt idx="3">
                  <c:v>0.31</c:v>
                </c:pt>
                <c:pt idx="4">
                  <c:v>#N/A</c:v>
                </c:pt>
                <c:pt idx="5">
                  <c:v>0.3</c:v>
                </c:pt>
                <c:pt idx="6">
                  <c:v>#N/A</c:v>
                </c:pt>
                <c:pt idx="7">
                  <c:v>0.4</c:v>
                </c:pt>
                <c:pt idx="8">
                  <c:v>#N/A</c:v>
                </c:pt>
                <c:pt idx="9">
                  <c:v>0.37</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0.4</c:v>
                </c:pt>
                <c:pt idx="2">
                  <c:v>#N/A</c:v>
                </c:pt>
                <c:pt idx="3">
                  <c:v>0.61</c:v>
                </c:pt>
                <c:pt idx="4">
                  <c:v>#N/A</c:v>
                </c:pt>
                <c:pt idx="5">
                  <c:v>0.51</c:v>
                </c:pt>
                <c:pt idx="6">
                  <c:v>#N/A</c:v>
                </c:pt>
                <c:pt idx="7">
                  <c:v>0.51</c:v>
                </c:pt>
                <c:pt idx="8">
                  <c:v>#N/A</c:v>
                </c:pt>
                <c:pt idx="9">
                  <c:v>1.07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2.42</c:v>
                </c:pt>
                <c:pt idx="2">
                  <c:v>#N/A</c:v>
                </c:pt>
                <c:pt idx="3">
                  <c:v>2.35</c:v>
                </c:pt>
                <c:pt idx="4">
                  <c:v>#N/A</c:v>
                </c:pt>
                <c:pt idx="5">
                  <c:v>3.98</c:v>
                </c:pt>
                <c:pt idx="6">
                  <c:v>#N/A</c:v>
                </c:pt>
                <c:pt idx="7">
                  <c:v>4.37</c:v>
                </c:pt>
                <c:pt idx="8">
                  <c:v>#N/A</c:v>
                </c:pt>
                <c:pt idx="9">
                  <c:v>3.55</c:v>
                </c:pt>
              </c:numCache>
            </c:numRef>
          </c:val>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13.77</c:v>
                </c:pt>
                <c:pt idx="2">
                  <c:v>#N/A</c:v>
                </c:pt>
                <c:pt idx="3">
                  <c:v>14.03</c:v>
                </c:pt>
                <c:pt idx="4">
                  <c:v>#N/A</c:v>
                </c:pt>
                <c:pt idx="5">
                  <c:v>14.33</c:v>
                </c:pt>
                <c:pt idx="6">
                  <c:v>#N/A</c:v>
                </c:pt>
                <c:pt idx="7">
                  <c:v>15.21</c:v>
                </c:pt>
                <c:pt idx="8">
                  <c:v>#N/A</c:v>
                </c:pt>
                <c:pt idx="9">
                  <c:v>16.23</c:v>
                </c:pt>
              </c:numCache>
            </c:numRef>
          </c:val>
        </c:ser>
        <c:dLbls>
          <c:showLegendKey val="0"/>
          <c:showVal val="0"/>
          <c:showCatName val="0"/>
          <c:showSerName val="0"/>
          <c:showPercent val="0"/>
          <c:showBubbleSize val="0"/>
        </c:dLbls>
        <c:gapWidth val="150"/>
        <c:overlap val="100"/>
        <c:axId val="82916864"/>
        <c:axId val="82918400"/>
      </c:barChart>
      <c:catAx>
        <c:axId val="8291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2918400"/>
        <c:crosses val="autoZero"/>
        <c:auto val="1"/>
        <c:lblAlgn val="ctr"/>
        <c:lblOffset val="100"/>
        <c:tickLblSkip val="1"/>
        <c:tickMarkSkip val="1"/>
        <c:noMultiLvlLbl val="0"/>
      </c:catAx>
      <c:valAx>
        <c:axId val="8291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2916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3693</c:v>
                </c:pt>
                <c:pt idx="5">
                  <c:v>3490</c:v>
                </c:pt>
                <c:pt idx="8">
                  <c:v>3481</c:v>
                </c:pt>
                <c:pt idx="11">
                  <c:v>3462</c:v>
                </c:pt>
                <c:pt idx="14">
                  <c:v>3331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350</c:v>
                </c:pt>
                <c:pt idx="3">
                  <c:v>219</c:v>
                </c:pt>
                <c:pt idx="6">
                  <c:v>166</c:v>
                </c:pt>
                <c:pt idx="9">
                  <c:v>213</c:v>
                </c:pt>
                <c:pt idx="12">
                  <c:v>271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1529</c:v>
                </c:pt>
                <c:pt idx="3">
                  <c:v>1415</c:v>
                </c:pt>
                <c:pt idx="6">
                  <c:v>1361</c:v>
                </c:pt>
                <c:pt idx="9">
                  <c:v>1322</c:v>
                </c:pt>
                <c:pt idx="12">
                  <c:v>1245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3809</c:v>
                </c:pt>
                <c:pt idx="3">
                  <c:v>3511</c:v>
                </c:pt>
                <c:pt idx="6">
                  <c:v>3474</c:v>
                </c:pt>
                <c:pt idx="9">
                  <c:v>3493</c:v>
                </c:pt>
                <c:pt idx="12">
                  <c:v>3247</c:v>
                </c:pt>
              </c:numCache>
            </c:numRef>
          </c:val>
        </c:ser>
        <c:dLbls>
          <c:showLegendKey val="0"/>
          <c:showVal val="0"/>
          <c:showCatName val="0"/>
          <c:showSerName val="0"/>
          <c:showPercent val="0"/>
          <c:showBubbleSize val="0"/>
        </c:dLbls>
        <c:gapWidth val="100"/>
        <c:overlap val="100"/>
        <c:axId val="104303232"/>
        <c:axId val="10430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1995</c:v>
                </c:pt>
                <c:pt idx="2">
                  <c:v>#N/A</c:v>
                </c:pt>
                <c:pt idx="3">
                  <c:v>#N/A</c:v>
                </c:pt>
                <c:pt idx="4">
                  <c:v>1655</c:v>
                </c:pt>
                <c:pt idx="5">
                  <c:v>#N/A</c:v>
                </c:pt>
                <c:pt idx="6">
                  <c:v>#N/A</c:v>
                </c:pt>
                <c:pt idx="7">
                  <c:v>1520</c:v>
                </c:pt>
                <c:pt idx="8">
                  <c:v>#N/A</c:v>
                </c:pt>
                <c:pt idx="9">
                  <c:v>#N/A</c:v>
                </c:pt>
                <c:pt idx="10">
                  <c:v>1566</c:v>
                </c:pt>
                <c:pt idx="11">
                  <c:v>#N/A</c:v>
                </c:pt>
                <c:pt idx="12">
                  <c:v>#N/A</c:v>
                </c:pt>
                <c:pt idx="13">
                  <c:v>1432</c:v>
                </c:pt>
                <c:pt idx="14">
                  <c:v>#N/A</c:v>
                </c:pt>
              </c:numCache>
            </c:numRef>
          </c:val>
          <c:smooth val="0"/>
        </c:ser>
        <c:dLbls>
          <c:showLegendKey val="0"/>
          <c:showVal val="0"/>
          <c:showCatName val="0"/>
          <c:showSerName val="0"/>
          <c:showPercent val="0"/>
          <c:showBubbleSize val="0"/>
        </c:dLbls>
        <c:marker val="1"/>
        <c:smooth val="0"/>
        <c:axId val="104303232"/>
        <c:axId val="104309504"/>
      </c:lineChart>
      <c:catAx>
        <c:axId val="104303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309504"/>
        <c:crosses val="autoZero"/>
        <c:auto val="1"/>
        <c:lblAlgn val="ctr"/>
        <c:lblOffset val="100"/>
        <c:tickLblSkip val="1"/>
        <c:tickMarkSkip val="1"/>
        <c:noMultiLvlLbl val="0"/>
      </c:catAx>
      <c:valAx>
        <c:axId val="10430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303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34530</c:v>
                </c:pt>
                <c:pt idx="5">
                  <c:v>34006</c:v>
                </c:pt>
                <c:pt idx="8">
                  <c:v>33437</c:v>
                </c:pt>
                <c:pt idx="11">
                  <c:v>33556</c:v>
                </c:pt>
                <c:pt idx="14">
                  <c:v>33276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1563</c:v>
                </c:pt>
                <c:pt idx="5">
                  <c:v>1433</c:v>
                </c:pt>
                <c:pt idx="8">
                  <c:v>1569</c:v>
                </c:pt>
                <c:pt idx="11">
                  <c:v>1611</c:v>
                </c:pt>
                <c:pt idx="14">
                  <c:v>1508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7664</c:v>
                </c:pt>
                <c:pt idx="5">
                  <c:v>7318</c:v>
                </c:pt>
                <c:pt idx="8">
                  <c:v>7033</c:v>
                </c:pt>
                <c:pt idx="11">
                  <c:v>6257</c:v>
                </c:pt>
                <c:pt idx="14">
                  <c:v>6186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2864</c:v>
                </c:pt>
                <c:pt idx="3">
                  <c:v>2927</c:v>
                </c:pt>
                <c:pt idx="6">
                  <c:v>2953</c:v>
                </c:pt>
                <c:pt idx="9">
                  <c:v>2855</c:v>
                </c:pt>
                <c:pt idx="12">
                  <c:v>2816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2932</c:v>
                </c:pt>
                <c:pt idx="3">
                  <c:v>2753</c:v>
                </c:pt>
                <c:pt idx="6">
                  <c:v>2802</c:v>
                </c:pt>
                <c:pt idx="9">
                  <c:v>2850</c:v>
                </c:pt>
                <c:pt idx="12">
                  <c:v>2847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22059</c:v>
                </c:pt>
                <c:pt idx="3">
                  <c:v>21705</c:v>
                </c:pt>
                <c:pt idx="6">
                  <c:v>20631</c:v>
                </c:pt>
                <c:pt idx="9">
                  <c:v>20282</c:v>
                </c:pt>
                <c:pt idx="12">
                  <c:v>20142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2800</c:v>
                </c:pt>
                <c:pt idx="3">
                  <c:v>2388</c:v>
                </c:pt>
                <c:pt idx="6">
                  <c:v>1883</c:v>
                </c:pt>
                <c:pt idx="9">
                  <c:v>1609</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29543</c:v>
                </c:pt>
                <c:pt idx="3">
                  <c:v>28223</c:v>
                </c:pt>
                <c:pt idx="6">
                  <c:v>27615</c:v>
                </c:pt>
                <c:pt idx="9">
                  <c:v>27256</c:v>
                </c:pt>
                <c:pt idx="12">
                  <c:v>27588</c:v>
                </c:pt>
              </c:numCache>
            </c:numRef>
          </c:val>
        </c:ser>
        <c:dLbls>
          <c:showLegendKey val="0"/>
          <c:showVal val="0"/>
          <c:showCatName val="0"/>
          <c:showSerName val="0"/>
          <c:showPercent val="0"/>
          <c:showBubbleSize val="0"/>
        </c:dLbls>
        <c:gapWidth val="100"/>
        <c:overlap val="100"/>
        <c:axId val="104157952"/>
        <c:axId val="1041598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16441</c:v>
                </c:pt>
                <c:pt idx="2">
                  <c:v>#N/A</c:v>
                </c:pt>
                <c:pt idx="3">
                  <c:v>#N/A</c:v>
                </c:pt>
                <c:pt idx="4">
                  <c:v>15239</c:v>
                </c:pt>
                <c:pt idx="5">
                  <c:v>#N/A</c:v>
                </c:pt>
                <c:pt idx="6">
                  <c:v>#N/A</c:v>
                </c:pt>
                <c:pt idx="7">
                  <c:v>13846</c:v>
                </c:pt>
                <c:pt idx="8">
                  <c:v>#N/A</c:v>
                </c:pt>
                <c:pt idx="9">
                  <c:v>#N/A</c:v>
                </c:pt>
                <c:pt idx="10">
                  <c:v>13428</c:v>
                </c:pt>
                <c:pt idx="11">
                  <c:v>#N/A</c:v>
                </c:pt>
                <c:pt idx="12">
                  <c:v>#N/A</c:v>
                </c:pt>
                <c:pt idx="13">
                  <c:v>12423</c:v>
                </c:pt>
                <c:pt idx="14">
                  <c:v>#N/A</c:v>
                </c:pt>
              </c:numCache>
            </c:numRef>
          </c:val>
          <c:smooth val="0"/>
        </c:ser>
        <c:dLbls>
          <c:showLegendKey val="0"/>
          <c:showVal val="0"/>
          <c:showCatName val="0"/>
          <c:showSerName val="0"/>
          <c:showPercent val="0"/>
          <c:showBubbleSize val="0"/>
        </c:dLbls>
        <c:marker val="1"/>
        <c:smooth val="0"/>
        <c:axId val="104157952"/>
        <c:axId val="104159872"/>
      </c:lineChart>
      <c:catAx>
        <c:axId val="1041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159872"/>
        <c:crosses val="autoZero"/>
        <c:auto val="1"/>
        <c:lblAlgn val="ctr"/>
        <c:lblOffset val="100"/>
        <c:tickLblSkip val="1"/>
        <c:tickMarkSkip val="1"/>
        <c:noMultiLvlLbl val="0"/>
      </c:catAx>
      <c:valAx>
        <c:axId val="104159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1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pt idx="4">
                  <c:v>47.4</c:v>
                </c:pt>
              </c:numCache>
            </c:numRef>
          </c:xVal>
          <c:yVal>
            <c:numRef>
              <c:f>公会計指標分析・財政指標組合せ分析表!$K$51:$O$51</c:f>
              <c:numCache>
                <c:formatCode>#,##0.0;"▲ "#,##0.0</c:formatCode>
                <c:ptCount val="5"/>
                <c:pt idx="4">
                  <c:v>110.3</c:v>
                </c:pt>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pt idx="4">
                  <c:v>49</c:v>
                </c:pt>
              </c:numCache>
            </c:numRef>
          </c:xVal>
          <c:yVal>
            <c:numRef>
              <c:f>公会計指標分析・財政指標組合せ分析表!$K$55:$O$55</c:f>
              <c:numCache>
                <c:formatCode>#,##0.0;"▲ "#,##0.0</c:formatCode>
                <c:ptCount val="5"/>
                <c:pt idx="4">
                  <c:v>58.5</c:v>
                </c:pt>
              </c:numCache>
            </c:numRef>
          </c:yVal>
          <c:smooth val="0"/>
        </c:ser>
        <c:dLbls>
          <c:showLegendKey val="0"/>
          <c:showVal val="0"/>
          <c:showCatName val="0"/>
          <c:showSerName val="0"/>
          <c:showPercent val="0"/>
          <c:showBubbleSize val="0"/>
        </c:dLbls>
        <c:axId val="85044608"/>
        <c:axId val="85054976"/>
      </c:scatterChart>
      <c:valAx>
        <c:axId val="85044608"/>
        <c:scaling>
          <c:orientation val="minMax"/>
          <c:max val="49.2"/>
          <c:min val="47.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5054976"/>
        <c:crosses val="autoZero"/>
        <c:crossBetween val="midCat"/>
      </c:valAx>
      <c:valAx>
        <c:axId val="85054976"/>
        <c:scaling>
          <c:orientation val="minMax"/>
          <c:max val="119"/>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5044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18.899999999999999</c:v>
                </c:pt>
                <c:pt idx="1">
                  <c:v>17.100000000000001</c:v>
                </c:pt>
                <c:pt idx="2">
                  <c:v>15.1</c:v>
                </c:pt>
                <c:pt idx="3">
                  <c:v>13.9</c:v>
                </c:pt>
                <c:pt idx="4">
                  <c:v>13.3</c:v>
                </c:pt>
              </c:numCache>
            </c:numRef>
          </c:xVal>
          <c:yVal>
            <c:numRef>
              <c:f>公会計指標分析・財政指標組合せ分析表!$K$73:$O$73</c:f>
              <c:numCache>
                <c:formatCode>#,##0.0;"▲ "#,##0.0</c:formatCode>
                <c:ptCount val="5"/>
                <c:pt idx="0">
                  <c:v>145.5</c:v>
                </c:pt>
                <c:pt idx="1">
                  <c:v>134.5</c:v>
                </c:pt>
                <c:pt idx="2">
                  <c:v>121.2</c:v>
                </c:pt>
                <c:pt idx="3">
                  <c:v>120.3</c:v>
                </c:pt>
                <c:pt idx="4">
                  <c:v>110.3</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13.8</c:v>
                </c:pt>
                <c:pt idx="1">
                  <c:v>12.8</c:v>
                </c:pt>
                <c:pt idx="2">
                  <c:v>12</c:v>
                </c:pt>
                <c:pt idx="3">
                  <c:v>11.1</c:v>
                </c:pt>
                <c:pt idx="4">
                  <c:v>10.7</c:v>
                </c:pt>
              </c:numCache>
            </c:numRef>
          </c:xVal>
          <c:yVal>
            <c:numRef>
              <c:f>公会計指標分析・財政指標組合せ分析表!$K$77:$O$77</c:f>
              <c:numCache>
                <c:formatCode>#,##0.0;"▲ "#,##0.0</c:formatCode>
                <c:ptCount val="5"/>
                <c:pt idx="0">
                  <c:v>88.3</c:v>
                </c:pt>
                <c:pt idx="1">
                  <c:v>76.2</c:v>
                </c:pt>
                <c:pt idx="2">
                  <c:v>65.3</c:v>
                </c:pt>
                <c:pt idx="3">
                  <c:v>60.8</c:v>
                </c:pt>
                <c:pt idx="4">
                  <c:v>58.5</c:v>
                </c:pt>
              </c:numCache>
            </c:numRef>
          </c:yVal>
          <c:smooth val="0"/>
        </c:ser>
        <c:dLbls>
          <c:showLegendKey val="0"/>
          <c:showVal val="0"/>
          <c:showCatName val="0"/>
          <c:showSerName val="0"/>
          <c:showPercent val="0"/>
          <c:showBubbleSize val="0"/>
        </c:dLbls>
        <c:axId val="84939136"/>
        <c:axId val="106363520"/>
      </c:scatterChart>
      <c:valAx>
        <c:axId val="84939136"/>
        <c:scaling>
          <c:orientation val="minMax"/>
          <c:max val="19.600000000000001"/>
          <c:min val="10.1999999999999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363520"/>
        <c:crosses val="autoZero"/>
        <c:crossBetween val="midCat"/>
      </c:valAx>
      <c:valAx>
        <c:axId val="106363520"/>
        <c:scaling>
          <c:orientation val="minMax"/>
          <c:max val="160"/>
          <c:min val="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9391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合併時に大型事業が集中したことにより地方債現在高が増加した影響で地方債の元利償還金が膨らみ、さらに公営企業債の元利償還金に対する繰出金など公債費に類似の経費を合わせて、負担が非常に重たいものになっ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合併時に大型事業が集中したことにより地方債現在高が増加して、公債費の負担が非常に重たいものになっている。</a:t>
          </a:r>
          <a:endParaRPr lang="ja-JP" altLang="ja-JP" sz="1400">
            <a:effectLst/>
          </a:endParaRPr>
        </a:p>
        <a:p>
          <a:r>
            <a:rPr lang="ja-JP" altLang="ja-JP" sz="1100" b="0" i="0" baseline="0">
              <a:solidFill>
                <a:schemeClr val="dk1"/>
              </a:solidFill>
              <a:effectLst/>
              <a:latin typeface="+mn-lt"/>
              <a:ea typeface="+mn-ea"/>
              <a:cs typeface="+mn-cs"/>
            </a:rPr>
            <a:t>　しかし、債務負担行為に基づく支出予定額や地方債現在高は減少してきており、引き続き、交付税算入が有利な地方債を活用するなど適正な管理を行う。</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32,889
32,649
616.40
24,538,730
23,763,602
514,566
14,408,874
27,596,062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[ 47.4</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市では、平成２７年度に整備した固定資産台帳において有形固定資産減価償却を実施し、償却率を算定しました。類似団体とほぼ同水準であるが、策定中の公共施設等総合管理計画では、延べ床面積を２０％以上削減するという目標を掲げ、老朽化した施設の集約化、複合化等を進めるものとしています。</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22098</xdr:rowOff>
    </xdr:from>
    <xdr:to>
      <xdr:col>3</xdr:col>
      <xdr:colOff>1170940</xdr:colOff>
      <xdr:row>34</xdr:row>
      <xdr:rowOff>9398</xdr:rowOff>
    </xdr:to>
    <xdr:cxnSp macro="">
      <xdr:nvCxnSpPr>
        <xdr:cNvPr id="62" name="直線コネクタ 61"/>
        <xdr:cNvCxnSpPr/>
      </xdr:nvCxnSpPr>
      <xdr:spPr>
        <a:xfrm flipV="1">
          <a:off x="4760595" y="5432298"/>
          <a:ext cx="1270" cy="11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13225</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3</xdr:col>
      <xdr:colOff>1082675</xdr:colOff>
      <xdr:row>34</xdr:row>
      <xdr:rowOff>9398</xdr:rowOff>
    </xdr:from>
    <xdr:to>
      <xdr:col>3</xdr:col>
      <xdr:colOff>1260475</xdr:colOff>
      <xdr:row>34</xdr:row>
      <xdr:rowOff>9398</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140225</xdr:rowOff>
    </xdr:from>
    <xdr:ext cx="405111" cy="259045"/>
    <xdr:sp macro="" textlink="">
      <xdr:nvSpPr>
        <xdr:cNvPr id="65" name="有形固定資産減価償却率最大値テキスト"/>
        <xdr:cNvSpPr txBox="1"/>
      </xdr:nvSpPr>
      <xdr:spPr>
        <a:xfrm>
          <a:off x="4813300" y="520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a:t>
          </a:r>
          <a:endParaRPr kumimoji="1" lang="ja-JP" altLang="en-US" sz="1000" b="1">
            <a:latin typeface="ＭＳ Ｐゴシック"/>
          </a:endParaRPr>
        </a:p>
      </xdr:txBody>
    </xdr:sp>
    <xdr:clientData/>
  </xdr:oneCellAnchor>
  <xdr:twoCellAnchor>
    <xdr:from>
      <xdr:col>3</xdr:col>
      <xdr:colOff>1082675</xdr:colOff>
      <xdr:row>27</xdr:row>
      <xdr:rowOff>22098</xdr:rowOff>
    </xdr:from>
    <xdr:to>
      <xdr:col>3</xdr:col>
      <xdr:colOff>1260475</xdr:colOff>
      <xdr:row>27</xdr:row>
      <xdr:rowOff>22098</xdr:rowOff>
    </xdr:to>
    <xdr:cxnSp macro="">
      <xdr:nvCxnSpPr>
        <xdr:cNvPr id="66" name="直線コネクタ 65"/>
        <xdr:cNvCxnSpPr/>
      </xdr:nvCxnSpPr>
      <xdr:spPr>
        <a:xfrm>
          <a:off x="4673600" y="543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78757</xdr:rowOff>
    </xdr:from>
    <xdr:ext cx="405111" cy="259045"/>
    <xdr:sp macro="" textlink="">
      <xdr:nvSpPr>
        <xdr:cNvPr id="67" name="有形固定資産減価償却率平均値テキスト"/>
        <xdr:cNvSpPr txBox="1"/>
      </xdr:nvSpPr>
      <xdr:spPr>
        <a:xfrm>
          <a:off x="4813300" y="5660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68" name="フローチャート : 判断 67"/>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124968</xdr:rowOff>
    </xdr:from>
    <xdr:to>
      <xdr:col>3</xdr:col>
      <xdr:colOff>1222375</xdr:colOff>
      <xdr:row>30</xdr:row>
      <xdr:rowOff>55118</xdr:rowOff>
    </xdr:to>
    <xdr:sp macro="" textlink="">
      <xdr:nvSpPr>
        <xdr:cNvPr id="74" name="円/楕円 73"/>
        <xdr:cNvSpPr/>
      </xdr:nvSpPr>
      <xdr:spPr>
        <a:xfrm>
          <a:off x="47117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103395</xdr:rowOff>
    </xdr:from>
    <xdr:ext cx="405111" cy="259045"/>
    <xdr:sp macro="" textlink="">
      <xdr:nvSpPr>
        <xdr:cNvPr id="75" name="有形固定資産減価償却率該当値テキスト"/>
        <xdr:cNvSpPr txBox="1"/>
      </xdr:nvSpPr>
      <xdr:spPr>
        <a:xfrm>
          <a:off x="4813300" y="5856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32,889
32,649
616.40
24,538,730
23,763,602
514,566
14,408,874
27,596,062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11430</xdr:rowOff>
    </xdr:from>
    <xdr:to>
      <xdr:col>6</xdr:col>
      <xdr:colOff>510540</xdr:colOff>
      <xdr:row>42</xdr:row>
      <xdr:rowOff>41910</xdr:rowOff>
    </xdr:to>
    <xdr:cxnSp macro="">
      <xdr:nvCxnSpPr>
        <xdr:cNvPr id="57" name="直線コネクタ 56"/>
        <xdr:cNvCxnSpPr/>
      </xdr:nvCxnSpPr>
      <xdr:spPr>
        <a:xfrm flipV="1">
          <a:off x="4634865" y="5669280"/>
          <a:ext cx="0" cy="1573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45737</xdr:rowOff>
    </xdr:from>
    <xdr:ext cx="405111" cy="259045"/>
    <xdr:sp macro="" textlink="">
      <xdr:nvSpPr>
        <xdr:cNvPr id="58" name="【道路】&#10;有形固定資産減価償却率最小値テキスト"/>
        <xdr:cNvSpPr txBox="1"/>
      </xdr:nvSpPr>
      <xdr:spPr>
        <a:xfrm>
          <a:off x="4724400" y="724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6</xdr:col>
      <xdr:colOff>422275</xdr:colOff>
      <xdr:row>42</xdr:row>
      <xdr:rowOff>41910</xdr:rowOff>
    </xdr:from>
    <xdr:to>
      <xdr:col>6</xdr:col>
      <xdr:colOff>600075</xdr:colOff>
      <xdr:row>42</xdr:row>
      <xdr:rowOff>41910</xdr:rowOff>
    </xdr:to>
    <xdr:cxnSp macro="">
      <xdr:nvCxnSpPr>
        <xdr:cNvPr id="59" name="直線コネクタ 58"/>
        <xdr:cNvCxnSpPr/>
      </xdr:nvCxnSpPr>
      <xdr:spPr>
        <a:xfrm>
          <a:off x="4546600" y="724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129557</xdr:rowOff>
    </xdr:from>
    <xdr:ext cx="405111" cy="259045"/>
    <xdr:sp macro="" textlink="">
      <xdr:nvSpPr>
        <xdr:cNvPr id="60" name="【道路】&#10;有形固定資産減価償却率最大値テキスト"/>
        <xdr:cNvSpPr txBox="1"/>
      </xdr:nvSpPr>
      <xdr:spPr>
        <a:xfrm>
          <a:off x="4724400" y="544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a:t>
          </a:r>
          <a:endParaRPr kumimoji="1" lang="ja-JP" altLang="en-US" sz="1000" b="1">
            <a:latin typeface="ＭＳ Ｐゴシック"/>
          </a:endParaRPr>
        </a:p>
      </xdr:txBody>
    </xdr:sp>
    <xdr:clientData/>
  </xdr:oneCellAnchor>
  <xdr:twoCellAnchor>
    <xdr:from>
      <xdr:col>6</xdr:col>
      <xdr:colOff>422275</xdr:colOff>
      <xdr:row>33</xdr:row>
      <xdr:rowOff>11430</xdr:rowOff>
    </xdr:from>
    <xdr:to>
      <xdr:col>6</xdr:col>
      <xdr:colOff>600075</xdr:colOff>
      <xdr:row>33</xdr:row>
      <xdr:rowOff>11430</xdr:rowOff>
    </xdr:to>
    <xdr:cxnSp macro="">
      <xdr:nvCxnSpPr>
        <xdr:cNvPr id="61" name="直線コネクタ 60"/>
        <xdr:cNvCxnSpPr/>
      </xdr:nvCxnSpPr>
      <xdr:spPr>
        <a:xfrm>
          <a:off x="4546600" y="566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36847</xdr:rowOff>
    </xdr:from>
    <xdr:ext cx="405111" cy="259045"/>
    <xdr:sp macro="" textlink="">
      <xdr:nvSpPr>
        <xdr:cNvPr id="62" name="【道路】&#10;有形固定資産減価償却率平均値テキスト"/>
        <xdr:cNvSpPr txBox="1"/>
      </xdr:nvSpPr>
      <xdr:spPr>
        <a:xfrm>
          <a:off x="4724400" y="603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13970</xdr:rowOff>
    </xdr:from>
    <xdr:to>
      <xdr:col>6</xdr:col>
      <xdr:colOff>561975</xdr:colOff>
      <xdr:row>36</xdr:row>
      <xdr:rowOff>115570</xdr:rowOff>
    </xdr:to>
    <xdr:sp macro="" textlink="">
      <xdr:nvSpPr>
        <xdr:cNvPr id="63" name="フローチャート : 判断 62"/>
        <xdr:cNvSpPr/>
      </xdr:nvSpPr>
      <xdr:spPr>
        <a:xfrm>
          <a:off x="4584700" y="618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82550</xdr:rowOff>
    </xdr:from>
    <xdr:to>
      <xdr:col>6</xdr:col>
      <xdr:colOff>561975</xdr:colOff>
      <xdr:row>37</xdr:row>
      <xdr:rowOff>12700</xdr:rowOff>
    </xdr:to>
    <xdr:sp macro="" textlink="">
      <xdr:nvSpPr>
        <xdr:cNvPr id="69" name="円/楕円 68"/>
        <xdr:cNvSpPr/>
      </xdr:nvSpPr>
      <xdr:spPr>
        <a:xfrm>
          <a:off x="45847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60977</xdr:rowOff>
    </xdr:from>
    <xdr:ext cx="405111" cy="259045"/>
    <xdr:sp macro="" textlink="">
      <xdr:nvSpPr>
        <xdr:cNvPr id="70" name="【道路】&#10;有形固定資産減価償却率該当値テキスト"/>
        <xdr:cNvSpPr txBox="1"/>
      </xdr:nvSpPr>
      <xdr:spPr>
        <a:xfrm>
          <a:off x="4724400" y="623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13.208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121755</xdr:rowOff>
    </xdr:from>
    <xdr:ext cx="531299" cy="259045"/>
    <xdr:sp macro="" textlink="">
      <xdr:nvSpPr>
        <xdr:cNvPr id="83" name="テキスト ボックス 82"/>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5" name="テキスト ボックス 8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7" name="テキスト ボックス 8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9" name="テキスト ボックス 8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15620</xdr:rowOff>
    </xdr:from>
    <xdr:ext cx="531299" cy="259045"/>
    <xdr:sp macro="" textlink="">
      <xdr:nvSpPr>
        <xdr:cNvPr id="91" name="テキスト ボックス 9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31949</xdr:rowOff>
    </xdr:from>
    <xdr:ext cx="531299" cy="259045"/>
    <xdr:sp macro="" textlink="">
      <xdr:nvSpPr>
        <xdr:cNvPr id="93" name="テキスト ボックス 9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76788</xdr:rowOff>
    </xdr:from>
    <xdr:to>
      <xdr:col>15</xdr:col>
      <xdr:colOff>180340</xdr:colOff>
      <xdr:row>42</xdr:row>
      <xdr:rowOff>152422</xdr:rowOff>
    </xdr:to>
    <xdr:cxnSp macro="">
      <xdr:nvCxnSpPr>
        <xdr:cNvPr id="97" name="直線コネクタ 96"/>
        <xdr:cNvCxnSpPr/>
      </xdr:nvCxnSpPr>
      <xdr:spPr>
        <a:xfrm flipV="1">
          <a:off x="10476865" y="5734638"/>
          <a:ext cx="0" cy="1618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156249</xdr:rowOff>
    </xdr:from>
    <xdr:ext cx="469744" cy="259045"/>
    <xdr:sp macro="" textlink="">
      <xdr:nvSpPr>
        <xdr:cNvPr id="98" name="【道路】&#10;一人当たり延長最小値テキスト"/>
        <xdr:cNvSpPr txBox="1"/>
      </xdr:nvSpPr>
      <xdr:spPr>
        <a:xfrm>
          <a:off x="10566400" y="735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8.166</a:t>
          </a:r>
          <a:endParaRPr kumimoji="1" lang="ja-JP" altLang="en-US" sz="1000" b="1">
            <a:latin typeface="ＭＳ Ｐゴシック"/>
          </a:endParaRPr>
        </a:p>
      </xdr:txBody>
    </xdr:sp>
    <xdr:clientData/>
  </xdr:oneCellAnchor>
  <xdr:twoCellAnchor>
    <xdr:from>
      <xdr:col>15</xdr:col>
      <xdr:colOff>92075</xdr:colOff>
      <xdr:row>42</xdr:row>
      <xdr:rowOff>152422</xdr:rowOff>
    </xdr:from>
    <xdr:to>
      <xdr:col>15</xdr:col>
      <xdr:colOff>269875</xdr:colOff>
      <xdr:row>42</xdr:row>
      <xdr:rowOff>152422</xdr:rowOff>
    </xdr:to>
    <xdr:cxnSp macro="">
      <xdr:nvCxnSpPr>
        <xdr:cNvPr id="99" name="直線コネクタ 98"/>
        <xdr:cNvCxnSpPr/>
      </xdr:nvCxnSpPr>
      <xdr:spPr>
        <a:xfrm>
          <a:off x="10388600" y="7353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23465</xdr:rowOff>
    </xdr:from>
    <xdr:ext cx="534377" cy="259045"/>
    <xdr:sp macro="" textlink="">
      <xdr:nvSpPr>
        <xdr:cNvPr id="100" name="【道路】&#10;一人当たり延長最大値テキスト"/>
        <xdr:cNvSpPr txBox="1"/>
      </xdr:nvSpPr>
      <xdr:spPr>
        <a:xfrm>
          <a:off x="10566400" y="550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57.732</a:t>
          </a:r>
          <a:endParaRPr kumimoji="1" lang="ja-JP" altLang="en-US" sz="1000" b="1">
            <a:latin typeface="ＭＳ Ｐゴシック"/>
          </a:endParaRPr>
        </a:p>
      </xdr:txBody>
    </xdr:sp>
    <xdr:clientData/>
  </xdr:oneCellAnchor>
  <xdr:twoCellAnchor>
    <xdr:from>
      <xdr:col>15</xdr:col>
      <xdr:colOff>92075</xdr:colOff>
      <xdr:row>33</xdr:row>
      <xdr:rowOff>76788</xdr:rowOff>
    </xdr:from>
    <xdr:to>
      <xdr:col>15</xdr:col>
      <xdr:colOff>269875</xdr:colOff>
      <xdr:row>33</xdr:row>
      <xdr:rowOff>76788</xdr:rowOff>
    </xdr:to>
    <xdr:cxnSp macro="">
      <xdr:nvCxnSpPr>
        <xdr:cNvPr id="101" name="直線コネクタ 100"/>
        <xdr:cNvCxnSpPr/>
      </xdr:nvCxnSpPr>
      <xdr:spPr>
        <a:xfrm>
          <a:off x="10388600" y="573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1088</xdr:rowOff>
    </xdr:from>
    <xdr:ext cx="534377" cy="259045"/>
    <xdr:sp macro="" textlink="">
      <xdr:nvSpPr>
        <xdr:cNvPr id="102" name="【道路】&#10;一人当たり延長平均値テキスト"/>
        <xdr:cNvSpPr txBox="1"/>
      </xdr:nvSpPr>
      <xdr:spPr>
        <a:xfrm>
          <a:off x="10566400" y="668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149661</xdr:rowOff>
    </xdr:from>
    <xdr:to>
      <xdr:col>15</xdr:col>
      <xdr:colOff>231775</xdr:colOff>
      <xdr:row>40</xdr:row>
      <xdr:rowOff>79811</xdr:rowOff>
    </xdr:to>
    <xdr:sp macro="" textlink="">
      <xdr:nvSpPr>
        <xdr:cNvPr id="103" name="フローチャート : 判断 102"/>
        <xdr:cNvSpPr/>
      </xdr:nvSpPr>
      <xdr:spPr>
        <a:xfrm>
          <a:off x="10426700" y="68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44439</xdr:rowOff>
    </xdr:from>
    <xdr:to>
      <xdr:col>15</xdr:col>
      <xdr:colOff>231775</xdr:colOff>
      <xdr:row>40</xdr:row>
      <xdr:rowOff>146039</xdr:rowOff>
    </xdr:to>
    <xdr:sp macro="" textlink="">
      <xdr:nvSpPr>
        <xdr:cNvPr id="109" name="円/楕円 108"/>
        <xdr:cNvSpPr/>
      </xdr:nvSpPr>
      <xdr:spPr>
        <a:xfrm>
          <a:off x="10426700" y="690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22866</xdr:rowOff>
    </xdr:from>
    <xdr:ext cx="534377" cy="259045"/>
    <xdr:sp macro="" textlink="">
      <xdr:nvSpPr>
        <xdr:cNvPr id="110" name="【道路】&#10;一人当たり延長該当値テキスト"/>
        <xdr:cNvSpPr txBox="1"/>
      </xdr:nvSpPr>
      <xdr:spPr>
        <a:xfrm>
          <a:off x="10566400" y="688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20.417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5" name="テキスト ボックス 134"/>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6"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132262</xdr:rowOff>
    </xdr:from>
    <xdr:to>
      <xdr:col>6</xdr:col>
      <xdr:colOff>510540</xdr:colOff>
      <xdr:row>63</xdr:row>
      <xdr:rowOff>128996</xdr:rowOff>
    </xdr:to>
    <xdr:cxnSp macro="">
      <xdr:nvCxnSpPr>
        <xdr:cNvPr id="137" name="直線コネクタ 136"/>
        <xdr:cNvCxnSpPr/>
      </xdr:nvCxnSpPr>
      <xdr:spPr>
        <a:xfrm flipV="1">
          <a:off x="4634865" y="9562012"/>
          <a:ext cx="0" cy="1368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132823</xdr:rowOff>
    </xdr:from>
    <xdr:ext cx="405111" cy="259045"/>
    <xdr:sp macro="" textlink="">
      <xdr:nvSpPr>
        <xdr:cNvPr id="138" name="【橋りょう・トンネル】&#10;有形固定資産減価償却率最小値テキスト"/>
        <xdr:cNvSpPr txBox="1"/>
      </xdr:nvSpPr>
      <xdr:spPr>
        <a:xfrm>
          <a:off x="47244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422275</xdr:colOff>
      <xdr:row>63</xdr:row>
      <xdr:rowOff>128996</xdr:rowOff>
    </xdr:from>
    <xdr:to>
      <xdr:col>6</xdr:col>
      <xdr:colOff>600075</xdr:colOff>
      <xdr:row>63</xdr:row>
      <xdr:rowOff>128996</xdr:rowOff>
    </xdr:to>
    <xdr:cxnSp macro="">
      <xdr:nvCxnSpPr>
        <xdr:cNvPr id="139" name="直線コネクタ 138"/>
        <xdr:cNvCxnSpPr/>
      </xdr:nvCxnSpPr>
      <xdr:spPr>
        <a:xfrm>
          <a:off x="4546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78939</xdr:rowOff>
    </xdr:from>
    <xdr:ext cx="405111" cy="259045"/>
    <xdr:sp macro="" textlink="">
      <xdr:nvSpPr>
        <xdr:cNvPr id="140" name="【橋りょう・トンネル】&#10;有形固定資産減価償却率最大値テキスト"/>
        <xdr:cNvSpPr txBox="1"/>
      </xdr:nvSpPr>
      <xdr:spPr>
        <a:xfrm>
          <a:off x="47244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77.2</a:t>
          </a:r>
          <a:endParaRPr kumimoji="1" lang="ja-JP" altLang="en-US" sz="1000" b="1">
            <a:latin typeface="ＭＳ Ｐゴシック"/>
          </a:endParaRPr>
        </a:p>
      </xdr:txBody>
    </xdr:sp>
    <xdr:clientData/>
  </xdr:oneCellAnchor>
  <xdr:twoCellAnchor>
    <xdr:from>
      <xdr:col>6</xdr:col>
      <xdr:colOff>422275</xdr:colOff>
      <xdr:row>55</xdr:row>
      <xdr:rowOff>132262</xdr:rowOff>
    </xdr:from>
    <xdr:to>
      <xdr:col>6</xdr:col>
      <xdr:colOff>600075</xdr:colOff>
      <xdr:row>55</xdr:row>
      <xdr:rowOff>132262</xdr:rowOff>
    </xdr:to>
    <xdr:cxnSp macro="">
      <xdr:nvCxnSpPr>
        <xdr:cNvPr id="141" name="直線コネクタ 140"/>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51724</xdr:rowOff>
    </xdr:from>
    <xdr:ext cx="405111" cy="259045"/>
    <xdr:sp macro="" textlink="">
      <xdr:nvSpPr>
        <xdr:cNvPr id="142" name="【橋りょう・トンネル】&#10;有形固定資産減価償却率平均値テキスト"/>
        <xdr:cNvSpPr txBox="1"/>
      </xdr:nvSpPr>
      <xdr:spPr>
        <a:xfrm>
          <a:off x="47244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73297</xdr:rowOff>
    </xdr:from>
    <xdr:to>
      <xdr:col>6</xdr:col>
      <xdr:colOff>561975</xdr:colOff>
      <xdr:row>61</xdr:row>
      <xdr:rowOff>3447</xdr:rowOff>
    </xdr:to>
    <xdr:sp macro="" textlink="">
      <xdr:nvSpPr>
        <xdr:cNvPr id="143" name="フローチャート : 判断 142"/>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102688</xdr:rowOff>
    </xdr:from>
    <xdr:to>
      <xdr:col>6</xdr:col>
      <xdr:colOff>561975</xdr:colOff>
      <xdr:row>59</xdr:row>
      <xdr:rowOff>32838</xdr:rowOff>
    </xdr:to>
    <xdr:sp macro="" textlink="">
      <xdr:nvSpPr>
        <xdr:cNvPr id="149" name="円/楕円 148"/>
        <xdr:cNvSpPr/>
      </xdr:nvSpPr>
      <xdr:spPr>
        <a:xfrm>
          <a:off x="45847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125565</xdr:rowOff>
    </xdr:from>
    <xdr:ext cx="405111" cy="259045"/>
    <xdr:sp macro="" textlink="">
      <xdr:nvSpPr>
        <xdr:cNvPr id="150" name="【橋りょう・トンネル】&#10;有形固定資産減価償却率該当値テキスト"/>
        <xdr:cNvSpPr txBox="1"/>
      </xdr:nvSpPr>
      <xdr:spPr>
        <a:xfrm>
          <a:off x="4724400" y="989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51" name="正方形/長方形 150"/>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264,189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8" name="正方形/長方形 157"/>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2" name="テキスト ボックス 16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4" name="テキスト ボックス 16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6" name="テキスト ボックス 16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8" name="テキスト ボックス 16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0" name="テキスト ボックス 16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3"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14158</xdr:rowOff>
    </xdr:from>
    <xdr:to>
      <xdr:col>15</xdr:col>
      <xdr:colOff>180340</xdr:colOff>
      <xdr:row>64</xdr:row>
      <xdr:rowOff>60440</xdr:rowOff>
    </xdr:to>
    <xdr:cxnSp macro="">
      <xdr:nvCxnSpPr>
        <xdr:cNvPr id="174" name="直線コネクタ 173"/>
        <xdr:cNvCxnSpPr/>
      </xdr:nvCxnSpPr>
      <xdr:spPr>
        <a:xfrm flipV="1">
          <a:off x="10476865" y="9615358"/>
          <a:ext cx="0" cy="1417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64267</xdr:rowOff>
    </xdr:from>
    <xdr:ext cx="469744" cy="259045"/>
    <xdr:sp macro="" textlink="">
      <xdr:nvSpPr>
        <xdr:cNvPr id="175" name="【橋りょう・トンネル】&#10;一人当たり有形固定資産（償却資産）額最小値テキスト"/>
        <xdr:cNvSpPr txBox="1"/>
      </xdr:nvSpPr>
      <xdr:spPr>
        <a:xfrm>
          <a:off x="10566400" y="1103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8,273</a:t>
          </a:r>
          <a:endParaRPr kumimoji="1" lang="ja-JP" altLang="en-US" sz="1000" b="1">
            <a:latin typeface="ＭＳ Ｐゴシック"/>
          </a:endParaRPr>
        </a:p>
      </xdr:txBody>
    </xdr:sp>
    <xdr:clientData/>
  </xdr:oneCellAnchor>
  <xdr:twoCellAnchor>
    <xdr:from>
      <xdr:col>15</xdr:col>
      <xdr:colOff>92075</xdr:colOff>
      <xdr:row>64</xdr:row>
      <xdr:rowOff>60440</xdr:rowOff>
    </xdr:from>
    <xdr:to>
      <xdr:col>15</xdr:col>
      <xdr:colOff>269875</xdr:colOff>
      <xdr:row>64</xdr:row>
      <xdr:rowOff>60440</xdr:rowOff>
    </xdr:to>
    <xdr:cxnSp macro="">
      <xdr:nvCxnSpPr>
        <xdr:cNvPr id="176" name="直線コネクタ 175"/>
        <xdr:cNvCxnSpPr/>
      </xdr:nvCxnSpPr>
      <xdr:spPr>
        <a:xfrm>
          <a:off x="10388600" y="11033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132285</xdr:rowOff>
    </xdr:from>
    <xdr:ext cx="599010" cy="259045"/>
    <xdr:sp macro="" textlink="">
      <xdr:nvSpPr>
        <xdr:cNvPr id="177" name="【橋りょう・トンネル】&#10;一人当たり有形固定資産（償却資産）額最大値テキスト"/>
        <xdr:cNvSpPr txBox="1"/>
      </xdr:nvSpPr>
      <xdr:spPr>
        <a:xfrm>
          <a:off x="10566400" y="939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752,568</a:t>
          </a:r>
          <a:endParaRPr kumimoji="1" lang="ja-JP" altLang="en-US" sz="1000" b="1">
            <a:latin typeface="ＭＳ Ｐゴシック"/>
          </a:endParaRPr>
        </a:p>
      </xdr:txBody>
    </xdr:sp>
    <xdr:clientData/>
  </xdr:oneCellAnchor>
  <xdr:twoCellAnchor>
    <xdr:from>
      <xdr:col>15</xdr:col>
      <xdr:colOff>92075</xdr:colOff>
      <xdr:row>56</xdr:row>
      <xdr:rowOff>14158</xdr:rowOff>
    </xdr:from>
    <xdr:to>
      <xdr:col>15</xdr:col>
      <xdr:colOff>269875</xdr:colOff>
      <xdr:row>56</xdr:row>
      <xdr:rowOff>14158</xdr:rowOff>
    </xdr:to>
    <xdr:cxnSp macro="">
      <xdr:nvCxnSpPr>
        <xdr:cNvPr id="178" name="直線コネクタ 177"/>
        <xdr:cNvCxnSpPr/>
      </xdr:nvCxnSpPr>
      <xdr:spPr>
        <a:xfrm>
          <a:off x="10388600" y="9615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121901</xdr:rowOff>
    </xdr:from>
    <xdr:ext cx="599010" cy="259045"/>
    <xdr:sp macro="" textlink="">
      <xdr:nvSpPr>
        <xdr:cNvPr id="179" name="【橋りょう・トンネル】&#10;一人当たり有形固定資産（償却資産）額平均値テキスト"/>
        <xdr:cNvSpPr txBox="1"/>
      </xdr:nvSpPr>
      <xdr:spPr>
        <a:xfrm>
          <a:off x="10566400" y="10408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298,019</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143474</xdr:rowOff>
    </xdr:from>
    <xdr:to>
      <xdr:col>15</xdr:col>
      <xdr:colOff>231775</xdr:colOff>
      <xdr:row>61</xdr:row>
      <xdr:rowOff>73624</xdr:rowOff>
    </xdr:to>
    <xdr:sp macro="" textlink="">
      <xdr:nvSpPr>
        <xdr:cNvPr id="180" name="フローチャート : 判断 179"/>
        <xdr:cNvSpPr/>
      </xdr:nvSpPr>
      <xdr:spPr>
        <a:xfrm>
          <a:off x="10426700" y="1043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144145</xdr:rowOff>
    </xdr:from>
    <xdr:to>
      <xdr:col>15</xdr:col>
      <xdr:colOff>231775</xdr:colOff>
      <xdr:row>58</xdr:row>
      <xdr:rowOff>74295</xdr:rowOff>
    </xdr:to>
    <xdr:sp macro="" textlink="">
      <xdr:nvSpPr>
        <xdr:cNvPr id="186" name="円/楕円 185"/>
        <xdr:cNvSpPr/>
      </xdr:nvSpPr>
      <xdr:spPr>
        <a:xfrm>
          <a:off x="10426700" y="99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167022</xdr:rowOff>
    </xdr:from>
    <xdr:ext cx="599010" cy="259045"/>
    <xdr:sp macro="" textlink="">
      <xdr:nvSpPr>
        <xdr:cNvPr id="187" name="【橋りょう・トンネル】&#10;一人当たり有形固定資産（償却資産）額該当値テキスト"/>
        <xdr:cNvSpPr txBox="1"/>
      </xdr:nvSpPr>
      <xdr:spPr>
        <a:xfrm>
          <a:off x="10566400" y="9768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567,667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8" name="正方形/長方形 187"/>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5" name="正方形/長方形 194"/>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6" name="テキスト ボックス 19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7" name="直線コネクタ 19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8" name="テキスト ボックス 197"/>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9" name="直線コネクタ 19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0" name="テキスト ボックス 199"/>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1" name="直線コネクタ 20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2" name="テキスト ボックス 20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3" name="直線コネクタ 20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4" name="テキスト ボックス 20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5" name="直線コネクタ 20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6" name="テキスト ボックス 205"/>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7" name="直線コネクタ 20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8" name="テキスト ボックス 20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9"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24385</xdr:rowOff>
    </xdr:from>
    <xdr:to>
      <xdr:col>6</xdr:col>
      <xdr:colOff>510540</xdr:colOff>
      <xdr:row>86</xdr:row>
      <xdr:rowOff>33528</xdr:rowOff>
    </xdr:to>
    <xdr:cxnSp macro="">
      <xdr:nvCxnSpPr>
        <xdr:cNvPr id="210" name="直線コネクタ 209"/>
        <xdr:cNvCxnSpPr/>
      </xdr:nvCxnSpPr>
      <xdr:spPr>
        <a:xfrm flipV="1">
          <a:off x="4634865" y="13568935"/>
          <a:ext cx="0" cy="1209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37355</xdr:rowOff>
    </xdr:from>
    <xdr:ext cx="405111" cy="259045"/>
    <xdr:sp macro="" textlink="">
      <xdr:nvSpPr>
        <xdr:cNvPr id="211" name="【公営住宅】&#10;有形固定資産減価償却率最小値テキスト"/>
        <xdr:cNvSpPr txBox="1"/>
      </xdr:nvSpPr>
      <xdr:spPr>
        <a:xfrm>
          <a:off x="47244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a:t>
          </a:r>
          <a:endParaRPr kumimoji="1" lang="ja-JP" altLang="en-US" sz="1000" b="1">
            <a:latin typeface="ＭＳ Ｐゴシック"/>
          </a:endParaRPr>
        </a:p>
      </xdr:txBody>
    </xdr:sp>
    <xdr:clientData/>
  </xdr:oneCellAnchor>
  <xdr:twoCellAnchor>
    <xdr:from>
      <xdr:col>6</xdr:col>
      <xdr:colOff>422275</xdr:colOff>
      <xdr:row>86</xdr:row>
      <xdr:rowOff>33528</xdr:rowOff>
    </xdr:from>
    <xdr:to>
      <xdr:col>6</xdr:col>
      <xdr:colOff>600075</xdr:colOff>
      <xdr:row>86</xdr:row>
      <xdr:rowOff>33528</xdr:rowOff>
    </xdr:to>
    <xdr:cxnSp macro="">
      <xdr:nvCxnSpPr>
        <xdr:cNvPr id="212" name="直線コネクタ 211"/>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142512</xdr:rowOff>
    </xdr:from>
    <xdr:ext cx="405111" cy="259045"/>
    <xdr:sp macro="" textlink="">
      <xdr:nvSpPr>
        <xdr:cNvPr id="213" name="【公営住宅】&#10;有形固定資産減価償却率最大値テキスト"/>
        <xdr:cNvSpPr txBox="1"/>
      </xdr:nvSpPr>
      <xdr:spPr>
        <a:xfrm>
          <a:off x="4724400" y="1334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79</xdr:row>
      <xdr:rowOff>24385</xdr:rowOff>
    </xdr:from>
    <xdr:to>
      <xdr:col>6</xdr:col>
      <xdr:colOff>600075</xdr:colOff>
      <xdr:row>79</xdr:row>
      <xdr:rowOff>24385</xdr:rowOff>
    </xdr:to>
    <xdr:cxnSp macro="">
      <xdr:nvCxnSpPr>
        <xdr:cNvPr id="214" name="直線コネクタ 213"/>
        <xdr:cNvCxnSpPr/>
      </xdr:nvCxnSpPr>
      <xdr:spPr>
        <a:xfrm>
          <a:off x="4546600" y="135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15"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16" name="フローチャート : 判断 215"/>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7" name="テキスト ボックス 21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8" name="テキスト ボックス 21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9" name="テキスト ボックス 21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0" name="テキスト ボックス 21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1" name="テキスト ボックス 22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44450</xdr:rowOff>
    </xdr:from>
    <xdr:to>
      <xdr:col>6</xdr:col>
      <xdr:colOff>561975</xdr:colOff>
      <xdr:row>81</xdr:row>
      <xdr:rowOff>146050</xdr:rowOff>
    </xdr:to>
    <xdr:sp macro="" textlink="">
      <xdr:nvSpPr>
        <xdr:cNvPr id="222" name="円/楕円 221"/>
        <xdr:cNvSpPr/>
      </xdr:nvSpPr>
      <xdr:spPr>
        <a:xfrm>
          <a:off x="4584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67327</xdr:rowOff>
    </xdr:from>
    <xdr:ext cx="405111" cy="259045"/>
    <xdr:sp macro="" textlink="">
      <xdr:nvSpPr>
        <xdr:cNvPr id="223" name="【公営住宅】&#10;有形固定資産減価償却率該当値テキスト"/>
        <xdr:cNvSpPr txBox="1"/>
      </xdr:nvSpPr>
      <xdr:spPr>
        <a:xfrm>
          <a:off x="4724400"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4" name="正方形/長方形 223"/>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1" name="正方形/長方形 230"/>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4" name="直線コネクタ 2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5" name="テキスト ボックス 2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6" name="直線コネクタ 2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7" name="テキスト ボックス 2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8" name="直線コネクタ 2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9" name="テキスト ボックス 2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0" name="直線コネクタ 2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1" name="テキスト ボックス 2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2" name="直線コネクタ 2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3" name="テキスト ボックス 2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4" name="直線コネクタ 2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5" name="テキスト ボックス 2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6"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90297</xdr:rowOff>
    </xdr:from>
    <xdr:to>
      <xdr:col>15</xdr:col>
      <xdr:colOff>180340</xdr:colOff>
      <xdr:row>86</xdr:row>
      <xdr:rowOff>48006</xdr:rowOff>
    </xdr:to>
    <xdr:cxnSp macro="">
      <xdr:nvCxnSpPr>
        <xdr:cNvPr id="247" name="直線コネクタ 246"/>
        <xdr:cNvCxnSpPr/>
      </xdr:nvCxnSpPr>
      <xdr:spPr>
        <a:xfrm flipV="1">
          <a:off x="10476865" y="13463397"/>
          <a:ext cx="0" cy="1329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51833</xdr:rowOff>
    </xdr:from>
    <xdr:ext cx="469744" cy="259045"/>
    <xdr:sp macro="" textlink="">
      <xdr:nvSpPr>
        <xdr:cNvPr id="248" name="【公営住宅】&#10;一人当たり面積最小値テキスト"/>
        <xdr:cNvSpPr txBox="1"/>
      </xdr:nvSpPr>
      <xdr:spPr>
        <a:xfrm>
          <a:off x="10566400" y="1479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0.174</a:t>
          </a:r>
          <a:endParaRPr kumimoji="1" lang="ja-JP" altLang="en-US" sz="1000" b="1">
            <a:latin typeface="ＭＳ Ｐゴシック"/>
          </a:endParaRPr>
        </a:p>
      </xdr:txBody>
    </xdr:sp>
    <xdr:clientData/>
  </xdr:oneCellAnchor>
  <xdr:twoCellAnchor>
    <xdr:from>
      <xdr:col>15</xdr:col>
      <xdr:colOff>92075</xdr:colOff>
      <xdr:row>86</xdr:row>
      <xdr:rowOff>48006</xdr:rowOff>
    </xdr:from>
    <xdr:to>
      <xdr:col>15</xdr:col>
      <xdr:colOff>269875</xdr:colOff>
      <xdr:row>86</xdr:row>
      <xdr:rowOff>48006</xdr:rowOff>
    </xdr:to>
    <xdr:cxnSp macro="">
      <xdr:nvCxnSpPr>
        <xdr:cNvPr id="249" name="直線コネクタ 248"/>
        <xdr:cNvCxnSpPr/>
      </xdr:nvCxnSpPr>
      <xdr:spPr>
        <a:xfrm>
          <a:off x="10388600" y="14792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36974</xdr:rowOff>
    </xdr:from>
    <xdr:ext cx="469744" cy="259045"/>
    <xdr:sp macro="" textlink="">
      <xdr:nvSpPr>
        <xdr:cNvPr id="250" name="【公営住宅】&#10;一人当たり面積最大値テキスト"/>
        <xdr:cNvSpPr txBox="1"/>
      </xdr:nvSpPr>
      <xdr:spPr>
        <a:xfrm>
          <a:off x="10566400" y="132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78</xdr:row>
      <xdr:rowOff>90297</xdr:rowOff>
    </xdr:from>
    <xdr:to>
      <xdr:col>15</xdr:col>
      <xdr:colOff>269875</xdr:colOff>
      <xdr:row>78</xdr:row>
      <xdr:rowOff>90297</xdr:rowOff>
    </xdr:to>
    <xdr:cxnSp macro="">
      <xdr:nvCxnSpPr>
        <xdr:cNvPr id="251" name="直線コネクタ 250"/>
        <xdr:cNvCxnSpPr/>
      </xdr:nvCxnSpPr>
      <xdr:spPr>
        <a:xfrm>
          <a:off x="10388600" y="1346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142764</xdr:rowOff>
    </xdr:from>
    <xdr:ext cx="469744" cy="259045"/>
    <xdr:sp macro="" textlink="">
      <xdr:nvSpPr>
        <xdr:cNvPr id="252" name="【公営住宅】&#10;一人当たり面積平均値テキスト"/>
        <xdr:cNvSpPr txBox="1"/>
      </xdr:nvSpPr>
      <xdr:spPr>
        <a:xfrm>
          <a:off x="10566400" y="1420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119887</xdr:rowOff>
    </xdr:from>
    <xdr:to>
      <xdr:col>15</xdr:col>
      <xdr:colOff>231775</xdr:colOff>
      <xdr:row>84</xdr:row>
      <xdr:rowOff>50037</xdr:rowOff>
    </xdr:to>
    <xdr:sp macro="" textlink="">
      <xdr:nvSpPr>
        <xdr:cNvPr id="253" name="フローチャート : 判断 252"/>
        <xdr:cNvSpPr/>
      </xdr:nvSpPr>
      <xdr:spPr>
        <a:xfrm>
          <a:off x="10426700" y="1435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49022</xdr:rowOff>
    </xdr:from>
    <xdr:to>
      <xdr:col>15</xdr:col>
      <xdr:colOff>231775</xdr:colOff>
      <xdr:row>85</xdr:row>
      <xdr:rowOff>150622</xdr:rowOff>
    </xdr:to>
    <xdr:sp macro="" textlink="">
      <xdr:nvSpPr>
        <xdr:cNvPr id="259" name="円/楕円 258"/>
        <xdr:cNvSpPr/>
      </xdr:nvSpPr>
      <xdr:spPr>
        <a:xfrm>
          <a:off x="10426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135399</xdr:rowOff>
    </xdr:from>
    <xdr:ext cx="469744" cy="259045"/>
    <xdr:sp macro="" textlink="">
      <xdr:nvSpPr>
        <xdr:cNvPr id="260" name="【公営住宅】&#10;一人当たり面積該当値テキスト"/>
        <xdr:cNvSpPr txBox="1"/>
      </xdr:nvSpPr>
      <xdr:spPr>
        <a:xfrm>
          <a:off x="105664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1" name="正方形/長方形 260"/>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8" name="正方形/長方形 267"/>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9" name="正方形/長方形 268"/>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0" name="正方形/長方形 26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1" name="正方形/長方形 27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2" name="正方形/長方形 27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3" name="正方形/長方形 27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4" name="正方形/長方形 27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5" name="正方形/長方形 27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6" name="正方形/長方形 275"/>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7" name="正方形/長方形 276"/>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8" name="正方形/長方形 2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9" name="正方形/長方形 2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0" name="正方形/長方形 2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1" name="正方形/長方形 2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2" name="正方形/長方形 2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3" name="正方形/長方形 2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84" name="正方形/長方形 283"/>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5" name="テキスト ボックス 2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6" name="直線コネクタ 2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87" name="テキスト ボックス 28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88" name="直線コネクタ 2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89" name="テキスト ボックス 28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0" name="直線コネクタ 2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1" name="テキスト ボックス 2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2" name="直線コネクタ 2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3" name="テキスト ボックス 2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4" name="直線コネクタ 2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5" name="テキスト ボックス 2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6" name="直線コネクタ 2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297" name="テキスト ボックス 29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8" name="直線コネクタ 2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9" name="テキスト ボックス 29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300"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99060</xdr:rowOff>
    </xdr:from>
    <xdr:to>
      <xdr:col>23</xdr:col>
      <xdr:colOff>516889</xdr:colOff>
      <xdr:row>41</xdr:row>
      <xdr:rowOff>43815</xdr:rowOff>
    </xdr:to>
    <xdr:cxnSp macro="">
      <xdr:nvCxnSpPr>
        <xdr:cNvPr id="301" name="直線コネクタ 300"/>
        <xdr:cNvCxnSpPr/>
      </xdr:nvCxnSpPr>
      <xdr:spPr>
        <a:xfrm flipV="1">
          <a:off x="16318864" y="575691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47642</xdr:rowOff>
    </xdr:from>
    <xdr:ext cx="405111" cy="259045"/>
    <xdr:sp macro="" textlink="">
      <xdr:nvSpPr>
        <xdr:cNvPr id="302" name="【認定こども園・幼稚園・保育所】&#10;有形固定資産減価償却率最小値テキスト"/>
        <xdr:cNvSpPr txBox="1"/>
      </xdr:nvSpPr>
      <xdr:spPr>
        <a:xfrm>
          <a:off x="16408400"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428625</xdr:colOff>
      <xdr:row>41</xdr:row>
      <xdr:rowOff>43815</xdr:rowOff>
    </xdr:from>
    <xdr:to>
      <xdr:col>23</xdr:col>
      <xdr:colOff>606425</xdr:colOff>
      <xdr:row>41</xdr:row>
      <xdr:rowOff>43815</xdr:rowOff>
    </xdr:to>
    <xdr:cxnSp macro="">
      <xdr:nvCxnSpPr>
        <xdr:cNvPr id="303" name="直線コネクタ 302"/>
        <xdr:cNvCxnSpPr/>
      </xdr:nvCxnSpPr>
      <xdr:spPr>
        <a:xfrm>
          <a:off x="16230600" y="707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45737</xdr:rowOff>
    </xdr:from>
    <xdr:ext cx="405111" cy="259045"/>
    <xdr:sp macro="" textlink="">
      <xdr:nvSpPr>
        <xdr:cNvPr id="304" name="【認定こども園・幼稚園・保育所】&#10;有形固定資産減価償却率最大値テキスト"/>
        <xdr:cNvSpPr txBox="1"/>
      </xdr:nvSpPr>
      <xdr:spPr>
        <a:xfrm>
          <a:off x="164084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97.8</a:t>
          </a:r>
          <a:endParaRPr kumimoji="1" lang="ja-JP" altLang="en-US" sz="1000" b="1">
            <a:latin typeface="ＭＳ Ｐゴシック"/>
          </a:endParaRPr>
        </a:p>
      </xdr:txBody>
    </xdr:sp>
    <xdr:clientData/>
  </xdr:oneCellAnchor>
  <xdr:twoCellAnchor>
    <xdr:from>
      <xdr:col>23</xdr:col>
      <xdr:colOff>428625</xdr:colOff>
      <xdr:row>33</xdr:row>
      <xdr:rowOff>99060</xdr:rowOff>
    </xdr:from>
    <xdr:to>
      <xdr:col>23</xdr:col>
      <xdr:colOff>606425</xdr:colOff>
      <xdr:row>33</xdr:row>
      <xdr:rowOff>99060</xdr:rowOff>
    </xdr:to>
    <xdr:cxnSp macro="">
      <xdr:nvCxnSpPr>
        <xdr:cNvPr id="305" name="直線コネクタ 304"/>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5732</xdr:rowOff>
    </xdr:from>
    <xdr:ext cx="405111" cy="259045"/>
    <xdr:sp macro="" textlink="">
      <xdr:nvSpPr>
        <xdr:cNvPr id="306" name="【認定こども園・幼稚園・保育所】&#10;有形固定資産減価償却率平均値テキスト"/>
        <xdr:cNvSpPr txBox="1"/>
      </xdr:nvSpPr>
      <xdr:spPr>
        <a:xfrm>
          <a:off x="16408400" y="634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27305</xdr:rowOff>
    </xdr:from>
    <xdr:to>
      <xdr:col>23</xdr:col>
      <xdr:colOff>568325</xdr:colOff>
      <xdr:row>37</xdr:row>
      <xdr:rowOff>128905</xdr:rowOff>
    </xdr:to>
    <xdr:sp macro="" textlink="">
      <xdr:nvSpPr>
        <xdr:cNvPr id="307" name="フローチャート : 判断 306"/>
        <xdr:cNvSpPr/>
      </xdr:nvSpPr>
      <xdr:spPr>
        <a:xfrm>
          <a:off x="162687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8" name="テキスト ボックス 30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9" name="テキスト ボックス 30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0" name="テキスト ボックス 30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1" name="テキスト ボックス 31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2" name="テキスト ボックス 31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44450</xdr:rowOff>
    </xdr:from>
    <xdr:to>
      <xdr:col>23</xdr:col>
      <xdr:colOff>568325</xdr:colOff>
      <xdr:row>36</xdr:row>
      <xdr:rowOff>146050</xdr:rowOff>
    </xdr:to>
    <xdr:sp macro="" textlink="">
      <xdr:nvSpPr>
        <xdr:cNvPr id="313" name="円/楕円 312"/>
        <xdr:cNvSpPr/>
      </xdr:nvSpPr>
      <xdr:spPr>
        <a:xfrm>
          <a:off x="1626870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67327</xdr:rowOff>
    </xdr:from>
    <xdr:ext cx="405111" cy="259045"/>
    <xdr:sp macro="" textlink="">
      <xdr:nvSpPr>
        <xdr:cNvPr id="314" name="【認定こども園・幼稚園・保育所】&#10;有形固定資産減価償却率該当値テキスト"/>
        <xdr:cNvSpPr txBox="1"/>
      </xdr:nvSpPr>
      <xdr:spPr>
        <a:xfrm>
          <a:off x="16408400"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5" name="正方形/長方形 314"/>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6" name="正方形/長方形 3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7" name="正方形/長方形 3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8" name="正方形/長方形 3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9" name="正方形/長方形 3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0" name="正方形/長方形 3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1" name="正方形/長方形 3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22" name="正方形/長方形 321"/>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3" name="テキスト ボックス 3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4" name="直線コネクタ 3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5" name="直線コネクタ 3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26" name="テキスト ボックス 3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27" name="直線コネクタ 3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28" name="テキスト ボックス 3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29" name="直線コネクタ 3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0" name="テキスト ボックス 3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1" name="直線コネクタ 3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2" name="テキスト ボックス 3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3" name="直線コネクタ 3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4" name="テキスト ボックス 3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5" name="直線コネクタ 3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6" name="テキスト ボックス 3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7"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156210</xdr:rowOff>
    </xdr:from>
    <xdr:to>
      <xdr:col>32</xdr:col>
      <xdr:colOff>186689</xdr:colOff>
      <xdr:row>41</xdr:row>
      <xdr:rowOff>167640</xdr:rowOff>
    </xdr:to>
    <xdr:cxnSp macro="">
      <xdr:nvCxnSpPr>
        <xdr:cNvPr id="338" name="直線コネクタ 337"/>
        <xdr:cNvCxnSpPr/>
      </xdr:nvCxnSpPr>
      <xdr:spPr>
        <a:xfrm flipV="1">
          <a:off x="22160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39"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0" name="直線コネクタ 339"/>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102887</xdr:rowOff>
    </xdr:from>
    <xdr:ext cx="469744" cy="259045"/>
    <xdr:sp macro="" textlink="">
      <xdr:nvSpPr>
        <xdr:cNvPr id="341" name="【認定こども園・幼稚園・保育所】&#10;一人当たり面積最大値テキスト"/>
        <xdr:cNvSpPr txBox="1"/>
      </xdr:nvSpPr>
      <xdr:spPr>
        <a:xfrm>
          <a:off x="222504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0.374</a:t>
          </a:r>
          <a:endParaRPr kumimoji="1" lang="ja-JP" altLang="en-US" sz="1000" b="1">
            <a:latin typeface="ＭＳ Ｐゴシック"/>
          </a:endParaRPr>
        </a:p>
      </xdr:txBody>
    </xdr:sp>
    <xdr:clientData/>
  </xdr:oneCellAnchor>
  <xdr:twoCellAnchor>
    <xdr:from>
      <xdr:col>32</xdr:col>
      <xdr:colOff>98425</xdr:colOff>
      <xdr:row>33</xdr:row>
      <xdr:rowOff>156210</xdr:rowOff>
    </xdr:from>
    <xdr:to>
      <xdr:col>32</xdr:col>
      <xdr:colOff>276225</xdr:colOff>
      <xdr:row>33</xdr:row>
      <xdr:rowOff>156210</xdr:rowOff>
    </xdr:to>
    <xdr:cxnSp macro="">
      <xdr:nvCxnSpPr>
        <xdr:cNvPr id="342" name="直線コネクタ 341"/>
        <xdr:cNvCxnSpPr/>
      </xdr:nvCxnSpPr>
      <xdr:spPr>
        <a:xfrm>
          <a:off x="22072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68597</xdr:rowOff>
    </xdr:from>
    <xdr:ext cx="469744" cy="259045"/>
    <xdr:sp macro="" textlink="">
      <xdr:nvSpPr>
        <xdr:cNvPr id="343" name="【認定こども園・幼稚園・保育所】&#10;一人当たり面積平均値テキスト"/>
        <xdr:cNvSpPr txBox="1"/>
      </xdr:nvSpPr>
      <xdr:spPr>
        <a:xfrm>
          <a:off x="22250400" y="6583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90170</xdr:rowOff>
    </xdr:from>
    <xdr:to>
      <xdr:col>32</xdr:col>
      <xdr:colOff>238125</xdr:colOff>
      <xdr:row>39</xdr:row>
      <xdr:rowOff>20320</xdr:rowOff>
    </xdr:to>
    <xdr:sp macro="" textlink="">
      <xdr:nvSpPr>
        <xdr:cNvPr id="344" name="フローチャート : 判断 343"/>
        <xdr:cNvSpPr/>
      </xdr:nvSpPr>
      <xdr:spPr>
        <a:xfrm>
          <a:off x="221107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5" name="テキスト ボックス 34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6" name="テキスト ボックス 34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7" name="テキスト ボックス 34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8" name="テキスト ボックス 34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9" name="テキスト ボックス 34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36830</xdr:rowOff>
    </xdr:from>
    <xdr:to>
      <xdr:col>32</xdr:col>
      <xdr:colOff>238125</xdr:colOff>
      <xdr:row>36</xdr:row>
      <xdr:rowOff>138430</xdr:rowOff>
    </xdr:to>
    <xdr:sp macro="" textlink="">
      <xdr:nvSpPr>
        <xdr:cNvPr id="350" name="円/楕円 349"/>
        <xdr:cNvSpPr/>
      </xdr:nvSpPr>
      <xdr:spPr>
        <a:xfrm>
          <a:off x="221107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59707</xdr:rowOff>
    </xdr:from>
    <xdr:ext cx="469744" cy="259045"/>
    <xdr:sp macro="" textlink="">
      <xdr:nvSpPr>
        <xdr:cNvPr id="351" name="【認定こども園・幼稚園・保育所】&#10;一人当たり面積該当値テキスト"/>
        <xdr:cNvSpPr txBox="1"/>
      </xdr:nvSpPr>
      <xdr:spPr>
        <a:xfrm>
          <a:off x="22250400" y="6060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0.257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2" name="正方形/長方形 35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3" name="正方形/長方形 3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4" name="正方形/長方形 3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5" name="正方形/長方形 3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6" name="正方形/長方形 3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7" name="正方形/長方形 3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8" name="正方形/長方形 3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9" name="正方形/長方形 35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0" name="テキスト ボックス 3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1" name="直線コネクタ 3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2" name="テキスト ボックス 3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3" name="直線コネクタ 3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4" name="テキスト ボックス 3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65" name="直線コネクタ 3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66" name="テキスト ボックス 3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67" name="直線コネクタ 3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68" name="テキスト ボックス 3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69" name="直線コネクタ 3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0" name="テキスト ボックス 3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1" name="直線コネクタ 3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2" name="テキスト ボックス 3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3" name="直線コネクタ 3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4" name="テキスト ボックス 3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5"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7620</xdr:rowOff>
    </xdr:from>
    <xdr:to>
      <xdr:col>23</xdr:col>
      <xdr:colOff>516889</xdr:colOff>
      <xdr:row>63</xdr:row>
      <xdr:rowOff>87630</xdr:rowOff>
    </xdr:to>
    <xdr:cxnSp macro="">
      <xdr:nvCxnSpPr>
        <xdr:cNvPr id="376" name="直線コネクタ 375"/>
        <xdr:cNvCxnSpPr/>
      </xdr:nvCxnSpPr>
      <xdr:spPr>
        <a:xfrm flipV="1">
          <a:off x="16318864" y="9437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77" name="【学校施設】&#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78" name="直線コネクタ 377"/>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125747</xdr:rowOff>
    </xdr:from>
    <xdr:ext cx="405111" cy="259045"/>
    <xdr:sp macro="" textlink="">
      <xdr:nvSpPr>
        <xdr:cNvPr id="379" name="【学校施設】&#10;有形固定資産減価償却率最大値テキスト"/>
        <xdr:cNvSpPr txBox="1"/>
      </xdr:nvSpPr>
      <xdr:spPr>
        <a:xfrm>
          <a:off x="16408400" y="921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a:t>
          </a:r>
          <a:endParaRPr kumimoji="1" lang="ja-JP" altLang="en-US" sz="1000" b="1">
            <a:latin typeface="ＭＳ Ｐゴシック"/>
          </a:endParaRPr>
        </a:p>
      </xdr:txBody>
    </xdr:sp>
    <xdr:clientData/>
  </xdr:oneCellAnchor>
  <xdr:twoCellAnchor>
    <xdr:from>
      <xdr:col>23</xdr:col>
      <xdr:colOff>428625</xdr:colOff>
      <xdr:row>55</xdr:row>
      <xdr:rowOff>7620</xdr:rowOff>
    </xdr:from>
    <xdr:to>
      <xdr:col>23</xdr:col>
      <xdr:colOff>606425</xdr:colOff>
      <xdr:row>55</xdr:row>
      <xdr:rowOff>7620</xdr:rowOff>
    </xdr:to>
    <xdr:cxnSp macro="">
      <xdr:nvCxnSpPr>
        <xdr:cNvPr id="380" name="直線コネクタ 379"/>
        <xdr:cNvCxnSpPr/>
      </xdr:nvCxnSpPr>
      <xdr:spPr>
        <a:xfrm>
          <a:off x="16230600" y="943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17</xdr:rowOff>
    </xdr:from>
    <xdr:ext cx="405111" cy="259045"/>
    <xdr:sp macro="" textlink="">
      <xdr:nvSpPr>
        <xdr:cNvPr id="381" name="【学校施設】&#10;有形固定資産減価償却率平均値テキスト"/>
        <xdr:cNvSpPr txBox="1"/>
      </xdr:nvSpPr>
      <xdr:spPr>
        <a:xfrm>
          <a:off x="164084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21590</xdr:rowOff>
    </xdr:from>
    <xdr:to>
      <xdr:col>23</xdr:col>
      <xdr:colOff>568325</xdr:colOff>
      <xdr:row>60</xdr:row>
      <xdr:rowOff>123190</xdr:rowOff>
    </xdr:to>
    <xdr:sp macro="" textlink="">
      <xdr:nvSpPr>
        <xdr:cNvPr id="382" name="フローチャート : 判断 381"/>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59</xdr:row>
      <xdr:rowOff>124460</xdr:rowOff>
    </xdr:from>
    <xdr:to>
      <xdr:col>23</xdr:col>
      <xdr:colOff>568325</xdr:colOff>
      <xdr:row>60</xdr:row>
      <xdr:rowOff>54610</xdr:rowOff>
    </xdr:to>
    <xdr:sp macro="" textlink="">
      <xdr:nvSpPr>
        <xdr:cNvPr id="388" name="円/楕円 387"/>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147337</xdr:rowOff>
    </xdr:from>
    <xdr:ext cx="405111" cy="259045"/>
    <xdr:sp macro="" textlink="">
      <xdr:nvSpPr>
        <xdr:cNvPr id="389" name="【学校施設】&#10;有形固定資産減価償却率該当値テキスト"/>
        <xdr:cNvSpPr txBox="1"/>
      </xdr:nvSpPr>
      <xdr:spPr>
        <a:xfrm>
          <a:off x="16408400"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90" name="正方形/長方形 38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1" name="正方形/長方形 39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2" name="正方形/長方形 39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3" name="正方形/長方形 39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4" name="正方形/長方形 39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5" name="正方形/長方形 39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6" name="正方形/長方形 39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7" name="正方形/長方形 39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8" name="テキスト ボックス 39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9" name="直線コネクタ 39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0" name="テキスト ボックス 39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1" name="直線コネクタ 40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2" name="テキスト ボックス 40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3" name="直線コネクタ 40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4" name="テキスト ボックス 40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5" name="直線コネクタ 40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06" name="テキスト ボックス 40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07" name="直線コネクタ 40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08" name="テキスト ボックス 40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09" name="直線コネクタ 40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0" name="テキスト ボックス 40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1" name="直線コネクタ 41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2" name="テキスト ボックス 41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3"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5334</xdr:rowOff>
    </xdr:from>
    <xdr:to>
      <xdr:col>32</xdr:col>
      <xdr:colOff>186689</xdr:colOff>
      <xdr:row>64</xdr:row>
      <xdr:rowOff>154686</xdr:rowOff>
    </xdr:to>
    <xdr:cxnSp macro="">
      <xdr:nvCxnSpPr>
        <xdr:cNvPr id="414" name="直線コネクタ 413"/>
        <xdr:cNvCxnSpPr/>
      </xdr:nvCxnSpPr>
      <xdr:spPr>
        <a:xfrm flipV="1">
          <a:off x="22160864" y="9606534"/>
          <a:ext cx="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158513</xdr:rowOff>
    </xdr:from>
    <xdr:ext cx="469744" cy="259045"/>
    <xdr:sp macro="" textlink="">
      <xdr:nvSpPr>
        <xdr:cNvPr id="415" name="【学校施設】&#10;一人当たり面積最小値テキスト"/>
        <xdr:cNvSpPr txBox="1"/>
      </xdr:nvSpPr>
      <xdr:spPr>
        <a:xfrm>
          <a:off x="22250400" y="111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1.397</a:t>
          </a:r>
          <a:endParaRPr kumimoji="1" lang="ja-JP" altLang="en-US" sz="1000" b="1">
            <a:latin typeface="ＭＳ Ｐゴシック"/>
          </a:endParaRPr>
        </a:p>
      </xdr:txBody>
    </xdr:sp>
    <xdr:clientData/>
  </xdr:oneCellAnchor>
  <xdr:twoCellAnchor>
    <xdr:from>
      <xdr:col>32</xdr:col>
      <xdr:colOff>98425</xdr:colOff>
      <xdr:row>64</xdr:row>
      <xdr:rowOff>154686</xdr:rowOff>
    </xdr:from>
    <xdr:to>
      <xdr:col>32</xdr:col>
      <xdr:colOff>276225</xdr:colOff>
      <xdr:row>64</xdr:row>
      <xdr:rowOff>154686</xdr:rowOff>
    </xdr:to>
    <xdr:cxnSp macro="">
      <xdr:nvCxnSpPr>
        <xdr:cNvPr id="416" name="直線コネクタ 415"/>
        <xdr:cNvCxnSpPr/>
      </xdr:nvCxnSpPr>
      <xdr:spPr>
        <a:xfrm>
          <a:off x="22072600" y="111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123461</xdr:rowOff>
    </xdr:from>
    <xdr:ext cx="469744" cy="259045"/>
    <xdr:sp macro="" textlink="">
      <xdr:nvSpPr>
        <xdr:cNvPr id="417" name="【学校施設】&#10;一人当たり面積最大値テキスト"/>
        <xdr:cNvSpPr txBox="1"/>
      </xdr:nvSpPr>
      <xdr:spPr>
        <a:xfrm>
          <a:off x="22250400" y="9381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3.393</a:t>
          </a:r>
          <a:endParaRPr kumimoji="1" lang="ja-JP" altLang="en-US" sz="1000" b="1">
            <a:latin typeface="ＭＳ Ｐゴシック"/>
          </a:endParaRPr>
        </a:p>
      </xdr:txBody>
    </xdr:sp>
    <xdr:clientData/>
  </xdr:oneCellAnchor>
  <xdr:twoCellAnchor>
    <xdr:from>
      <xdr:col>32</xdr:col>
      <xdr:colOff>98425</xdr:colOff>
      <xdr:row>56</xdr:row>
      <xdr:rowOff>5334</xdr:rowOff>
    </xdr:from>
    <xdr:to>
      <xdr:col>32</xdr:col>
      <xdr:colOff>276225</xdr:colOff>
      <xdr:row>56</xdr:row>
      <xdr:rowOff>5334</xdr:rowOff>
    </xdr:to>
    <xdr:cxnSp macro="">
      <xdr:nvCxnSpPr>
        <xdr:cNvPr id="418" name="直線コネクタ 417"/>
        <xdr:cNvCxnSpPr/>
      </xdr:nvCxnSpPr>
      <xdr:spPr>
        <a:xfrm>
          <a:off x="22072600" y="9606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56659</xdr:rowOff>
    </xdr:from>
    <xdr:ext cx="469744" cy="259045"/>
    <xdr:sp macro="" textlink="">
      <xdr:nvSpPr>
        <xdr:cNvPr id="419" name="【学校施設】&#10;一人当たり面積平均値テキスト"/>
        <xdr:cNvSpPr txBox="1"/>
      </xdr:nvSpPr>
      <xdr:spPr>
        <a:xfrm>
          <a:off x="222504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1.939</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33782</xdr:rowOff>
    </xdr:from>
    <xdr:to>
      <xdr:col>32</xdr:col>
      <xdr:colOff>238125</xdr:colOff>
      <xdr:row>62</xdr:row>
      <xdr:rowOff>135382</xdr:rowOff>
    </xdr:to>
    <xdr:sp macro="" textlink="">
      <xdr:nvSpPr>
        <xdr:cNvPr id="420" name="フローチャート : 判断 419"/>
        <xdr:cNvSpPr/>
      </xdr:nvSpPr>
      <xdr:spPr>
        <a:xfrm>
          <a:off x="22110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1" name="テキスト ボックス 4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2" name="テキスト ボックス 4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3" name="テキスト ボックス 4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4" name="テキスト ボックス 4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5" name="テキスト ボックス 4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63</xdr:row>
      <xdr:rowOff>136652</xdr:rowOff>
    </xdr:from>
    <xdr:to>
      <xdr:col>32</xdr:col>
      <xdr:colOff>238125</xdr:colOff>
      <xdr:row>64</xdr:row>
      <xdr:rowOff>66802</xdr:rowOff>
    </xdr:to>
    <xdr:sp macro="" textlink="">
      <xdr:nvSpPr>
        <xdr:cNvPr id="426" name="円/楕円 425"/>
        <xdr:cNvSpPr/>
      </xdr:nvSpPr>
      <xdr:spPr>
        <a:xfrm>
          <a:off x="22110700" y="109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63</xdr:row>
      <xdr:rowOff>115079</xdr:rowOff>
    </xdr:from>
    <xdr:ext cx="469744" cy="259045"/>
    <xdr:sp macro="" textlink="">
      <xdr:nvSpPr>
        <xdr:cNvPr id="427" name="【学校施設】&#10;一人当たり面積該当値テキスト"/>
        <xdr:cNvSpPr txBox="1"/>
      </xdr:nvSpPr>
      <xdr:spPr>
        <a:xfrm>
          <a:off x="22250400" y="1091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8" name="正方形/長方形 427"/>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9" name="正方形/長方形 4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0" name="正方形/長方形 4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1" name="正方形/長方形 4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2" name="正方形/長方形 4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3" name="正方形/長方形 4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4" name="正方形/長方形 4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5" name="正方形/長方形 434"/>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6" name="テキスト ボックス 4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7" name="直線コネクタ 4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8" name="テキスト ボックス 43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9" name="直線コネクタ 4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40" name="テキスト ボックス 4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1" name="直線コネクタ 4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42" name="テキスト ボックス 4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43" name="直線コネクタ 4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44" name="テキスト ボックス 4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45" name="直線コネクタ 4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6" name="テキスト ボックス 4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7" name="直線コネクタ 4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8" name="テキスト ボックス 44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9" name="直線コネクタ 4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0" name="テキスト ボックス 44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51" name="【児童館】&#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78105</xdr:rowOff>
    </xdr:to>
    <xdr:cxnSp macro="">
      <xdr:nvCxnSpPr>
        <xdr:cNvPr id="452" name="直線コネクタ 451"/>
        <xdr:cNvCxnSpPr/>
      </xdr:nvCxnSpPr>
      <xdr:spPr>
        <a:xfrm flipV="1">
          <a:off x="16318864" y="13335000"/>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81932</xdr:rowOff>
    </xdr:from>
    <xdr:ext cx="405111" cy="259045"/>
    <xdr:sp macro="" textlink="">
      <xdr:nvSpPr>
        <xdr:cNvPr id="453" name="【児童館】&#10;有形固定資産減価償却率最小値テキスト"/>
        <xdr:cNvSpPr txBox="1"/>
      </xdr:nvSpPr>
      <xdr:spPr>
        <a:xfrm>
          <a:off x="164084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a:t>
          </a:r>
          <a:endParaRPr kumimoji="1" lang="ja-JP" altLang="en-US" sz="1000" b="1">
            <a:latin typeface="ＭＳ Ｐゴシック"/>
          </a:endParaRPr>
        </a:p>
      </xdr:txBody>
    </xdr:sp>
    <xdr:clientData/>
  </xdr:oneCellAnchor>
  <xdr:twoCellAnchor>
    <xdr:from>
      <xdr:col>23</xdr:col>
      <xdr:colOff>428625</xdr:colOff>
      <xdr:row>85</xdr:row>
      <xdr:rowOff>78105</xdr:rowOff>
    </xdr:from>
    <xdr:to>
      <xdr:col>23</xdr:col>
      <xdr:colOff>606425</xdr:colOff>
      <xdr:row>85</xdr:row>
      <xdr:rowOff>78105</xdr:rowOff>
    </xdr:to>
    <xdr:cxnSp macro="">
      <xdr:nvCxnSpPr>
        <xdr:cNvPr id="454" name="直線コネクタ 453"/>
        <xdr:cNvCxnSpPr/>
      </xdr:nvCxnSpPr>
      <xdr:spPr>
        <a:xfrm>
          <a:off x="16230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5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56" name="直線コネクタ 4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158132</xdr:rowOff>
    </xdr:from>
    <xdr:ext cx="405111" cy="259045"/>
    <xdr:sp macro="" textlink="">
      <xdr:nvSpPr>
        <xdr:cNvPr id="457" name="【児童館】&#10;有形固定資産減価償却率平均値テキスト"/>
        <xdr:cNvSpPr txBox="1"/>
      </xdr:nvSpPr>
      <xdr:spPr>
        <a:xfrm>
          <a:off x="16408400" y="1404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8255</xdr:rowOff>
    </xdr:from>
    <xdr:to>
      <xdr:col>23</xdr:col>
      <xdr:colOff>568325</xdr:colOff>
      <xdr:row>82</xdr:row>
      <xdr:rowOff>109855</xdr:rowOff>
    </xdr:to>
    <xdr:sp macro="" textlink="">
      <xdr:nvSpPr>
        <xdr:cNvPr id="458" name="フローチャート : 判断 457"/>
        <xdr:cNvSpPr/>
      </xdr:nvSpPr>
      <xdr:spPr>
        <a:xfrm>
          <a:off x="162687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9" name="テキスト ボックス 4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60" name="テキスト ボックス 4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61" name="テキスト ボックス 4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62" name="テキスト ボックス 4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63" name="テキスト ボックス 4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143511</xdr:rowOff>
    </xdr:from>
    <xdr:to>
      <xdr:col>23</xdr:col>
      <xdr:colOff>568325</xdr:colOff>
      <xdr:row>79</xdr:row>
      <xdr:rowOff>73661</xdr:rowOff>
    </xdr:to>
    <xdr:sp macro="" textlink="">
      <xdr:nvSpPr>
        <xdr:cNvPr id="464" name="円/楕円 463"/>
        <xdr:cNvSpPr/>
      </xdr:nvSpPr>
      <xdr:spPr>
        <a:xfrm>
          <a:off x="16268700" y="13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166388</xdr:rowOff>
    </xdr:from>
    <xdr:ext cx="405111" cy="259045"/>
    <xdr:sp macro="" textlink="">
      <xdr:nvSpPr>
        <xdr:cNvPr id="465" name="【児童館】&#10;有形固定資産減価償却率該当値テキスト"/>
        <xdr:cNvSpPr txBox="1"/>
      </xdr:nvSpPr>
      <xdr:spPr>
        <a:xfrm>
          <a:off x="16408400" y="1336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6" name="正方形/長方形 465"/>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7" name="正方形/長方形 46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8" name="正方形/長方形 46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9" name="正方形/長方形 46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70" name="正方形/長方形 46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71" name="正方形/長方形 47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72" name="正方形/長方形 47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73" name="正方形/長方形 472"/>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74" name="テキスト ボックス 47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75" name="直線コネクタ 47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76" name="直線コネクタ 47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77" name="テキスト ボックス 47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78" name="直線コネクタ 47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79" name="テキスト ボックス 47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80" name="直線コネクタ 47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81" name="テキスト ボックス 48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82" name="直線コネクタ 48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83" name="テキスト ボックス 48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84" name="直線コネクタ 48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85" name="テキスト ボックス 48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6" name="直線コネクタ 4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7" name="テキスト ボックス 4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8" name="【児童館】&#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19050</xdr:rowOff>
    </xdr:to>
    <xdr:cxnSp macro="">
      <xdr:nvCxnSpPr>
        <xdr:cNvPr id="489" name="直線コネクタ 488"/>
        <xdr:cNvCxnSpPr/>
      </xdr:nvCxnSpPr>
      <xdr:spPr>
        <a:xfrm flipV="1">
          <a:off x="22160864" y="134493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22877</xdr:rowOff>
    </xdr:from>
    <xdr:ext cx="469744" cy="259045"/>
    <xdr:sp macro="" textlink="">
      <xdr:nvSpPr>
        <xdr:cNvPr id="490" name="【児童館】&#10;一人当たり面積最小値テキスト"/>
        <xdr:cNvSpPr txBox="1"/>
      </xdr:nvSpPr>
      <xdr:spPr>
        <a:xfrm>
          <a:off x="22250400"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86</xdr:row>
      <xdr:rowOff>19050</xdr:rowOff>
    </xdr:from>
    <xdr:to>
      <xdr:col>32</xdr:col>
      <xdr:colOff>276225</xdr:colOff>
      <xdr:row>86</xdr:row>
      <xdr:rowOff>19050</xdr:rowOff>
    </xdr:to>
    <xdr:cxnSp macro="">
      <xdr:nvCxnSpPr>
        <xdr:cNvPr id="491" name="直線コネクタ 490"/>
        <xdr:cNvCxnSpPr/>
      </xdr:nvCxnSpPr>
      <xdr:spPr>
        <a:xfrm>
          <a:off x="22072600" y="1476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492" name="【児童館】&#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493" name="直線コネクタ 492"/>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494" name="【児童館】&#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95" name="フローチャート : 判断 494"/>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6" name="テキスト ボックス 4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7" name="テキスト ボックス 4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8" name="テキスト ボックス 4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9" name="テキスト ボックス 4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00" name="テキスト ボックス 4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84</xdr:row>
      <xdr:rowOff>63500</xdr:rowOff>
    </xdr:from>
    <xdr:to>
      <xdr:col>32</xdr:col>
      <xdr:colOff>238125</xdr:colOff>
      <xdr:row>84</xdr:row>
      <xdr:rowOff>165100</xdr:rowOff>
    </xdr:to>
    <xdr:sp macro="" textlink="">
      <xdr:nvSpPr>
        <xdr:cNvPr id="501" name="円/楕円 500"/>
        <xdr:cNvSpPr/>
      </xdr:nvSpPr>
      <xdr:spPr>
        <a:xfrm>
          <a:off x="221107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41927</xdr:rowOff>
    </xdr:from>
    <xdr:ext cx="469744" cy="259045"/>
    <xdr:sp macro="" textlink="">
      <xdr:nvSpPr>
        <xdr:cNvPr id="502" name="【児童館】&#10;一人当たり面積該当値テキスト"/>
        <xdr:cNvSpPr txBox="1"/>
      </xdr:nvSpPr>
      <xdr:spPr>
        <a:xfrm>
          <a:off x="22250400"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3" name="正方形/長方形 502"/>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4" name="正方形/長方形 5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5" name="正方形/長方形 5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6" name="正方形/長方形 5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7" name="正方形/長方形 5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8" name="正方形/長方形 5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9" name="正方形/長方形 5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10" name="正方形/長方形 509"/>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11" name="テキスト ボックス 5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12" name="直線コネクタ 5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3" name="テキスト ボックス 51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14" name="直線コネクタ 51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15" name="テキスト ボックス 51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16" name="直線コネクタ 51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17" name="テキスト ボックス 51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18" name="直線コネクタ 51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19" name="テキスト ボックス 51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20" name="直線コネクタ 51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21" name="テキスト ボックス 52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22" name="直線コネクタ 52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23" name="テキスト ボックス 522"/>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24" name="直線コネクタ 5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25" name="テキスト ボックス 52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6"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57150</xdr:rowOff>
    </xdr:from>
    <xdr:to>
      <xdr:col>23</xdr:col>
      <xdr:colOff>516889</xdr:colOff>
      <xdr:row>108</xdr:row>
      <xdr:rowOff>125730</xdr:rowOff>
    </xdr:to>
    <xdr:cxnSp macro="">
      <xdr:nvCxnSpPr>
        <xdr:cNvPr id="527" name="直線コネクタ 526"/>
        <xdr:cNvCxnSpPr/>
      </xdr:nvCxnSpPr>
      <xdr:spPr>
        <a:xfrm flipV="1">
          <a:off x="16318864" y="1703070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528" name="【公民館】&#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529" name="直線コネクタ 528"/>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3827</xdr:rowOff>
    </xdr:from>
    <xdr:ext cx="405111" cy="259045"/>
    <xdr:sp macro="" textlink="">
      <xdr:nvSpPr>
        <xdr:cNvPr id="530" name="【公民館】&#10;有形固定資産減価償却率最大値テキスト"/>
        <xdr:cNvSpPr txBox="1"/>
      </xdr:nvSpPr>
      <xdr:spPr>
        <a:xfrm>
          <a:off x="16408400" y="1680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428625</xdr:colOff>
      <xdr:row>99</xdr:row>
      <xdr:rowOff>57150</xdr:rowOff>
    </xdr:from>
    <xdr:to>
      <xdr:col>23</xdr:col>
      <xdr:colOff>606425</xdr:colOff>
      <xdr:row>99</xdr:row>
      <xdr:rowOff>57150</xdr:rowOff>
    </xdr:to>
    <xdr:cxnSp macro="">
      <xdr:nvCxnSpPr>
        <xdr:cNvPr id="531" name="直線コネクタ 530"/>
        <xdr:cNvCxnSpPr/>
      </xdr:nvCxnSpPr>
      <xdr:spPr>
        <a:xfrm>
          <a:off x="16230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3827</xdr:rowOff>
    </xdr:from>
    <xdr:ext cx="405111" cy="259045"/>
    <xdr:sp macro="" textlink="">
      <xdr:nvSpPr>
        <xdr:cNvPr id="532" name="【公民館】&#10;有形固定資産減価償却率平均値テキスト"/>
        <xdr:cNvSpPr txBox="1"/>
      </xdr:nvSpPr>
      <xdr:spPr>
        <a:xfrm>
          <a:off x="16408400" y="1766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25400</xdr:rowOff>
    </xdr:from>
    <xdr:to>
      <xdr:col>23</xdr:col>
      <xdr:colOff>568325</xdr:colOff>
      <xdr:row>103</xdr:row>
      <xdr:rowOff>127000</xdr:rowOff>
    </xdr:to>
    <xdr:sp macro="" textlink="">
      <xdr:nvSpPr>
        <xdr:cNvPr id="533" name="フローチャート : 判断 532"/>
        <xdr:cNvSpPr/>
      </xdr:nvSpPr>
      <xdr:spPr>
        <a:xfrm>
          <a:off x="162687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34" name="テキスト ボックス 53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5" name="テキスト ボックス 53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6" name="テキスト ボックス 53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7" name="テキスト ボックス 53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8" name="テキスト ボックス 53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100</xdr:row>
      <xdr:rowOff>101600</xdr:rowOff>
    </xdr:from>
    <xdr:to>
      <xdr:col>23</xdr:col>
      <xdr:colOff>568325</xdr:colOff>
      <xdr:row>101</xdr:row>
      <xdr:rowOff>31750</xdr:rowOff>
    </xdr:to>
    <xdr:sp macro="" textlink="">
      <xdr:nvSpPr>
        <xdr:cNvPr id="539" name="円/楕円 538"/>
        <xdr:cNvSpPr/>
      </xdr:nvSpPr>
      <xdr:spPr>
        <a:xfrm>
          <a:off x="16268700" y="1724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99</xdr:row>
      <xdr:rowOff>124477</xdr:rowOff>
    </xdr:from>
    <xdr:ext cx="405111" cy="259045"/>
    <xdr:sp macro="" textlink="">
      <xdr:nvSpPr>
        <xdr:cNvPr id="540" name="【公民館】&#10;有形固定資産減価償却率該当値テキスト"/>
        <xdr:cNvSpPr txBox="1"/>
      </xdr:nvSpPr>
      <xdr:spPr>
        <a:xfrm>
          <a:off x="16408400" y="1709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41" name="正方形/長方形 540"/>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2" name="正方形/長方形 5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3" name="正方形/長方形 5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4" name="正方形/長方形 5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5" name="正方形/長方形 5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6" name="正方形/長方形 5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7" name="正方形/長方形 5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8" name="正方形/長方形 547"/>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9" name="テキスト ボックス 5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50" name="直線コネクタ 5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51" name="直線コネクタ 55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2" name="テキスト ボックス 55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3" name="直線コネクタ 55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4" name="テキスト ボックス 55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5" name="直線コネクタ 55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6" name="テキスト ボックス 55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7" name="直線コネクタ 55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8" name="テキスト ボックス 55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9" name="直線コネクタ 55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60" name="テキスト ボックス 55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61" name="直線コネクタ 56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2" name="テキスト ボックス 56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63"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60961</xdr:rowOff>
    </xdr:from>
    <xdr:to>
      <xdr:col>32</xdr:col>
      <xdr:colOff>186689</xdr:colOff>
      <xdr:row>108</xdr:row>
      <xdr:rowOff>57150</xdr:rowOff>
    </xdr:to>
    <xdr:cxnSp macro="">
      <xdr:nvCxnSpPr>
        <xdr:cNvPr id="564" name="直線コネクタ 563"/>
        <xdr:cNvCxnSpPr/>
      </xdr:nvCxnSpPr>
      <xdr:spPr>
        <a:xfrm flipV="1">
          <a:off x="22160864" y="1703451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60977</xdr:rowOff>
    </xdr:from>
    <xdr:ext cx="469744" cy="259045"/>
    <xdr:sp macro="" textlink="">
      <xdr:nvSpPr>
        <xdr:cNvPr id="565" name="【公民館】&#10;一人当たり面積最小値テキスト"/>
        <xdr:cNvSpPr txBox="1"/>
      </xdr:nvSpPr>
      <xdr:spPr>
        <a:xfrm>
          <a:off x="22250400"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57150</xdr:rowOff>
    </xdr:from>
    <xdr:to>
      <xdr:col>32</xdr:col>
      <xdr:colOff>276225</xdr:colOff>
      <xdr:row>108</xdr:row>
      <xdr:rowOff>57150</xdr:rowOff>
    </xdr:to>
    <xdr:cxnSp macro="">
      <xdr:nvCxnSpPr>
        <xdr:cNvPr id="566" name="直線コネクタ 565"/>
        <xdr:cNvCxnSpPr/>
      </xdr:nvCxnSpPr>
      <xdr:spPr>
        <a:xfrm>
          <a:off x="22072600" y="1857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7638</xdr:rowOff>
    </xdr:from>
    <xdr:ext cx="469744" cy="259045"/>
    <xdr:sp macro="" textlink="">
      <xdr:nvSpPr>
        <xdr:cNvPr id="567" name="【公民館】&#10;一人当たり面積最大値テキスト"/>
        <xdr:cNvSpPr txBox="1"/>
      </xdr:nvSpPr>
      <xdr:spPr>
        <a:xfrm>
          <a:off x="22250400" y="1680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0.429</a:t>
          </a:r>
          <a:endParaRPr kumimoji="1" lang="ja-JP" altLang="en-US" sz="1000" b="1">
            <a:latin typeface="ＭＳ Ｐゴシック"/>
          </a:endParaRPr>
        </a:p>
      </xdr:txBody>
    </xdr:sp>
    <xdr:clientData/>
  </xdr:oneCellAnchor>
  <xdr:twoCellAnchor>
    <xdr:from>
      <xdr:col>32</xdr:col>
      <xdr:colOff>98425</xdr:colOff>
      <xdr:row>99</xdr:row>
      <xdr:rowOff>60961</xdr:rowOff>
    </xdr:from>
    <xdr:to>
      <xdr:col>32</xdr:col>
      <xdr:colOff>276225</xdr:colOff>
      <xdr:row>99</xdr:row>
      <xdr:rowOff>60961</xdr:rowOff>
    </xdr:to>
    <xdr:cxnSp macro="">
      <xdr:nvCxnSpPr>
        <xdr:cNvPr id="568" name="直線コネクタ 567"/>
        <xdr:cNvCxnSpPr/>
      </xdr:nvCxnSpPr>
      <xdr:spPr>
        <a:xfrm>
          <a:off x="22072600" y="17034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6366</xdr:rowOff>
    </xdr:from>
    <xdr:ext cx="469744" cy="259045"/>
    <xdr:sp macro="" textlink="">
      <xdr:nvSpPr>
        <xdr:cNvPr id="569" name="【公民館】&#10;一人当たり面積平均値テキスト"/>
        <xdr:cNvSpPr txBox="1"/>
      </xdr:nvSpPr>
      <xdr:spPr>
        <a:xfrm>
          <a:off x="22250400" y="17665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0.211</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154939</xdr:rowOff>
    </xdr:from>
    <xdr:to>
      <xdr:col>32</xdr:col>
      <xdr:colOff>238125</xdr:colOff>
      <xdr:row>104</xdr:row>
      <xdr:rowOff>85089</xdr:rowOff>
    </xdr:to>
    <xdr:sp macro="" textlink="">
      <xdr:nvSpPr>
        <xdr:cNvPr id="570" name="フローチャート : 判断 569"/>
        <xdr:cNvSpPr/>
      </xdr:nvSpPr>
      <xdr:spPr>
        <a:xfrm>
          <a:off x="22110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1" name="テキスト ボックス 57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2" name="テキスト ボックス 57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3" name="テキスト ボックス 57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4" name="テキスト ボックス 57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5" name="テキスト ボックス 57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105</xdr:row>
      <xdr:rowOff>109220</xdr:rowOff>
    </xdr:from>
    <xdr:to>
      <xdr:col>32</xdr:col>
      <xdr:colOff>238125</xdr:colOff>
      <xdr:row>106</xdr:row>
      <xdr:rowOff>39370</xdr:rowOff>
    </xdr:to>
    <xdr:sp macro="" textlink="">
      <xdr:nvSpPr>
        <xdr:cNvPr id="576" name="円/楕円 575"/>
        <xdr:cNvSpPr/>
      </xdr:nvSpPr>
      <xdr:spPr>
        <a:xfrm>
          <a:off x="221107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87647</xdr:rowOff>
    </xdr:from>
    <xdr:ext cx="469744" cy="259045"/>
    <xdr:sp macro="" textlink="">
      <xdr:nvSpPr>
        <xdr:cNvPr id="577" name="【公民館】&#10;一人当たり面積該当値テキスト"/>
        <xdr:cNvSpPr txBox="1"/>
      </xdr:nvSpPr>
      <xdr:spPr>
        <a:xfrm>
          <a:off x="22250400" y="1808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8" name="正方形/長方形 57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9" name="正方形/長方形 57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80" name="テキスト ボックス 57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類似団体と比較して特に有形固定資産減価償却率が高くなっている施設は、橋りょう・トンネル、公営住宅、児童館、公民館である。</a:t>
          </a:r>
        </a:p>
        <a:p>
          <a:r>
            <a:rPr kumimoji="1" lang="ja-JP" altLang="en-US" sz="1300">
              <a:latin typeface="ＭＳ Ｐゴシック"/>
            </a:rPr>
            <a:t>　橋りょう・トンネル施設のうち橋りょうは６０６橋のうち、４８．４％が建設後４０年を経過し、公営住宅施設は、延べ床面積の１９．５％が建築後４０年以上経過し、児童館は耐用年数を超えて利用している施設もあり、公民館は、２館とも建築後３８年経過しており有形固定資産減価償却率が高くなっている。公共施設等総合管理計画に基づき、施設の老朽化対策等に取組んでいくこととしてい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32,889
32,649
616.40
24,538,730
23,763,602
514,566
14,408,874
27,596,062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図書館】&#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26670</xdr:rowOff>
    </xdr:from>
    <xdr:to>
      <xdr:col>6</xdr:col>
      <xdr:colOff>510540</xdr:colOff>
      <xdr:row>40</xdr:row>
      <xdr:rowOff>99060</xdr:rowOff>
    </xdr:to>
    <xdr:cxnSp macro="">
      <xdr:nvCxnSpPr>
        <xdr:cNvPr id="57" name="直線コネクタ 56"/>
        <xdr:cNvCxnSpPr/>
      </xdr:nvCxnSpPr>
      <xdr:spPr>
        <a:xfrm flipV="1">
          <a:off x="4634865" y="585597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102887</xdr:rowOff>
    </xdr:from>
    <xdr:ext cx="405111" cy="259045"/>
    <xdr:sp macro="" textlink="">
      <xdr:nvSpPr>
        <xdr:cNvPr id="58" name="【図書館】&#10;有形固定資産減価償却率最小値テキスト"/>
        <xdr:cNvSpPr txBox="1"/>
      </xdr:nvSpPr>
      <xdr:spPr>
        <a:xfrm>
          <a:off x="4724400"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422275</xdr:colOff>
      <xdr:row>40</xdr:row>
      <xdr:rowOff>99060</xdr:rowOff>
    </xdr:from>
    <xdr:to>
      <xdr:col>6</xdr:col>
      <xdr:colOff>600075</xdr:colOff>
      <xdr:row>40</xdr:row>
      <xdr:rowOff>99060</xdr:rowOff>
    </xdr:to>
    <xdr:cxnSp macro="">
      <xdr:nvCxnSpPr>
        <xdr:cNvPr id="59" name="直線コネクタ 58"/>
        <xdr:cNvCxnSpPr/>
      </xdr:nvCxnSpPr>
      <xdr:spPr>
        <a:xfrm>
          <a:off x="4546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144797</xdr:rowOff>
    </xdr:from>
    <xdr:ext cx="405111" cy="259045"/>
    <xdr:sp macro="" textlink="">
      <xdr:nvSpPr>
        <xdr:cNvPr id="60" name="【図書館】&#10;有形固定資産減価償却率最大値テキスト"/>
        <xdr:cNvSpPr txBox="1"/>
      </xdr:nvSpPr>
      <xdr:spPr>
        <a:xfrm>
          <a:off x="4724400" y="563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a:t>
          </a:r>
          <a:endParaRPr kumimoji="1" lang="ja-JP" altLang="en-US" sz="1000" b="1">
            <a:latin typeface="ＭＳ Ｐゴシック"/>
          </a:endParaRPr>
        </a:p>
      </xdr:txBody>
    </xdr:sp>
    <xdr:clientData/>
  </xdr:oneCellAnchor>
  <xdr:twoCellAnchor>
    <xdr:from>
      <xdr:col>6</xdr:col>
      <xdr:colOff>422275</xdr:colOff>
      <xdr:row>34</xdr:row>
      <xdr:rowOff>26670</xdr:rowOff>
    </xdr:from>
    <xdr:to>
      <xdr:col>6</xdr:col>
      <xdr:colOff>600075</xdr:colOff>
      <xdr:row>34</xdr:row>
      <xdr:rowOff>26670</xdr:rowOff>
    </xdr:to>
    <xdr:cxnSp macro="">
      <xdr:nvCxnSpPr>
        <xdr:cNvPr id="61" name="直線コネクタ 60"/>
        <xdr:cNvCxnSpPr/>
      </xdr:nvCxnSpPr>
      <xdr:spPr>
        <a:xfrm>
          <a:off x="4546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67327</xdr:rowOff>
    </xdr:from>
    <xdr:ext cx="405111" cy="259045"/>
    <xdr:sp macro="" textlink="">
      <xdr:nvSpPr>
        <xdr:cNvPr id="62" name="【図書館】&#10;有形固定資産減価償却率平均値テキスト"/>
        <xdr:cNvSpPr txBox="1"/>
      </xdr:nvSpPr>
      <xdr:spPr>
        <a:xfrm>
          <a:off x="4724400" y="641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44450</xdr:rowOff>
    </xdr:from>
    <xdr:to>
      <xdr:col>6</xdr:col>
      <xdr:colOff>561975</xdr:colOff>
      <xdr:row>38</xdr:row>
      <xdr:rowOff>146050</xdr:rowOff>
    </xdr:to>
    <xdr:sp macro="" textlink="">
      <xdr:nvSpPr>
        <xdr:cNvPr id="63" name="フローチャート : 判断 62"/>
        <xdr:cNvSpPr/>
      </xdr:nvSpPr>
      <xdr:spPr>
        <a:xfrm>
          <a:off x="4584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40</xdr:row>
      <xdr:rowOff>42545</xdr:rowOff>
    </xdr:from>
    <xdr:to>
      <xdr:col>6</xdr:col>
      <xdr:colOff>561975</xdr:colOff>
      <xdr:row>40</xdr:row>
      <xdr:rowOff>144145</xdr:rowOff>
    </xdr:to>
    <xdr:sp macro="" textlink="">
      <xdr:nvSpPr>
        <xdr:cNvPr id="69" name="円/楕円 68"/>
        <xdr:cNvSpPr/>
      </xdr:nvSpPr>
      <xdr:spPr>
        <a:xfrm>
          <a:off x="4584700" y="69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128922</xdr:rowOff>
    </xdr:from>
    <xdr:ext cx="405111" cy="259045"/>
    <xdr:sp macro="" textlink="">
      <xdr:nvSpPr>
        <xdr:cNvPr id="70" name="【図書館】&#10;有形固定資産減価償却率該当値テキスト"/>
        <xdr:cNvSpPr txBox="1"/>
      </xdr:nvSpPr>
      <xdr:spPr>
        <a:xfrm>
          <a:off x="4724400" y="681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2" name="直線コネクタ 8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3" name="テキスト ボックス 8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4" name="直線コネクタ 8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5" name="テキスト ボックス 8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6" name="直線コネクタ 8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7" name="テキスト ボックス 8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8" name="直線コネクタ 8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9" name="テキスト ボックス 8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0" name="直線コネクタ 8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1" name="テキスト ボックス 9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2" name="直線コネクタ 9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3" name="テキスト ボックス 9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6" name="【図書館】&#10;一人当たり面積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133350</xdr:rowOff>
    </xdr:from>
    <xdr:to>
      <xdr:col>15</xdr:col>
      <xdr:colOff>180340</xdr:colOff>
      <xdr:row>42</xdr:row>
      <xdr:rowOff>157843</xdr:rowOff>
    </xdr:to>
    <xdr:cxnSp macro="">
      <xdr:nvCxnSpPr>
        <xdr:cNvPr id="97" name="直線コネクタ 96"/>
        <xdr:cNvCxnSpPr/>
      </xdr:nvCxnSpPr>
      <xdr:spPr>
        <a:xfrm flipV="1">
          <a:off x="10476865" y="57912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161670</xdr:rowOff>
    </xdr:from>
    <xdr:ext cx="469744" cy="259045"/>
    <xdr:sp macro="" textlink="">
      <xdr:nvSpPr>
        <xdr:cNvPr id="98" name="【図書館】&#10;一人当たり面積最小値テキスト"/>
        <xdr:cNvSpPr txBox="1"/>
      </xdr:nvSpPr>
      <xdr:spPr>
        <a:xfrm>
          <a:off x="105664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157843</xdr:rowOff>
    </xdr:from>
    <xdr:to>
      <xdr:col>15</xdr:col>
      <xdr:colOff>269875</xdr:colOff>
      <xdr:row>42</xdr:row>
      <xdr:rowOff>157843</xdr:rowOff>
    </xdr:to>
    <xdr:cxnSp macro="">
      <xdr:nvCxnSpPr>
        <xdr:cNvPr id="99" name="直線コネクタ 98"/>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80027</xdr:rowOff>
    </xdr:from>
    <xdr:ext cx="469744" cy="259045"/>
    <xdr:sp macro="" textlink="">
      <xdr:nvSpPr>
        <xdr:cNvPr id="100" name="【図書館】&#10;一人当たり面積最大値テキスト"/>
        <xdr:cNvSpPr txBox="1"/>
      </xdr:nvSpPr>
      <xdr:spPr>
        <a:xfrm>
          <a:off x="105664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33</xdr:row>
      <xdr:rowOff>133350</xdr:rowOff>
    </xdr:from>
    <xdr:to>
      <xdr:col>15</xdr:col>
      <xdr:colOff>269875</xdr:colOff>
      <xdr:row>33</xdr:row>
      <xdr:rowOff>133350</xdr:rowOff>
    </xdr:to>
    <xdr:cxnSp macro="">
      <xdr:nvCxnSpPr>
        <xdr:cNvPr id="101" name="直線コネクタ 100"/>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109962</xdr:rowOff>
    </xdr:from>
    <xdr:ext cx="469744" cy="259045"/>
    <xdr:sp macro="" textlink="">
      <xdr:nvSpPr>
        <xdr:cNvPr id="102" name="【図書館】&#10;一人当たり面積平均値テキスト"/>
        <xdr:cNvSpPr txBox="1"/>
      </xdr:nvSpPr>
      <xdr:spPr>
        <a:xfrm>
          <a:off x="10566400" y="679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131535</xdr:rowOff>
    </xdr:from>
    <xdr:to>
      <xdr:col>15</xdr:col>
      <xdr:colOff>231775</xdr:colOff>
      <xdr:row>40</xdr:row>
      <xdr:rowOff>61685</xdr:rowOff>
    </xdr:to>
    <xdr:sp macro="" textlink="">
      <xdr:nvSpPr>
        <xdr:cNvPr id="103" name="フローチャート : 判断 102"/>
        <xdr:cNvSpPr/>
      </xdr:nvSpPr>
      <xdr:spPr>
        <a:xfrm>
          <a:off x="104267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90715</xdr:rowOff>
    </xdr:from>
    <xdr:to>
      <xdr:col>15</xdr:col>
      <xdr:colOff>231775</xdr:colOff>
      <xdr:row>39</xdr:row>
      <xdr:rowOff>20865</xdr:rowOff>
    </xdr:to>
    <xdr:sp macro="" textlink="">
      <xdr:nvSpPr>
        <xdr:cNvPr id="109" name="円/楕円 108"/>
        <xdr:cNvSpPr/>
      </xdr:nvSpPr>
      <xdr:spPr>
        <a:xfrm>
          <a:off x="104267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113591</xdr:rowOff>
    </xdr:from>
    <xdr:ext cx="469744" cy="259045"/>
    <xdr:sp macro="" textlink="">
      <xdr:nvSpPr>
        <xdr:cNvPr id="110" name="【図書館】&#10;一人当たり面積該当値テキスト"/>
        <xdr:cNvSpPr txBox="1"/>
      </xdr:nvSpPr>
      <xdr:spPr>
        <a:xfrm>
          <a:off x="10566400" y="645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1" name="正方形/長方形 110"/>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8" name="正方形/長方形 117"/>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2" name="直線コネクタ 12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3" name="テキスト ボックス 122"/>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4" name="直線コネクタ 12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5" name="テキスト ボックス 12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6" name="直線コネクタ 12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7" name="テキスト ボックス 12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8" name="直線コネクタ 12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9" name="テキスト ボックス 12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0" name="直線コネクタ 12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1" name="テキスト ボックス 130"/>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4"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15240</xdr:rowOff>
    </xdr:from>
    <xdr:to>
      <xdr:col>6</xdr:col>
      <xdr:colOff>510540</xdr:colOff>
      <xdr:row>63</xdr:row>
      <xdr:rowOff>41910</xdr:rowOff>
    </xdr:to>
    <xdr:cxnSp macro="">
      <xdr:nvCxnSpPr>
        <xdr:cNvPr id="135" name="直線コネクタ 134"/>
        <xdr:cNvCxnSpPr/>
      </xdr:nvCxnSpPr>
      <xdr:spPr>
        <a:xfrm flipV="1">
          <a:off x="4634865" y="96164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45737</xdr:rowOff>
    </xdr:from>
    <xdr:ext cx="405111" cy="259045"/>
    <xdr:sp macro="" textlink="">
      <xdr:nvSpPr>
        <xdr:cNvPr id="136" name="【体育館・プール】&#10;有形固定資産減価償却率最小値テキスト"/>
        <xdr:cNvSpPr txBox="1"/>
      </xdr:nvSpPr>
      <xdr:spPr>
        <a:xfrm>
          <a:off x="4724400" y="1084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30.8</a:t>
          </a:r>
          <a:endParaRPr kumimoji="1" lang="ja-JP" altLang="en-US" sz="1000" b="1">
            <a:latin typeface="ＭＳ Ｐゴシック"/>
          </a:endParaRPr>
        </a:p>
      </xdr:txBody>
    </xdr:sp>
    <xdr:clientData/>
  </xdr:oneCellAnchor>
  <xdr:twoCellAnchor>
    <xdr:from>
      <xdr:col>6</xdr:col>
      <xdr:colOff>422275</xdr:colOff>
      <xdr:row>63</xdr:row>
      <xdr:rowOff>41910</xdr:rowOff>
    </xdr:from>
    <xdr:to>
      <xdr:col>6</xdr:col>
      <xdr:colOff>600075</xdr:colOff>
      <xdr:row>63</xdr:row>
      <xdr:rowOff>41910</xdr:rowOff>
    </xdr:to>
    <xdr:cxnSp macro="">
      <xdr:nvCxnSpPr>
        <xdr:cNvPr id="137" name="直線コネクタ 136"/>
        <xdr:cNvCxnSpPr/>
      </xdr:nvCxnSpPr>
      <xdr:spPr>
        <a:xfrm>
          <a:off x="4546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133367</xdr:rowOff>
    </xdr:from>
    <xdr:ext cx="405111" cy="259045"/>
    <xdr:sp macro="" textlink="">
      <xdr:nvSpPr>
        <xdr:cNvPr id="138" name="【体育館・プール】&#10;有形固定資産減価償却率最大値テキスト"/>
        <xdr:cNvSpPr txBox="1"/>
      </xdr:nvSpPr>
      <xdr:spPr>
        <a:xfrm>
          <a:off x="4724400" y="939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6</xdr:col>
      <xdr:colOff>422275</xdr:colOff>
      <xdr:row>56</xdr:row>
      <xdr:rowOff>15240</xdr:rowOff>
    </xdr:from>
    <xdr:to>
      <xdr:col>6</xdr:col>
      <xdr:colOff>600075</xdr:colOff>
      <xdr:row>56</xdr:row>
      <xdr:rowOff>15240</xdr:rowOff>
    </xdr:to>
    <xdr:cxnSp macro="">
      <xdr:nvCxnSpPr>
        <xdr:cNvPr id="139" name="直線コネクタ 138"/>
        <xdr:cNvCxnSpPr/>
      </xdr:nvCxnSpPr>
      <xdr:spPr>
        <a:xfrm>
          <a:off x="4546600" y="961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88282</xdr:rowOff>
    </xdr:from>
    <xdr:ext cx="405111" cy="259045"/>
    <xdr:sp macro="" textlink="">
      <xdr:nvSpPr>
        <xdr:cNvPr id="140" name="【体育館・プール】&#10;有形固定資産減価償却率平均値テキスト"/>
        <xdr:cNvSpPr txBox="1"/>
      </xdr:nvSpPr>
      <xdr:spPr>
        <a:xfrm>
          <a:off x="4724400" y="1020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65405</xdr:rowOff>
    </xdr:from>
    <xdr:to>
      <xdr:col>6</xdr:col>
      <xdr:colOff>561975</xdr:colOff>
      <xdr:row>60</xdr:row>
      <xdr:rowOff>167005</xdr:rowOff>
    </xdr:to>
    <xdr:sp macro="" textlink="">
      <xdr:nvSpPr>
        <xdr:cNvPr id="141" name="フローチャート : 判断 140"/>
        <xdr:cNvSpPr/>
      </xdr:nvSpPr>
      <xdr:spPr>
        <a:xfrm>
          <a:off x="4584700" y="1035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61</xdr:row>
      <xdr:rowOff>116840</xdr:rowOff>
    </xdr:from>
    <xdr:to>
      <xdr:col>6</xdr:col>
      <xdr:colOff>561975</xdr:colOff>
      <xdr:row>62</xdr:row>
      <xdr:rowOff>46990</xdr:rowOff>
    </xdr:to>
    <xdr:sp macro="" textlink="">
      <xdr:nvSpPr>
        <xdr:cNvPr id="147" name="円/楕円 146"/>
        <xdr:cNvSpPr/>
      </xdr:nvSpPr>
      <xdr:spPr>
        <a:xfrm>
          <a:off x="45847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95267</xdr:rowOff>
    </xdr:from>
    <xdr:ext cx="405111" cy="259045"/>
    <xdr:sp macro="" textlink="">
      <xdr:nvSpPr>
        <xdr:cNvPr id="148" name="【体育館・プール】&#10;有形固定資産減価償却率該当値テキスト"/>
        <xdr:cNvSpPr txBox="1"/>
      </xdr:nvSpPr>
      <xdr:spPr>
        <a:xfrm>
          <a:off x="4724400"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9" name="正方形/長方形 148"/>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6" name="正方形/長方形 155"/>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59" name="直線コネクタ 15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0" name="テキスト ボックス 15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1" name="直線コネクタ 16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2" name="テキスト ボックス 16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3" name="直線コネクタ 16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4" name="テキスト ボックス 16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5" name="直線コネクタ 16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66" name="テキスト ボックス 16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7" name="直線コネクタ 16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68" name="テキスト ボックス 16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69"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91440</xdr:rowOff>
    </xdr:from>
    <xdr:to>
      <xdr:col>15</xdr:col>
      <xdr:colOff>180340</xdr:colOff>
      <xdr:row>63</xdr:row>
      <xdr:rowOff>80010</xdr:rowOff>
    </xdr:to>
    <xdr:cxnSp macro="">
      <xdr:nvCxnSpPr>
        <xdr:cNvPr id="170" name="直線コネクタ 169"/>
        <xdr:cNvCxnSpPr/>
      </xdr:nvCxnSpPr>
      <xdr:spPr>
        <a:xfrm flipV="1">
          <a:off x="10476865" y="96926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83837</xdr:rowOff>
    </xdr:from>
    <xdr:ext cx="469744" cy="259045"/>
    <xdr:sp macro="" textlink="">
      <xdr:nvSpPr>
        <xdr:cNvPr id="171" name="【体育館・プール】&#10;一人当たり面積最小値テキスト"/>
        <xdr:cNvSpPr txBox="1"/>
      </xdr:nvSpPr>
      <xdr:spPr>
        <a:xfrm>
          <a:off x="10566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63</xdr:row>
      <xdr:rowOff>80010</xdr:rowOff>
    </xdr:from>
    <xdr:to>
      <xdr:col>15</xdr:col>
      <xdr:colOff>269875</xdr:colOff>
      <xdr:row>63</xdr:row>
      <xdr:rowOff>80010</xdr:rowOff>
    </xdr:to>
    <xdr:cxnSp macro="">
      <xdr:nvCxnSpPr>
        <xdr:cNvPr id="172" name="直線コネクタ 171"/>
        <xdr:cNvCxnSpPr/>
      </xdr:nvCxnSpPr>
      <xdr:spPr>
        <a:xfrm>
          <a:off x="10388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38117</xdr:rowOff>
    </xdr:from>
    <xdr:ext cx="469744" cy="259045"/>
    <xdr:sp macro="" textlink="">
      <xdr:nvSpPr>
        <xdr:cNvPr id="173" name="【体育館・プール】&#10;一人当たり面積最大値テキスト"/>
        <xdr:cNvSpPr txBox="1"/>
      </xdr:nvSpPr>
      <xdr:spPr>
        <a:xfrm>
          <a:off x="105664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0.560</a:t>
          </a:r>
          <a:endParaRPr kumimoji="1" lang="ja-JP" altLang="en-US" sz="1000" b="1">
            <a:latin typeface="ＭＳ Ｐゴシック"/>
          </a:endParaRPr>
        </a:p>
      </xdr:txBody>
    </xdr:sp>
    <xdr:clientData/>
  </xdr:oneCellAnchor>
  <xdr:twoCellAnchor>
    <xdr:from>
      <xdr:col>15</xdr:col>
      <xdr:colOff>92075</xdr:colOff>
      <xdr:row>56</xdr:row>
      <xdr:rowOff>91440</xdr:rowOff>
    </xdr:from>
    <xdr:to>
      <xdr:col>15</xdr:col>
      <xdr:colOff>269875</xdr:colOff>
      <xdr:row>56</xdr:row>
      <xdr:rowOff>91440</xdr:rowOff>
    </xdr:to>
    <xdr:cxnSp macro="">
      <xdr:nvCxnSpPr>
        <xdr:cNvPr id="174" name="直線コネクタ 173"/>
        <xdr:cNvCxnSpPr/>
      </xdr:nvCxnSpPr>
      <xdr:spPr>
        <a:xfrm>
          <a:off x="10388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72661</xdr:rowOff>
    </xdr:from>
    <xdr:ext cx="469744" cy="259045"/>
    <xdr:sp macro="" textlink="">
      <xdr:nvSpPr>
        <xdr:cNvPr id="175" name="【体育館・プール】&#10;一人当たり面積平均値テキスト"/>
        <xdr:cNvSpPr txBox="1"/>
      </xdr:nvSpPr>
      <xdr:spPr>
        <a:xfrm>
          <a:off x="10566400" y="10188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0.256</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49784</xdr:rowOff>
    </xdr:from>
    <xdr:to>
      <xdr:col>15</xdr:col>
      <xdr:colOff>231775</xdr:colOff>
      <xdr:row>60</xdr:row>
      <xdr:rowOff>151384</xdr:rowOff>
    </xdr:to>
    <xdr:sp macro="" textlink="">
      <xdr:nvSpPr>
        <xdr:cNvPr id="176" name="フローチャート : 判断 175"/>
        <xdr:cNvSpPr/>
      </xdr:nvSpPr>
      <xdr:spPr>
        <a:xfrm>
          <a:off x="104267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60</xdr:row>
      <xdr:rowOff>77216</xdr:rowOff>
    </xdr:from>
    <xdr:to>
      <xdr:col>15</xdr:col>
      <xdr:colOff>231775</xdr:colOff>
      <xdr:row>61</xdr:row>
      <xdr:rowOff>7366</xdr:rowOff>
    </xdr:to>
    <xdr:sp macro="" textlink="">
      <xdr:nvSpPr>
        <xdr:cNvPr id="182" name="円/楕円 181"/>
        <xdr:cNvSpPr/>
      </xdr:nvSpPr>
      <xdr:spPr>
        <a:xfrm>
          <a:off x="10426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55643</xdr:rowOff>
    </xdr:from>
    <xdr:ext cx="469744" cy="259045"/>
    <xdr:sp macro="" textlink="">
      <xdr:nvSpPr>
        <xdr:cNvPr id="183" name="【体育館・プール】&#10;一人当たり面積該当値テキスト"/>
        <xdr:cNvSpPr txBox="1"/>
      </xdr:nvSpPr>
      <xdr:spPr>
        <a:xfrm>
          <a:off x="10566400"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4" name="正方形/長方形 183"/>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5" name="正方形/長方形 18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6" name="正方形/長方形 18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7" name="正方形/長方形 18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8" name="正方形/長方形 18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89" name="正方形/長方形 18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0" name="正方形/長方形 18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1" name="正方形/長方形 190"/>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2" name="テキスト ボックス 19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3" name="直線コネクタ 19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4" name="テキスト ボックス 19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5" name="直線コネクタ 19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6" name="テキスト ボックス 19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7" name="直線コネクタ 19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8" name="テキスト ボックス 19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99" name="直線コネクタ 19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0" name="テキスト ボックス 19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1" name="直線コネクタ 20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2" name="テキスト ボックス 20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3" name="直線コネクタ 20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4" name="テキスト ボックス 20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5" name="直線コネクタ 20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06" name="テキスト ボックス 20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30480</xdr:rowOff>
    </xdr:from>
    <xdr:to>
      <xdr:col>6</xdr:col>
      <xdr:colOff>510540</xdr:colOff>
      <xdr:row>85</xdr:row>
      <xdr:rowOff>72389</xdr:rowOff>
    </xdr:to>
    <xdr:cxnSp macro="">
      <xdr:nvCxnSpPr>
        <xdr:cNvPr id="208" name="直線コネクタ 207"/>
        <xdr:cNvCxnSpPr/>
      </xdr:nvCxnSpPr>
      <xdr:spPr>
        <a:xfrm flipV="1">
          <a:off x="4634865" y="132321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76216</xdr:rowOff>
    </xdr:from>
    <xdr:ext cx="405111" cy="259045"/>
    <xdr:sp macro="" textlink="">
      <xdr:nvSpPr>
        <xdr:cNvPr id="209" name="【福祉施設】&#10;有形固定資産減価償却率最小値テキスト"/>
        <xdr:cNvSpPr txBox="1"/>
      </xdr:nvSpPr>
      <xdr:spPr>
        <a:xfrm>
          <a:off x="4724400" y="1464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422275</xdr:colOff>
      <xdr:row>85</xdr:row>
      <xdr:rowOff>72389</xdr:rowOff>
    </xdr:from>
    <xdr:to>
      <xdr:col>6</xdr:col>
      <xdr:colOff>600075</xdr:colOff>
      <xdr:row>85</xdr:row>
      <xdr:rowOff>72389</xdr:rowOff>
    </xdr:to>
    <xdr:cxnSp macro="">
      <xdr:nvCxnSpPr>
        <xdr:cNvPr id="210" name="直線コネクタ 209"/>
        <xdr:cNvCxnSpPr/>
      </xdr:nvCxnSpPr>
      <xdr:spPr>
        <a:xfrm>
          <a:off x="4546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148607</xdr:rowOff>
    </xdr:from>
    <xdr:ext cx="405111" cy="259045"/>
    <xdr:sp macro="" textlink="">
      <xdr:nvSpPr>
        <xdr:cNvPr id="211" name="【福祉施設】&#10;有形固定資産減価償却率最大値テキスト"/>
        <xdr:cNvSpPr txBox="1"/>
      </xdr:nvSpPr>
      <xdr:spPr>
        <a:xfrm>
          <a:off x="4724400" y="1300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72.7</a:t>
          </a:r>
          <a:endParaRPr kumimoji="1" lang="ja-JP" altLang="en-US" sz="1000" b="1">
            <a:latin typeface="ＭＳ Ｐゴシック"/>
          </a:endParaRPr>
        </a:p>
      </xdr:txBody>
    </xdr:sp>
    <xdr:clientData/>
  </xdr:oneCellAnchor>
  <xdr:twoCellAnchor>
    <xdr:from>
      <xdr:col>6</xdr:col>
      <xdr:colOff>422275</xdr:colOff>
      <xdr:row>77</xdr:row>
      <xdr:rowOff>30480</xdr:rowOff>
    </xdr:from>
    <xdr:to>
      <xdr:col>6</xdr:col>
      <xdr:colOff>600075</xdr:colOff>
      <xdr:row>77</xdr:row>
      <xdr:rowOff>30480</xdr:rowOff>
    </xdr:to>
    <xdr:cxnSp macro="">
      <xdr:nvCxnSpPr>
        <xdr:cNvPr id="212" name="直線コネクタ 211"/>
        <xdr:cNvCxnSpPr/>
      </xdr:nvCxnSpPr>
      <xdr:spPr>
        <a:xfrm>
          <a:off x="4546600" y="1323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106697</xdr:rowOff>
    </xdr:from>
    <xdr:ext cx="405111" cy="259045"/>
    <xdr:sp macro="" textlink="">
      <xdr:nvSpPr>
        <xdr:cNvPr id="213" name="【福祉施設】&#10;有形固定資産減価償却率平均値テキスト"/>
        <xdr:cNvSpPr txBox="1"/>
      </xdr:nvSpPr>
      <xdr:spPr>
        <a:xfrm>
          <a:off x="4724400" y="14165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128270</xdr:rowOff>
    </xdr:from>
    <xdr:to>
      <xdr:col>6</xdr:col>
      <xdr:colOff>561975</xdr:colOff>
      <xdr:row>83</xdr:row>
      <xdr:rowOff>58420</xdr:rowOff>
    </xdr:to>
    <xdr:sp macro="" textlink="">
      <xdr:nvSpPr>
        <xdr:cNvPr id="214" name="フローチャート : 判断 213"/>
        <xdr:cNvSpPr/>
      </xdr:nvSpPr>
      <xdr:spPr>
        <a:xfrm>
          <a:off x="4584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81</xdr:row>
      <xdr:rowOff>93980</xdr:rowOff>
    </xdr:from>
    <xdr:to>
      <xdr:col>6</xdr:col>
      <xdr:colOff>561975</xdr:colOff>
      <xdr:row>82</xdr:row>
      <xdr:rowOff>24130</xdr:rowOff>
    </xdr:to>
    <xdr:sp macro="" textlink="">
      <xdr:nvSpPr>
        <xdr:cNvPr id="220" name="円/楕円 219"/>
        <xdr:cNvSpPr/>
      </xdr:nvSpPr>
      <xdr:spPr>
        <a:xfrm>
          <a:off x="4584700" y="1398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116857</xdr:rowOff>
    </xdr:from>
    <xdr:ext cx="405111" cy="259045"/>
    <xdr:sp macro="" textlink="">
      <xdr:nvSpPr>
        <xdr:cNvPr id="221" name="【福祉施設】&#10;有形固定資産減価償却率該当値テキスト"/>
        <xdr:cNvSpPr txBox="1"/>
      </xdr:nvSpPr>
      <xdr:spPr>
        <a:xfrm>
          <a:off x="4724400"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2" name="正方形/長方形 22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3" name="正方形/長方形 2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4" name="正方形/長方形 2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5" name="正方形/長方形 2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6" name="正方形/長方形 2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7" name="正方形/長方形 2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8" name="正方形/長方形 2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29" name="正方形/長方形 22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0" name="テキスト ボックス 2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1" name="直線コネクタ 2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2" name="直線コネクタ 2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3" name="テキスト ボックス 2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4" name="直線コネクタ 2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5" name="テキスト ボックス 2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6" name="直線コネクタ 2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7" name="テキスト ボックス 2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8" name="直線コネクタ 2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39" name="テキスト ボックス 2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0" name="直線コネクタ 2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1" name="テキスト ボックス 2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4"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83820</xdr:rowOff>
    </xdr:from>
    <xdr:to>
      <xdr:col>15</xdr:col>
      <xdr:colOff>180340</xdr:colOff>
      <xdr:row>86</xdr:row>
      <xdr:rowOff>64770</xdr:rowOff>
    </xdr:to>
    <xdr:cxnSp macro="">
      <xdr:nvCxnSpPr>
        <xdr:cNvPr id="245" name="直線コネクタ 244"/>
        <xdr:cNvCxnSpPr/>
      </xdr:nvCxnSpPr>
      <xdr:spPr>
        <a:xfrm flipV="1">
          <a:off x="10476865" y="1328547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68597</xdr:rowOff>
    </xdr:from>
    <xdr:ext cx="469744" cy="259045"/>
    <xdr:sp macro="" textlink="">
      <xdr:nvSpPr>
        <xdr:cNvPr id="246" name="【福祉施設】&#10;一人当たり面積最小値テキスト"/>
        <xdr:cNvSpPr txBox="1"/>
      </xdr:nvSpPr>
      <xdr:spPr>
        <a:xfrm>
          <a:off x="10566400"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15</xdr:col>
      <xdr:colOff>92075</xdr:colOff>
      <xdr:row>86</xdr:row>
      <xdr:rowOff>64770</xdr:rowOff>
    </xdr:from>
    <xdr:to>
      <xdr:col>15</xdr:col>
      <xdr:colOff>269875</xdr:colOff>
      <xdr:row>86</xdr:row>
      <xdr:rowOff>64770</xdr:rowOff>
    </xdr:to>
    <xdr:cxnSp macro="">
      <xdr:nvCxnSpPr>
        <xdr:cNvPr id="247" name="直線コネクタ 246"/>
        <xdr:cNvCxnSpPr/>
      </xdr:nvCxnSpPr>
      <xdr:spPr>
        <a:xfrm>
          <a:off x="10388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30497</xdr:rowOff>
    </xdr:from>
    <xdr:ext cx="469744" cy="259045"/>
    <xdr:sp macro="" textlink="">
      <xdr:nvSpPr>
        <xdr:cNvPr id="248" name="【福祉施設】&#10;一人当たり面積最大値テキスト"/>
        <xdr:cNvSpPr txBox="1"/>
      </xdr:nvSpPr>
      <xdr:spPr>
        <a:xfrm>
          <a:off x="105664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0.413</a:t>
          </a:r>
          <a:endParaRPr kumimoji="1" lang="ja-JP" altLang="en-US" sz="1000" b="1">
            <a:latin typeface="ＭＳ Ｐゴシック"/>
          </a:endParaRPr>
        </a:p>
      </xdr:txBody>
    </xdr:sp>
    <xdr:clientData/>
  </xdr:oneCellAnchor>
  <xdr:twoCellAnchor>
    <xdr:from>
      <xdr:col>15</xdr:col>
      <xdr:colOff>92075</xdr:colOff>
      <xdr:row>77</xdr:row>
      <xdr:rowOff>83820</xdr:rowOff>
    </xdr:from>
    <xdr:to>
      <xdr:col>15</xdr:col>
      <xdr:colOff>269875</xdr:colOff>
      <xdr:row>77</xdr:row>
      <xdr:rowOff>83820</xdr:rowOff>
    </xdr:to>
    <xdr:cxnSp macro="">
      <xdr:nvCxnSpPr>
        <xdr:cNvPr id="249" name="直線コネクタ 248"/>
        <xdr:cNvCxnSpPr/>
      </xdr:nvCxnSpPr>
      <xdr:spPr>
        <a:xfrm>
          <a:off x="10388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106697</xdr:rowOff>
    </xdr:from>
    <xdr:ext cx="469744" cy="259045"/>
    <xdr:sp macro="" textlink="">
      <xdr:nvSpPr>
        <xdr:cNvPr id="250" name="【福祉施設】&#10;一人当たり面積平均値テキスト"/>
        <xdr:cNvSpPr txBox="1"/>
      </xdr:nvSpPr>
      <xdr:spPr>
        <a:xfrm>
          <a:off x="10566400" y="1416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128270</xdr:rowOff>
    </xdr:from>
    <xdr:to>
      <xdr:col>15</xdr:col>
      <xdr:colOff>231775</xdr:colOff>
      <xdr:row>83</xdr:row>
      <xdr:rowOff>58420</xdr:rowOff>
    </xdr:to>
    <xdr:sp macro="" textlink="">
      <xdr:nvSpPr>
        <xdr:cNvPr id="251" name="フローチャート : 判断 250"/>
        <xdr:cNvSpPr/>
      </xdr:nvSpPr>
      <xdr:spPr>
        <a:xfrm>
          <a:off x="104267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81</xdr:row>
      <xdr:rowOff>105411</xdr:rowOff>
    </xdr:from>
    <xdr:to>
      <xdr:col>15</xdr:col>
      <xdr:colOff>231775</xdr:colOff>
      <xdr:row>82</xdr:row>
      <xdr:rowOff>35561</xdr:rowOff>
    </xdr:to>
    <xdr:sp macro="" textlink="">
      <xdr:nvSpPr>
        <xdr:cNvPr id="257" name="円/楕円 256"/>
        <xdr:cNvSpPr/>
      </xdr:nvSpPr>
      <xdr:spPr>
        <a:xfrm>
          <a:off x="104267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128288</xdr:rowOff>
    </xdr:from>
    <xdr:ext cx="469744" cy="259045"/>
    <xdr:sp macro="" textlink="">
      <xdr:nvSpPr>
        <xdr:cNvPr id="258" name="【福祉施設】&#10;一人当たり面積該当値テキスト"/>
        <xdr:cNvSpPr txBox="1"/>
      </xdr:nvSpPr>
      <xdr:spPr>
        <a:xfrm>
          <a:off x="10566400"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59" name="正方形/長方形 258"/>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0" name="正方形/長方形 25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1" name="正方形/長方形 26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2" name="正方形/長方形 26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3" name="正方形/長方形 26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4" name="正方形/長方形 26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5" name="正方形/長方形 26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6" name="正方形/長方形 265"/>
        <xdr:cNvSpPr/>
      </xdr:nvSpPr>
      <xdr:spPr>
        <a:xfrm>
          <a:off x="762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7" name="テキスト ボックス 26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8" name="直線コネクタ 26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69" name="直線コネクタ 26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70" name="テキスト ボックス 269"/>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71" name="直線コネクタ 27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72" name="テキスト ボックス 27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73" name="直線コネクタ 27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74" name="テキスト ボックス 27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75" name="直線コネクタ 27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76" name="テキスト ボックス 27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77" name="直線コネクタ 27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78" name="テキスト ボックス 27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9" name="直線コネクタ 27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80" name="テキスト ボックス 27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111</xdr:row>
      <xdr:rowOff>19050</xdr:rowOff>
    </xdr:to>
    <xdr:sp macro="" textlink="">
      <xdr:nvSpPr>
        <xdr:cNvPr id="281" name="【市民会館】&#10;有形固定資産減価償却率グラフ枠"/>
        <xdr:cNvSpPr/>
      </xdr:nvSpPr>
      <xdr:spPr>
        <a:xfrm>
          <a:off x="762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80011</xdr:rowOff>
    </xdr:from>
    <xdr:to>
      <xdr:col>6</xdr:col>
      <xdr:colOff>510540</xdr:colOff>
      <xdr:row>108</xdr:row>
      <xdr:rowOff>152400</xdr:rowOff>
    </xdr:to>
    <xdr:cxnSp macro="">
      <xdr:nvCxnSpPr>
        <xdr:cNvPr id="282" name="直線コネクタ 281"/>
        <xdr:cNvCxnSpPr/>
      </xdr:nvCxnSpPr>
      <xdr:spPr>
        <a:xfrm flipV="1">
          <a:off x="4634865" y="170535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156227</xdr:rowOff>
    </xdr:from>
    <xdr:ext cx="340478" cy="259045"/>
    <xdr:sp macro="" textlink="">
      <xdr:nvSpPr>
        <xdr:cNvPr id="283" name="【市民会館】&#10;有形固定資産減価償却率最小値テキスト"/>
        <xdr:cNvSpPr txBox="1"/>
      </xdr:nvSpPr>
      <xdr:spPr>
        <a:xfrm>
          <a:off x="47244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422275</xdr:colOff>
      <xdr:row>108</xdr:row>
      <xdr:rowOff>152400</xdr:rowOff>
    </xdr:from>
    <xdr:to>
      <xdr:col>6</xdr:col>
      <xdr:colOff>600075</xdr:colOff>
      <xdr:row>108</xdr:row>
      <xdr:rowOff>152400</xdr:rowOff>
    </xdr:to>
    <xdr:cxnSp macro="">
      <xdr:nvCxnSpPr>
        <xdr:cNvPr id="284" name="直線コネクタ 283"/>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26688</xdr:rowOff>
    </xdr:from>
    <xdr:ext cx="405111" cy="259045"/>
    <xdr:sp macro="" textlink="">
      <xdr:nvSpPr>
        <xdr:cNvPr id="285" name="【市民会館】&#10;有形固定資産減価償却率最大値テキスト"/>
        <xdr:cNvSpPr txBox="1"/>
      </xdr:nvSpPr>
      <xdr:spPr>
        <a:xfrm>
          <a:off x="4724400" y="16828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6</xdr:col>
      <xdr:colOff>422275</xdr:colOff>
      <xdr:row>99</xdr:row>
      <xdr:rowOff>80011</xdr:rowOff>
    </xdr:from>
    <xdr:to>
      <xdr:col>6</xdr:col>
      <xdr:colOff>600075</xdr:colOff>
      <xdr:row>99</xdr:row>
      <xdr:rowOff>80011</xdr:rowOff>
    </xdr:to>
    <xdr:cxnSp macro="">
      <xdr:nvCxnSpPr>
        <xdr:cNvPr id="286" name="直線コネクタ 285"/>
        <xdr:cNvCxnSpPr/>
      </xdr:nvCxnSpPr>
      <xdr:spPr>
        <a:xfrm>
          <a:off x="4546600" y="1705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120032</xdr:rowOff>
    </xdr:from>
    <xdr:ext cx="405111" cy="259045"/>
    <xdr:sp macro="" textlink="">
      <xdr:nvSpPr>
        <xdr:cNvPr id="287" name="【市民会館】&#10;有形固定資産減価償却率平均値テキスト"/>
        <xdr:cNvSpPr txBox="1"/>
      </xdr:nvSpPr>
      <xdr:spPr>
        <a:xfrm>
          <a:off x="4724400" y="1777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141605</xdr:rowOff>
    </xdr:from>
    <xdr:to>
      <xdr:col>6</xdr:col>
      <xdr:colOff>561975</xdr:colOff>
      <xdr:row>104</xdr:row>
      <xdr:rowOff>71755</xdr:rowOff>
    </xdr:to>
    <xdr:sp macro="" textlink="">
      <xdr:nvSpPr>
        <xdr:cNvPr id="288" name="フローチャート : 判断 287"/>
        <xdr:cNvSpPr/>
      </xdr:nvSpPr>
      <xdr:spPr>
        <a:xfrm>
          <a:off x="45847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100</xdr:row>
      <xdr:rowOff>118745</xdr:rowOff>
    </xdr:from>
    <xdr:to>
      <xdr:col>6</xdr:col>
      <xdr:colOff>561975</xdr:colOff>
      <xdr:row>101</xdr:row>
      <xdr:rowOff>48895</xdr:rowOff>
    </xdr:to>
    <xdr:sp macro="" textlink="">
      <xdr:nvSpPr>
        <xdr:cNvPr id="294" name="円/楕円 293"/>
        <xdr:cNvSpPr/>
      </xdr:nvSpPr>
      <xdr:spPr>
        <a:xfrm>
          <a:off x="4584700" y="1726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141622</xdr:rowOff>
    </xdr:from>
    <xdr:ext cx="405111" cy="259045"/>
    <xdr:sp macro="" textlink="">
      <xdr:nvSpPr>
        <xdr:cNvPr id="295" name="【市民会館】&#10;有形固定資産減価償却率該当値テキスト"/>
        <xdr:cNvSpPr txBox="1"/>
      </xdr:nvSpPr>
      <xdr:spPr>
        <a:xfrm>
          <a:off x="4724400" y="1711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307975</xdr:colOff>
      <xdr:row>94</xdr:row>
      <xdr:rowOff>139700</xdr:rowOff>
    </xdr:to>
    <xdr:sp macro="" textlink="">
      <xdr:nvSpPr>
        <xdr:cNvPr id="296" name="正方形/長方形 29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0.272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303" name="正方形/長方形 302"/>
        <xdr:cNvSpPr/>
      </xdr:nvSpPr>
      <xdr:spPr>
        <a:xfrm>
          <a:off x="6604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4" name="テキスト ボックス 30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5" name="直線コネクタ 30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06" name="直線コネクタ 30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07" name="テキスト ボックス 30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08" name="直線コネクタ 30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09" name="テキスト ボックス 30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10" name="直線コネクタ 30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11" name="テキスト ボックス 31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12" name="直線コネクタ 31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13" name="テキスト ボックス 31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4" name="直線コネクタ 31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15" name="テキスト ボックス 31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111</xdr:row>
      <xdr:rowOff>19050</xdr:rowOff>
    </xdr:to>
    <xdr:sp macro="" textlink="">
      <xdr:nvSpPr>
        <xdr:cNvPr id="316" name="【市民会館】&#10;一人当たり面積グラフ枠"/>
        <xdr:cNvSpPr/>
      </xdr:nvSpPr>
      <xdr:spPr>
        <a:xfrm>
          <a:off x="6604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96774</xdr:rowOff>
    </xdr:from>
    <xdr:to>
      <xdr:col>15</xdr:col>
      <xdr:colOff>180340</xdr:colOff>
      <xdr:row>107</xdr:row>
      <xdr:rowOff>169926</xdr:rowOff>
    </xdr:to>
    <xdr:cxnSp macro="">
      <xdr:nvCxnSpPr>
        <xdr:cNvPr id="317" name="直線コネクタ 316"/>
        <xdr:cNvCxnSpPr/>
      </xdr:nvCxnSpPr>
      <xdr:spPr>
        <a:xfrm flipV="1">
          <a:off x="10476865" y="17241774"/>
          <a:ext cx="0"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2303</xdr:rowOff>
    </xdr:from>
    <xdr:ext cx="469744" cy="259045"/>
    <xdr:sp macro="" textlink="">
      <xdr:nvSpPr>
        <xdr:cNvPr id="318" name="【市民会館】&#10;一人当たり面積最小値テキスト"/>
        <xdr:cNvSpPr txBox="1"/>
      </xdr:nvSpPr>
      <xdr:spPr>
        <a:xfrm>
          <a:off x="10566400" y="1851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107</xdr:row>
      <xdr:rowOff>169926</xdr:rowOff>
    </xdr:from>
    <xdr:to>
      <xdr:col>15</xdr:col>
      <xdr:colOff>269875</xdr:colOff>
      <xdr:row>107</xdr:row>
      <xdr:rowOff>169926</xdr:rowOff>
    </xdr:to>
    <xdr:cxnSp macro="">
      <xdr:nvCxnSpPr>
        <xdr:cNvPr id="319" name="直線コネクタ 318"/>
        <xdr:cNvCxnSpPr/>
      </xdr:nvCxnSpPr>
      <xdr:spPr>
        <a:xfrm>
          <a:off x="10388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43451</xdr:rowOff>
    </xdr:from>
    <xdr:ext cx="469744" cy="259045"/>
    <xdr:sp macro="" textlink="">
      <xdr:nvSpPr>
        <xdr:cNvPr id="320" name="【市民会館】&#10;一人当たり面積最大値テキスト"/>
        <xdr:cNvSpPr txBox="1"/>
      </xdr:nvSpPr>
      <xdr:spPr>
        <a:xfrm>
          <a:off x="105664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0.591</a:t>
          </a:r>
          <a:endParaRPr kumimoji="1" lang="ja-JP" altLang="en-US" sz="1000" b="1">
            <a:latin typeface="ＭＳ Ｐゴシック"/>
          </a:endParaRPr>
        </a:p>
      </xdr:txBody>
    </xdr:sp>
    <xdr:clientData/>
  </xdr:oneCellAnchor>
  <xdr:twoCellAnchor>
    <xdr:from>
      <xdr:col>15</xdr:col>
      <xdr:colOff>92075</xdr:colOff>
      <xdr:row>100</xdr:row>
      <xdr:rowOff>96774</xdr:rowOff>
    </xdr:from>
    <xdr:to>
      <xdr:col>15</xdr:col>
      <xdr:colOff>269875</xdr:colOff>
      <xdr:row>100</xdr:row>
      <xdr:rowOff>96774</xdr:rowOff>
    </xdr:to>
    <xdr:cxnSp macro="">
      <xdr:nvCxnSpPr>
        <xdr:cNvPr id="321" name="直線コネクタ 320"/>
        <xdr:cNvCxnSpPr/>
      </xdr:nvCxnSpPr>
      <xdr:spPr>
        <a:xfrm>
          <a:off x="10388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129557</xdr:rowOff>
    </xdr:from>
    <xdr:ext cx="469744" cy="259045"/>
    <xdr:sp macro="" textlink="">
      <xdr:nvSpPr>
        <xdr:cNvPr id="322" name="【市民会館】&#10;一人当たり面積平均値テキスト"/>
        <xdr:cNvSpPr txBox="1"/>
      </xdr:nvSpPr>
      <xdr:spPr>
        <a:xfrm>
          <a:off x="105664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0.245</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151130</xdr:rowOff>
    </xdr:from>
    <xdr:to>
      <xdr:col>15</xdr:col>
      <xdr:colOff>231775</xdr:colOff>
      <xdr:row>105</xdr:row>
      <xdr:rowOff>81280</xdr:rowOff>
    </xdr:to>
    <xdr:sp macro="" textlink="">
      <xdr:nvSpPr>
        <xdr:cNvPr id="323" name="フローチャート : 判断 322"/>
        <xdr:cNvSpPr/>
      </xdr:nvSpPr>
      <xdr:spPr>
        <a:xfrm>
          <a:off x="10426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4" name="テキスト ボックス 3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5" name="テキスト ボックス 3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26" name="テキスト ボックス 3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27" name="テキスト ボックス 3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28" name="テキスト ボックス 3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100</xdr:row>
      <xdr:rowOff>45974</xdr:rowOff>
    </xdr:from>
    <xdr:to>
      <xdr:col>15</xdr:col>
      <xdr:colOff>231775</xdr:colOff>
      <xdr:row>100</xdr:row>
      <xdr:rowOff>147574</xdr:rowOff>
    </xdr:to>
    <xdr:sp macro="" textlink="">
      <xdr:nvSpPr>
        <xdr:cNvPr id="329" name="円/楕円 328"/>
        <xdr:cNvSpPr/>
      </xdr:nvSpPr>
      <xdr:spPr>
        <a:xfrm>
          <a:off x="10426700" y="1719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170451</xdr:rowOff>
    </xdr:from>
    <xdr:ext cx="469744" cy="259045"/>
    <xdr:sp macro="" textlink="">
      <xdr:nvSpPr>
        <xdr:cNvPr id="330" name="【市民会館】&#10;一人当たり面積該当値テキスト"/>
        <xdr:cNvSpPr txBox="1"/>
      </xdr:nvSpPr>
      <xdr:spPr>
        <a:xfrm>
          <a:off x="10566400" y="1714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0.591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644525</xdr:colOff>
      <xdr:row>28</xdr:row>
      <xdr:rowOff>25400</xdr:rowOff>
    </xdr:to>
    <xdr:sp macro="" textlink="">
      <xdr:nvSpPr>
        <xdr:cNvPr id="331" name="正方形/長方形 330"/>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338" name="正方形/長方形 337"/>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339" name="正方形/長方形 338"/>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46" name="正方形/長方形 345"/>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347" name="正方形/長方形 346"/>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48" name="正方形/長方形 3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49" name="正方形/長方形 3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0" name="正方形/長方形 3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1" name="正方形/長方形 3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2" name="正方形/長方形 3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3" name="正方形/長方形 3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4" name="正方形/長方形 353"/>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5" name="テキスト ボックス 3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6" name="直線コネクタ 3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57" name="テキスト ボックス 35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58" name="直線コネクタ 35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59" name="テキスト ボックス 35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60" name="直線コネクタ 35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61" name="テキスト ボックス 36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62" name="直線コネクタ 36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63" name="テキスト ボックス 36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64" name="直線コネクタ 36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65" name="テキスト ボックス 36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66" name="直線コネクタ 36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67" name="テキスト ボックス 36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68" name="直線コネクタ 36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69" name="テキスト ボックス 36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1" name="テキスト ボックス 37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2"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54</xdr:row>
      <xdr:rowOff>146957</xdr:rowOff>
    </xdr:from>
    <xdr:to>
      <xdr:col>23</xdr:col>
      <xdr:colOff>516889</xdr:colOff>
      <xdr:row>63</xdr:row>
      <xdr:rowOff>66947</xdr:rowOff>
    </xdr:to>
    <xdr:cxnSp macro="">
      <xdr:nvCxnSpPr>
        <xdr:cNvPr id="373" name="直線コネクタ 372"/>
        <xdr:cNvCxnSpPr/>
      </xdr:nvCxnSpPr>
      <xdr:spPr>
        <a:xfrm flipV="1">
          <a:off x="16318864" y="9405257"/>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70774</xdr:rowOff>
    </xdr:from>
    <xdr:ext cx="405111" cy="259045"/>
    <xdr:sp macro="" textlink="">
      <xdr:nvSpPr>
        <xdr:cNvPr id="374" name="【保健センター・保健所】&#10;有形固定資産減価償却率最小値テキスト"/>
        <xdr:cNvSpPr txBox="1"/>
      </xdr:nvSpPr>
      <xdr:spPr>
        <a:xfrm>
          <a:off x="16408400" y="10872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23</xdr:col>
      <xdr:colOff>428625</xdr:colOff>
      <xdr:row>63</xdr:row>
      <xdr:rowOff>66947</xdr:rowOff>
    </xdr:from>
    <xdr:to>
      <xdr:col>23</xdr:col>
      <xdr:colOff>606425</xdr:colOff>
      <xdr:row>63</xdr:row>
      <xdr:rowOff>66947</xdr:rowOff>
    </xdr:to>
    <xdr:cxnSp macro="">
      <xdr:nvCxnSpPr>
        <xdr:cNvPr id="375" name="直線コネクタ 374"/>
        <xdr:cNvCxnSpPr/>
      </xdr:nvCxnSpPr>
      <xdr:spPr>
        <a:xfrm>
          <a:off x="16230600" y="1086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93634</xdr:rowOff>
    </xdr:from>
    <xdr:ext cx="405111" cy="259045"/>
    <xdr:sp macro="" textlink="">
      <xdr:nvSpPr>
        <xdr:cNvPr id="376" name="【保健センター・保健所】&#10;有形固定資産減価償却率最大値テキスト"/>
        <xdr:cNvSpPr txBox="1"/>
      </xdr:nvSpPr>
      <xdr:spPr>
        <a:xfrm>
          <a:off x="16408400" y="918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72.0</a:t>
          </a:r>
          <a:endParaRPr kumimoji="1" lang="ja-JP" altLang="en-US" sz="1000" b="1">
            <a:latin typeface="ＭＳ Ｐゴシック"/>
          </a:endParaRPr>
        </a:p>
      </xdr:txBody>
    </xdr:sp>
    <xdr:clientData/>
  </xdr:oneCellAnchor>
  <xdr:twoCellAnchor>
    <xdr:from>
      <xdr:col>23</xdr:col>
      <xdr:colOff>428625</xdr:colOff>
      <xdr:row>54</xdr:row>
      <xdr:rowOff>146957</xdr:rowOff>
    </xdr:from>
    <xdr:to>
      <xdr:col>23</xdr:col>
      <xdr:colOff>606425</xdr:colOff>
      <xdr:row>54</xdr:row>
      <xdr:rowOff>146957</xdr:rowOff>
    </xdr:to>
    <xdr:cxnSp macro="">
      <xdr:nvCxnSpPr>
        <xdr:cNvPr id="377" name="直線コネクタ 376"/>
        <xdr:cNvCxnSpPr/>
      </xdr:nvCxnSpPr>
      <xdr:spPr>
        <a:xfrm>
          <a:off x="16230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14168</xdr:rowOff>
    </xdr:from>
    <xdr:ext cx="405111" cy="259045"/>
    <xdr:sp macro="" textlink="">
      <xdr:nvSpPr>
        <xdr:cNvPr id="378" name="【保健センター・保健所】&#10;有形固定資産減価償却率平均値テキスト"/>
        <xdr:cNvSpPr txBox="1"/>
      </xdr:nvSpPr>
      <xdr:spPr>
        <a:xfrm>
          <a:off x="164084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35741</xdr:rowOff>
    </xdr:from>
    <xdr:to>
      <xdr:col>23</xdr:col>
      <xdr:colOff>568325</xdr:colOff>
      <xdr:row>59</xdr:row>
      <xdr:rowOff>137341</xdr:rowOff>
    </xdr:to>
    <xdr:sp macro="" textlink="">
      <xdr:nvSpPr>
        <xdr:cNvPr id="379" name="フローチャート : 判断 378"/>
        <xdr:cNvSpPr/>
      </xdr:nvSpPr>
      <xdr:spPr>
        <a:xfrm>
          <a:off x="16268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0" name="テキスト ボックス 37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1" name="テキスト ボックス 38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2" name="テキスト ボックス 38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3" name="テキスト ボックス 38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4" name="テキスト ボックス 38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101056</xdr:rowOff>
    </xdr:from>
    <xdr:to>
      <xdr:col>23</xdr:col>
      <xdr:colOff>568325</xdr:colOff>
      <xdr:row>56</xdr:row>
      <xdr:rowOff>31206</xdr:rowOff>
    </xdr:to>
    <xdr:sp macro="" textlink="">
      <xdr:nvSpPr>
        <xdr:cNvPr id="385" name="円/楕円 384"/>
        <xdr:cNvSpPr/>
      </xdr:nvSpPr>
      <xdr:spPr>
        <a:xfrm>
          <a:off x="16268700" y="953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54</xdr:row>
      <xdr:rowOff>123933</xdr:rowOff>
    </xdr:from>
    <xdr:ext cx="405111" cy="259045"/>
    <xdr:sp macro="" textlink="">
      <xdr:nvSpPr>
        <xdr:cNvPr id="386" name="【保健センター・保健所】&#10;有形固定資産減価償却率該当値テキスト"/>
        <xdr:cNvSpPr txBox="1"/>
      </xdr:nvSpPr>
      <xdr:spPr>
        <a:xfrm>
          <a:off x="16408400" y="938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7" name="正方形/長方形 386"/>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8" name="正方形/長方形 3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9" name="正方形/長方形 3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0" name="正方形/長方形 3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1" name="正方形/長方形 3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2" name="正方形/長方形 3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3" name="正方形/長方形 3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0.072</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4" name="正方形/長方形 393"/>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5" name="テキスト ボックス 3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6" name="直線コネクタ 3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97" name="直線コネクタ 3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98" name="テキスト ボックス 3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99" name="直線コネクタ 3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00" name="テキスト ボックス 3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01" name="直線コネクタ 4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02" name="テキスト ボックス 4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03" name="直線コネクタ 4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04" name="テキスト ボックス 4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5" name="直線コネクタ 4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06" name="テキスト ボックス 4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07"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36576</xdr:rowOff>
    </xdr:from>
    <xdr:to>
      <xdr:col>32</xdr:col>
      <xdr:colOff>186689</xdr:colOff>
      <xdr:row>63</xdr:row>
      <xdr:rowOff>125730</xdr:rowOff>
    </xdr:to>
    <xdr:cxnSp macro="">
      <xdr:nvCxnSpPr>
        <xdr:cNvPr id="408" name="直線コネクタ 407"/>
        <xdr:cNvCxnSpPr/>
      </xdr:nvCxnSpPr>
      <xdr:spPr>
        <a:xfrm flipV="1">
          <a:off x="22160864" y="9637776"/>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129557</xdr:rowOff>
    </xdr:from>
    <xdr:ext cx="469744" cy="259045"/>
    <xdr:sp macro="" textlink="">
      <xdr:nvSpPr>
        <xdr:cNvPr id="409" name="【保健センター・保健所】&#10;一人当たり面積最小値テキスト"/>
        <xdr:cNvSpPr txBox="1"/>
      </xdr:nvSpPr>
      <xdr:spPr>
        <a:xfrm>
          <a:off x="222504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125730</xdr:rowOff>
    </xdr:from>
    <xdr:to>
      <xdr:col>32</xdr:col>
      <xdr:colOff>276225</xdr:colOff>
      <xdr:row>63</xdr:row>
      <xdr:rowOff>125730</xdr:rowOff>
    </xdr:to>
    <xdr:cxnSp macro="">
      <xdr:nvCxnSpPr>
        <xdr:cNvPr id="410" name="直線コネクタ 40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154703</xdr:rowOff>
    </xdr:from>
    <xdr:ext cx="469744" cy="259045"/>
    <xdr:sp macro="" textlink="">
      <xdr:nvSpPr>
        <xdr:cNvPr id="411" name="【保健センター・保健所】&#10;一人当たり面積最大値テキスト"/>
        <xdr:cNvSpPr txBox="1"/>
      </xdr:nvSpPr>
      <xdr:spPr>
        <a:xfrm>
          <a:off x="222504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0.292</a:t>
          </a:r>
          <a:endParaRPr kumimoji="1" lang="ja-JP" altLang="en-US" sz="1000" b="1">
            <a:latin typeface="ＭＳ Ｐゴシック"/>
          </a:endParaRPr>
        </a:p>
      </xdr:txBody>
    </xdr:sp>
    <xdr:clientData/>
  </xdr:oneCellAnchor>
  <xdr:twoCellAnchor>
    <xdr:from>
      <xdr:col>32</xdr:col>
      <xdr:colOff>98425</xdr:colOff>
      <xdr:row>56</xdr:row>
      <xdr:rowOff>36576</xdr:rowOff>
    </xdr:from>
    <xdr:to>
      <xdr:col>32</xdr:col>
      <xdr:colOff>276225</xdr:colOff>
      <xdr:row>56</xdr:row>
      <xdr:rowOff>36576</xdr:rowOff>
    </xdr:to>
    <xdr:cxnSp macro="">
      <xdr:nvCxnSpPr>
        <xdr:cNvPr id="412" name="直線コネクタ 411"/>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108221</xdr:rowOff>
    </xdr:from>
    <xdr:ext cx="469744" cy="259045"/>
    <xdr:sp macro="" textlink="">
      <xdr:nvSpPr>
        <xdr:cNvPr id="413" name="【保健センター・保健所】&#10;一人当たり面積平均値テキスト"/>
        <xdr:cNvSpPr txBox="1"/>
      </xdr:nvSpPr>
      <xdr:spPr>
        <a:xfrm>
          <a:off x="222504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414" name="フローチャート : 判断 413"/>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5" name="テキスト ボックス 41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6" name="テキスト ボックス 41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17" name="テキスト ボックス 41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18" name="テキスト ボックス 41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19" name="テキスト ボックス 41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157226</xdr:rowOff>
    </xdr:from>
    <xdr:to>
      <xdr:col>32</xdr:col>
      <xdr:colOff>238125</xdr:colOff>
      <xdr:row>56</xdr:row>
      <xdr:rowOff>87376</xdr:rowOff>
    </xdr:to>
    <xdr:sp macro="" textlink="">
      <xdr:nvSpPr>
        <xdr:cNvPr id="420" name="円/楕円 419"/>
        <xdr:cNvSpPr/>
      </xdr:nvSpPr>
      <xdr:spPr>
        <a:xfrm>
          <a:off x="22110700" y="95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110253</xdr:rowOff>
    </xdr:from>
    <xdr:ext cx="469744" cy="259045"/>
    <xdr:sp macro="" textlink="">
      <xdr:nvSpPr>
        <xdr:cNvPr id="421" name="【保健センター・保健所】&#10;一人当たり面積該当値テキスト"/>
        <xdr:cNvSpPr txBox="1"/>
      </xdr:nvSpPr>
      <xdr:spPr>
        <a:xfrm>
          <a:off x="22250400" y="954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2" name="正方形/長方形 421"/>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29" name="正方形/長方形 428"/>
        <xdr:cNvSpPr/>
      </xdr:nvSpPr>
      <xdr:spPr>
        <a:xfrm>
          <a:off x="12446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32" name="テキスト ボックス 43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33" name="直線コネクタ 4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34" name="テキスト ボックス 43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35" name="直線コネクタ 4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36" name="テキスト ボックス 4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37" name="直線コネクタ 4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38" name="テキスト ボックス 4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39" name="直線コネクタ 4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40" name="テキスト ボックス 4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41" name="直線コネクタ 4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42" name="テキスト ボックス 44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43" name="直線コネクタ 4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44" name="テキスト ボックス 44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88</xdr:row>
      <xdr:rowOff>152400</xdr:rowOff>
    </xdr:to>
    <xdr:sp macro="" textlink="">
      <xdr:nvSpPr>
        <xdr:cNvPr id="445" name="【消防施設】&#10;有形固定資産減価償却率グラフ枠"/>
        <xdr:cNvSpPr/>
      </xdr:nvSpPr>
      <xdr:spPr>
        <a:xfrm>
          <a:off x="12446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5714</xdr:rowOff>
    </xdr:from>
    <xdr:to>
      <xdr:col>23</xdr:col>
      <xdr:colOff>516889</xdr:colOff>
      <xdr:row>86</xdr:row>
      <xdr:rowOff>93345</xdr:rowOff>
    </xdr:to>
    <xdr:cxnSp macro="">
      <xdr:nvCxnSpPr>
        <xdr:cNvPr id="446" name="直線コネクタ 445"/>
        <xdr:cNvCxnSpPr/>
      </xdr:nvCxnSpPr>
      <xdr:spPr>
        <a:xfrm flipV="1">
          <a:off x="16318864" y="13550264"/>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97172</xdr:rowOff>
    </xdr:from>
    <xdr:ext cx="405111" cy="259045"/>
    <xdr:sp macro="" textlink="">
      <xdr:nvSpPr>
        <xdr:cNvPr id="447" name="【消防施設】&#10;有形固定資産減価償却率最小値テキスト"/>
        <xdr:cNvSpPr txBox="1"/>
      </xdr:nvSpPr>
      <xdr:spPr>
        <a:xfrm>
          <a:off x="16408400" y="1484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428625</xdr:colOff>
      <xdr:row>86</xdr:row>
      <xdr:rowOff>93345</xdr:rowOff>
    </xdr:from>
    <xdr:to>
      <xdr:col>23</xdr:col>
      <xdr:colOff>606425</xdr:colOff>
      <xdr:row>86</xdr:row>
      <xdr:rowOff>93345</xdr:rowOff>
    </xdr:to>
    <xdr:cxnSp macro="">
      <xdr:nvCxnSpPr>
        <xdr:cNvPr id="448" name="直線コネクタ 447"/>
        <xdr:cNvCxnSpPr/>
      </xdr:nvCxnSpPr>
      <xdr:spPr>
        <a:xfrm>
          <a:off x="16230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123841</xdr:rowOff>
    </xdr:from>
    <xdr:ext cx="405111" cy="259045"/>
    <xdr:sp macro="" textlink="">
      <xdr:nvSpPr>
        <xdr:cNvPr id="449" name="【消防施設】&#10;有形固定資産減価償却率最大値テキスト"/>
        <xdr:cNvSpPr txBox="1"/>
      </xdr:nvSpPr>
      <xdr:spPr>
        <a:xfrm>
          <a:off x="16408400" y="1332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88.7</a:t>
          </a:r>
          <a:endParaRPr kumimoji="1" lang="ja-JP" altLang="en-US" sz="1000" b="1">
            <a:latin typeface="ＭＳ Ｐゴシック"/>
          </a:endParaRPr>
        </a:p>
      </xdr:txBody>
    </xdr:sp>
    <xdr:clientData/>
  </xdr:oneCellAnchor>
  <xdr:twoCellAnchor>
    <xdr:from>
      <xdr:col>23</xdr:col>
      <xdr:colOff>428625</xdr:colOff>
      <xdr:row>79</xdr:row>
      <xdr:rowOff>5714</xdr:rowOff>
    </xdr:from>
    <xdr:to>
      <xdr:col>23</xdr:col>
      <xdr:colOff>606425</xdr:colOff>
      <xdr:row>79</xdr:row>
      <xdr:rowOff>5714</xdr:rowOff>
    </xdr:to>
    <xdr:cxnSp macro="">
      <xdr:nvCxnSpPr>
        <xdr:cNvPr id="450" name="直線コネクタ 449"/>
        <xdr:cNvCxnSpPr/>
      </xdr:nvCxnSpPr>
      <xdr:spPr>
        <a:xfrm>
          <a:off x="16230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139716</xdr:rowOff>
    </xdr:from>
    <xdr:ext cx="405111" cy="259045"/>
    <xdr:sp macro="" textlink="">
      <xdr:nvSpPr>
        <xdr:cNvPr id="451" name="【消防施設】&#10;有形固定資産減価償却率平均値テキスト"/>
        <xdr:cNvSpPr txBox="1"/>
      </xdr:nvSpPr>
      <xdr:spPr>
        <a:xfrm>
          <a:off x="164084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116839</xdr:rowOff>
    </xdr:from>
    <xdr:to>
      <xdr:col>23</xdr:col>
      <xdr:colOff>568325</xdr:colOff>
      <xdr:row>82</xdr:row>
      <xdr:rowOff>46989</xdr:rowOff>
    </xdr:to>
    <xdr:sp macro="" textlink="">
      <xdr:nvSpPr>
        <xdr:cNvPr id="452" name="フローチャート : 判断 451"/>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53" name="テキスト ボックス 4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54" name="テキスト ボックス 4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55" name="テキスト ボックス 4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56" name="テキスト ボックス 4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57" name="テキスト ボックス 4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82</xdr:row>
      <xdr:rowOff>15875</xdr:rowOff>
    </xdr:from>
    <xdr:to>
      <xdr:col>23</xdr:col>
      <xdr:colOff>568325</xdr:colOff>
      <xdr:row>82</xdr:row>
      <xdr:rowOff>117475</xdr:rowOff>
    </xdr:to>
    <xdr:sp macro="" textlink="">
      <xdr:nvSpPr>
        <xdr:cNvPr id="458" name="円/楕円 457"/>
        <xdr:cNvSpPr/>
      </xdr:nvSpPr>
      <xdr:spPr>
        <a:xfrm>
          <a:off x="16268700" y="1407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165752</xdr:rowOff>
    </xdr:from>
    <xdr:ext cx="405111" cy="259045"/>
    <xdr:sp macro="" textlink="">
      <xdr:nvSpPr>
        <xdr:cNvPr id="459" name="【消防施設】&#10;有形固定資産減価償却率該当値テキスト"/>
        <xdr:cNvSpPr txBox="1"/>
      </xdr:nvSpPr>
      <xdr:spPr>
        <a:xfrm>
          <a:off x="16408400" y="1405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314325</xdr:colOff>
      <xdr:row>72</xdr:row>
      <xdr:rowOff>101600</xdr:rowOff>
    </xdr:to>
    <xdr:sp macro="" textlink="">
      <xdr:nvSpPr>
        <xdr:cNvPr id="460" name="正方形/長方形 459"/>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61" name="正方形/長方形 46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62" name="正方形/長方形 46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63" name="正方形/長方形 46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4" name="正方形/長方形 46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5" name="正方形/長方形 46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6" name="正方形/長方形 46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67" name="正方形/長方形 466"/>
        <xdr:cNvSpPr/>
      </xdr:nvSpPr>
      <xdr:spPr>
        <a:xfrm>
          <a:off x="18288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68" name="テキスト ボックス 46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69" name="直線コネクタ 46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70" name="テキスト ボックス 46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471" name="直線コネクタ 47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72" name="テキスト ボックス 47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73" name="直線コネクタ 47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74" name="テキスト ボックス 47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75" name="直線コネクタ 47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76" name="テキスト ボックス 47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77" name="直線コネクタ 47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78" name="テキスト ボックス 47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79" name="直線コネクタ 47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80" name="テキスト ボックス 47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81" name="直線コネクタ 48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82" name="テキスト ボックス 48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83" name="直線コネクタ 48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84" name="テキスト ボックス 48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88</xdr:row>
      <xdr:rowOff>152400</xdr:rowOff>
    </xdr:to>
    <xdr:sp macro="" textlink="">
      <xdr:nvSpPr>
        <xdr:cNvPr id="485" name="【消防施設】&#10;一人当たり面積グラフ枠"/>
        <xdr:cNvSpPr/>
      </xdr:nvSpPr>
      <xdr:spPr>
        <a:xfrm>
          <a:off x="18288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68036</xdr:rowOff>
    </xdr:from>
    <xdr:to>
      <xdr:col>32</xdr:col>
      <xdr:colOff>186689</xdr:colOff>
      <xdr:row>86</xdr:row>
      <xdr:rowOff>92529</xdr:rowOff>
    </xdr:to>
    <xdr:cxnSp macro="">
      <xdr:nvCxnSpPr>
        <xdr:cNvPr id="486" name="直線コネクタ 485"/>
        <xdr:cNvCxnSpPr/>
      </xdr:nvCxnSpPr>
      <xdr:spPr>
        <a:xfrm flipV="1">
          <a:off x="22160864" y="132696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96356</xdr:rowOff>
    </xdr:from>
    <xdr:ext cx="469744" cy="259045"/>
    <xdr:sp macro="" textlink="">
      <xdr:nvSpPr>
        <xdr:cNvPr id="487" name="【消防施設】&#10;一人当たり面積最小値テキスト"/>
        <xdr:cNvSpPr txBox="1"/>
      </xdr:nvSpPr>
      <xdr:spPr>
        <a:xfrm>
          <a:off x="22250400" y="1484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86</xdr:row>
      <xdr:rowOff>92529</xdr:rowOff>
    </xdr:from>
    <xdr:to>
      <xdr:col>32</xdr:col>
      <xdr:colOff>276225</xdr:colOff>
      <xdr:row>86</xdr:row>
      <xdr:rowOff>92529</xdr:rowOff>
    </xdr:to>
    <xdr:cxnSp macro="">
      <xdr:nvCxnSpPr>
        <xdr:cNvPr id="488" name="直線コネクタ 487"/>
        <xdr:cNvCxnSpPr/>
      </xdr:nvCxnSpPr>
      <xdr:spPr>
        <a:xfrm>
          <a:off x="22072600" y="1483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14713</xdr:rowOff>
    </xdr:from>
    <xdr:ext cx="469744" cy="259045"/>
    <xdr:sp macro="" textlink="">
      <xdr:nvSpPr>
        <xdr:cNvPr id="489" name="【消防施設】&#10;一人当たり面積最大値テキスト"/>
        <xdr:cNvSpPr txBox="1"/>
      </xdr:nvSpPr>
      <xdr:spPr>
        <a:xfrm>
          <a:off x="22250400" y="1304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77</xdr:row>
      <xdr:rowOff>68036</xdr:rowOff>
    </xdr:from>
    <xdr:to>
      <xdr:col>32</xdr:col>
      <xdr:colOff>276225</xdr:colOff>
      <xdr:row>77</xdr:row>
      <xdr:rowOff>68036</xdr:rowOff>
    </xdr:to>
    <xdr:cxnSp macro="">
      <xdr:nvCxnSpPr>
        <xdr:cNvPr id="490" name="直線コネクタ 489"/>
        <xdr:cNvCxnSpPr/>
      </xdr:nvCxnSpPr>
      <xdr:spPr>
        <a:xfrm>
          <a:off x="22072600" y="1326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31041</xdr:rowOff>
    </xdr:from>
    <xdr:ext cx="469744" cy="259045"/>
    <xdr:sp macro="" textlink="">
      <xdr:nvSpPr>
        <xdr:cNvPr id="491" name="【消防施設】&#10;一人当たり面積平均値テキスト"/>
        <xdr:cNvSpPr txBox="1"/>
      </xdr:nvSpPr>
      <xdr:spPr>
        <a:xfrm>
          <a:off x="22250400" y="1408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52614</xdr:rowOff>
    </xdr:from>
    <xdr:to>
      <xdr:col>32</xdr:col>
      <xdr:colOff>238125</xdr:colOff>
      <xdr:row>82</xdr:row>
      <xdr:rowOff>154214</xdr:rowOff>
    </xdr:to>
    <xdr:sp macro="" textlink="">
      <xdr:nvSpPr>
        <xdr:cNvPr id="492" name="フローチャート : 判断 491"/>
        <xdr:cNvSpPr/>
      </xdr:nvSpPr>
      <xdr:spPr>
        <a:xfrm>
          <a:off x="221107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93" name="テキスト ボックス 49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94" name="テキスト ボックス 49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95" name="テキスト ボックス 49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96" name="テキスト ボックス 49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97" name="テキスト ボックス 49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81</xdr:row>
      <xdr:rowOff>39007</xdr:rowOff>
    </xdr:from>
    <xdr:to>
      <xdr:col>32</xdr:col>
      <xdr:colOff>238125</xdr:colOff>
      <xdr:row>81</xdr:row>
      <xdr:rowOff>140607</xdr:rowOff>
    </xdr:to>
    <xdr:sp macro="" textlink="">
      <xdr:nvSpPr>
        <xdr:cNvPr id="498" name="円/楕円 497"/>
        <xdr:cNvSpPr/>
      </xdr:nvSpPr>
      <xdr:spPr>
        <a:xfrm>
          <a:off x="22110700" y="1392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80</xdr:row>
      <xdr:rowOff>61884</xdr:rowOff>
    </xdr:from>
    <xdr:ext cx="469744" cy="259045"/>
    <xdr:sp macro="" textlink="">
      <xdr:nvSpPr>
        <xdr:cNvPr id="499" name="【消防施設】&#10;一人当たり面積該当値テキスト"/>
        <xdr:cNvSpPr txBox="1"/>
      </xdr:nvSpPr>
      <xdr:spPr>
        <a:xfrm>
          <a:off x="22250400"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644525</xdr:colOff>
      <xdr:row>94</xdr:row>
      <xdr:rowOff>139700</xdr:rowOff>
    </xdr:to>
    <xdr:sp macro="" textlink="">
      <xdr:nvSpPr>
        <xdr:cNvPr id="500" name="正方形/長方形 499"/>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01" name="正方形/長方形 5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02" name="正方形/長方形 5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03" name="正方形/長方形 5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04" name="正方形/長方形 5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05" name="正方形/長方形 5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6" name="正方形/長方形 5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507" name="正方形/長方形 506"/>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8" name="テキスト ボックス 5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9" name="直線コネクタ 5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10" name="テキスト ボックス 5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11" name="直線コネクタ 5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12" name="テキスト ボックス 5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13" name="直線コネクタ 5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14" name="テキスト ボックス 5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15" name="直線コネクタ 5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16" name="テキスト ボックス 5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17" name="直線コネクタ 5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18" name="テキスト ボックス 5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9" name="直線コネクタ 5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20" name="テキスト ボックス 5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521"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85344</xdr:rowOff>
    </xdr:from>
    <xdr:to>
      <xdr:col>23</xdr:col>
      <xdr:colOff>516889</xdr:colOff>
      <xdr:row>108</xdr:row>
      <xdr:rowOff>149352</xdr:rowOff>
    </xdr:to>
    <xdr:cxnSp macro="">
      <xdr:nvCxnSpPr>
        <xdr:cNvPr id="522" name="直線コネクタ 521"/>
        <xdr:cNvCxnSpPr/>
      </xdr:nvCxnSpPr>
      <xdr:spPr>
        <a:xfrm flipV="1">
          <a:off x="16318864" y="1723034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153179</xdr:rowOff>
    </xdr:from>
    <xdr:ext cx="405111" cy="259045"/>
    <xdr:sp macro="" textlink="">
      <xdr:nvSpPr>
        <xdr:cNvPr id="523" name="【庁舎】&#10;有形固定資産減価償却率最小値テキスト"/>
        <xdr:cNvSpPr txBox="1"/>
      </xdr:nvSpPr>
      <xdr:spPr>
        <a:xfrm>
          <a:off x="164084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a:t>
          </a:r>
          <a:endParaRPr kumimoji="1" lang="ja-JP" altLang="en-US" sz="1000" b="1">
            <a:latin typeface="ＭＳ Ｐゴシック"/>
          </a:endParaRPr>
        </a:p>
      </xdr:txBody>
    </xdr:sp>
    <xdr:clientData/>
  </xdr:oneCellAnchor>
  <xdr:twoCellAnchor>
    <xdr:from>
      <xdr:col>23</xdr:col>
      <xdr:colOff>428625</xdr:colOff>
      <xdr:row>108</xdr:row>
      <xdr:rowOff>149352</xdr:rowOff>
    </xdr:from>
    <xdr:to>
      <xdr:col>23</xdr:col>
      <xdr:colOff>606425</xdr:colOff>
      <xdr:row>108</xdr:row>
      <xdr:rowOff>149352</xdr:rowOff>
    </xdr:to>
    <xdr:cxnSp macro="">
      <xdr:nvCxnSpPr>
        <xdr:cNvPr id="524" name="直線コネクタ 523"/>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32021</xdr:rowOff>
    </xdr:from>
    <xdr:ext cx="405111" cy="259045"/>
    <xdr:sp macro="" textlink="">
      <xdr:nvSpPr>
        <xdr:cNvPr id="525" name="【庁舎】&#10;有形固定資産減価償却率最大値テキスト"/>
        <xdr:cNvSpPr txBox="1"/>
      </xdr:nvSpPr>
      <xdr:spPr>
        <a:xfrm>
          <a:off x="164084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99.6</a:t>
          </a:r>
          <a:endParaRPr kumimoji="1" lang="ja-JP" altLang="en-US" sz="1000" b="1">
            <a:latin typeface="ＭＳ Ｐゴシック"/>
          </a:endParaRPr>
        </a:p>
      </xdr:txBody>
    </xdr:sp>
    <xdr:clientData/>
  </xdr:oneCellAnchor>
  <xdr:twoCellAnchor>
    <xdr:from>
      <xdr:col>23</xdr:col>
      <xdr:colOff>428625</xdr:colOff>
      <xdr:row>100</xdr:row>
      <xdr:rowOff>85344</xdr:rowOff>
    </xdr:from>
    <xdr:to>
      <xdr:col>23</xdr:col>
      <xdr:colOff>606425</xdr:colOff>
      <xdr:row>100</xdr:row>
      <xdr:rowOff>85344</xdr:rowOff>
    </xdr:to>
    <xdr:cxnSp macro="">
      <xdr:nvCxnSpPr>
        <xdr:cNvPr id="526" name="直線コネクタ 525"/>
        <xdr:cNvCxnSpPr/>
      </xdr:nvCxnSpPr>
      <xdr:spPr>
        <a:xfrm>
          <a:off x="16230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87140</xdr:rowOff>
    </xdr:from>
    <xdr:ext cx="405111" cy="259045"/>
    <xdr:sp macro="" textlink="">
      <xdr:nvSpPr>
        <xdr:cNvPr id="527" name="【庁舎】&#10;有形固定資産減価償却率平均値テキスト"/>
        <xdr:cNvSpPr txBox="1"/>
      </xdr:nvSpPr>
      <xdr:spPr>
        <a:xfrm>
          <a:off x="16408400" y="17746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64263</xdr:rowOff>
    </xdr:from>
    <xdr:to>
      <xdr:col>23</xdr:col>
      <xdr:colOff>568325</xdr:colOff>
      <xdr:row>104</xdr:row>
      <xdr:rowOff>165863</xdr:rowOff>
    </xdr:to>
    <xdr:sp macro="" textlink="">
      <xdr:nvSpPr>
        <xdr:cNvPr id="528" name="フローチャート : 判断 527"/>
        <xdr:cNvSpPr/>
      </xdr:nvSpPr>
      <xdr:spPr>
        <a:xfrm>
          <a:off x="162687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9" name="テキスト ボックス 52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30" name="テキスト ボックス 52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1" name="テキスト ボックス 53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2" name="テキスト ボックス 53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3" name="テキスト ボックス 53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104</xdr:row>
      <xdr:rowOff>162561</xdr:rowOff>
    </xdr:from>
    <xdr:to>
      <xdr:col>23</xdr:col>
      <xdr:colOff>568325</xdr:colOff>
      <xdr:row>105</xdr:row>
      <xdr:rowOff>92711</xdr:rowOff>
    </xdr:to>
    <xdr:sp macro="" textlink="">
      <xdr:nvSpPr>
        <xdr:cNvPr id="534" name="円/楕円 533"/>
        <xdr:cNvSpPr/>
      </xdr:nvSpPr>
      <xdr:spPr>
        <a:xfrm>
          <a:off x="16268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140988</xdr:rowOff>
    </xdr:from>
    <xdr:ext cx="405111" cy="259045"/>
    <xdr:sp macro="" textlink="">
      <xdr:nvSpPr>
        <xdr:cNvPr id="535" name="【庁舎】&#10;有形固定資産減価償却率該当値テキスト"/>
        <xdr:cNvSpPr txBox="1"/>
      </xdr:nvSpPr>
      <xdr:spPr>
        <a:xfrm>
          <a:off x="16408400"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536" name="正方形/長方形 535"/>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7" name="正方形/長方形 5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8" name="正方形/長方形 5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9" name="正方形/長方形 5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0" name="正方形/長方形 5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1" name="正方形/長方形 5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2" name="正方形/長方形 5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543" name="正方形/長方形 542"/>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4" name="テキスト ボックス 5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5" name="直線コネクタ 5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46" name="テキスト ボックス 54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47" name="直線コネクタ 54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8" name="テキスト ボックス 54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9" name="直線コネクタ 54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0" name="テキスト ボックス 54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1" name="直線コネクタ 55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2" name="テキスト ボックス 55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3" name="直線コネクタ 55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4" name="テキスト ボックス 55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5" name="直線コネクタ 55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6" name="テキスト ボックス 55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7" name="直線コネクタ 55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8" name="テキスト ボックス 55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559"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91439</xdr:rowOff>
    </xdr:from>
    <xdr:to>
      <xdr:col>32</xdr:col>
      <xdr:colOff>186689</xdr:colOff>
      <xdr:row>107</xdr:row>
      <xdr:rowOff>148589</xdr:rowOff>
    </xdr:to>
    <xdr:cxnSp macro="">
      <xdr:nvCxnSpPr>
        <xdr:cNvPr id="560" name="直線コネクタ 559"/>
        <xdr:cNvCxnSpPr/>
      </xdr:nvCxnSpPr>
      <xdr:spPr>
        <a:xfrm flipV="1">
          <a:off x="22160864" y="1706498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152416</xdr:rowOff>
    </xdr:from>
    <xdr:ext cx="469744" cy="259045"/>
    <xdr:sp macro="" textlink="">
      <xdr:nvSpPr>
        <xdr:cNvPr id="561" name="【庁舎】&#10;一人当たり面積最小値テキスト"/>
        <xdr:cNvSpPr txBox="1"/>
      </xdr:nvSpPr>
      <xdr:spPr>
        <a:xfrm>
          <a:off x="222504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0.146</a:t>
          </a:r>
          <a:endParaRPr kumimoji="1" lang="ja-JP" altLang="en-US" sz="1000" b="1">
            <a:latin typeface="ＭＳ Ｐゴシック"/>
          </a:endParaRPr>
        </a:p>
      </xdr:txBody>
    </xdr:sp>
    <xdr:clientData/>
  </xdr:oneCellAnchor>
  <xdr:twoCellAnchor>
    <xdr:from>
      <xdr:col>32</xdr:col>
      <xdr:colOff>98425</xdr:colOff>
      <xdr:row>107</xdr:row>
      <xdr:rowOff>148589</xdr:rowOff>
    </xdr:from>
    <xdr:to>
      <xdr:col>32</xdr:col>
      <xdr:colOff>276225</xdr:colOff>
      <xdr:row>107</xdr:row>
      <xdr:rowOff>148589</xdr:rowOff>
    </xdr:to>
    <xdr:cxnSp macro="">
      <xdr:nvCxnSpPr>
        <xdr:cNvPr id="562" name="直線コネクタ 561"/>
        <xdr:cNvCxnSpPr/>
      </xdr:nvCxnSpPr>
      <xdr:spPr>
        <a:xfrm>
          <a:off x="22072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38116</xdr:rowOff>
    </xdr:from>
    <xdr:ext cx="469744" cy="259045"/>
    <xdr:sp macro="" textlink="">
      <xdr:nvSpPr>
        <xdr:cNvPr id="563" name="【庁舎】&#10;一人当たり面積最大値テキスト"/>
        <xdr:cNvSpPr txBox="1"/>
      </xdr:nvSpPr>
      <xdr:spPr>
        <a:xfrm>
          <a:off x="22250400" y="1684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0.521</a:t>
          </a:r>
          <a:endParaRPr kumimoji="1" lang="ja-JP" altLang="en-US" sz="1000" b="1">
            <a:latin typeface="ＭＳ Ｐゴシック"/>
          </a:endParaRPr>
        </a:p>
      </xdr:txBody>
    </xdr:sp>
    <xdr:clientData/>
  </xdr:oneCellAnchor>
  <xdr:twoCellAnchor>
    <xdr:from>
      <xdr:col>32</xdr:col>
      <xdr:colOff>98425</xdr:colOff>
      <xdr:row>99</xdr:row>
      <xdr:rowOff>91439</xdr:rowOff>
    </xdr:from>
    <xdr:to>
      <xdr:col>32</xdr:col>
      <xdr:colOff>276225</xdr:colOff>
      <xdr:row>99</xdr:row>
      <xdr:rowOff>91439</xdr:rowOff>
    </xdr:to>
    <xdr:cxnSp macro="">
      <xdr:nvCxnSpPr>
        <xdr:cNvPr id="564" name="直線コネクタ 563"/>
        <xdr:cNvCxnSpPr/>
      </xdr:nvCxnSpPr>
      <xdr:spPr>
        <a:xfrm>
          <a:off x="22072600" y="1706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11447</xdr:rowOff>
    </xdr:from>
    <xdr:ext cx="469744" cy="259045"/>
    <xdr:sp macro="" textlink="">
      <xdr:nvSpPr>
        <xdr:cNvPr id="565" name="【庁舎】&#10;一人当たり面積平均値テキスト"/>
        <xdr:cNvSpPr txBox="1"/>
      </xdr:nvSpPr>
      <xdr:spPr>
        <a:xfrm>
          <a:off x="22250400" y="17842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0.298</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33020</xdr:rowOff>
    </xdr:from>
    <xdr:to>
      <xdr:col>32</xdr:col>
      <xdr:colOff>238125</xdr:colOff>
      <xdr:row>104</xdr:row>
      <xdr:rowOff>134620</xdr:rowOff>
    </xdr:to>
    <xdr:sp macro="" textlink="">
      <xdr:nvSpPr>
        <xdr:cNvPr id="566" name="フローチャート : 判断 565"/>
        <xdr:cNvSpPr/>
      </xdr:nvSpPr>
      <xdr:spPr>
        <a:xfrm>
          <a:off x="22110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7" name="テキスト ボックス 5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8" name="テキスト ボックス 5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9" name="テキスト ボックス 5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0" name="テキスト ボックス 5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1" name="テキスト ボックス 5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100</xdr:row>
      <xdr:rowOff>143511</xdr:rowOff>
    </xdr:from>
    <xdr:to>
      <xdr:col>32</xdr:col>
      <xdr:colOff>238125</xdr:colOff>
      <xdr:row>101</xdr:row>
      <xdr:rowOff>73661</xdr:rowOff>
    </xdr:to>
    <xdr:sp macro="" textlink="">
      <xdr:nvSpPr>
        <xdr:cNvPr id="572" name="円/楕円 571"/>
        <xdr:cNvSpPr/>
      </xdr:nvSpPr>
      <xdr:spPr>
        <a:xfrm>
          <a:off x="221107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166388</xdr:rowOff>
    </xdr:from>
    <xdr:ext cx="469744" cy="259045"/>
    <xdr:sp macro="" textlink="">
      <xdr:nvSpPr>
        <xdr:cNvPr id="573" name="【庁舎】&#10;一人当たり面積該当値テキスト"/>
        <xdr:cNvSpPr txBox="1"/>
      </xdr:nvSpPr>
      <xdr:spPr>
        <a:xfrm>
          <a:off x="22250400" y="171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0.449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74" name="正方形/長方形 57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5" name="正方形/長方形 5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76" name="テキスト ボックス 57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a:t>
          </a:r>
          <a:r>
            <a:rPr kumimoji="1" lang="ja-JP" altLang="en-US" sz="1100">
              <a:solidFill>
                <a:schemeClr val="dk1"/>
              </a:solidFill>
              <a:effectLst/>
              <a:latin typeface="+mn-lt"/>
              <a:ea typeface="+mn-ea"/>
              <a:cs typeface="+mn-cs"/>
            </a:rPr>
            <a:t>保健センター・保健所、市民会館、また低い施設は、図書館である。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保健センター・保健所施設の１４．３％が旧耐震基準で建築され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市民会館</a:t>
          </a:r>
          <a:r>
            <a:rPr kumimoji="1" lang="ja-JP" altLang="ja-JP" sz="1100">
              <a:solidFill>
                <a:schemeClr val="dk1"/>
              </a:solidFill>
              <a:effectLst/>
              <a:latin typeface="+mn-lt"/>
              <a:ea typeface="+mn-ea"/>
              <a:cs typeface="+mn-cs"/>
            </a:rPr>
            <a:t>施設は、延べ床面積の</a:t>
          </a:r>
          <a:r>
            <a:rPr kumimoji="1" lang="ja-JP" altLang="en-US" sz="1100">
              <a:solidFill>
                <a:schemeClr val="dk1"/>
              </a:solidFill>
              <a:effectLst/>
              <a:latin typeface="+mn-lt"/>
              <a:ea typeface="+mn-ea"/>
              <a:cs typeface="+mn-cs"/>
            </a:rPr>
            <a:t>５６．９</a:t>
          </a:r>
          <a:r>
            <a:rPr kumimoji="1" lang="ja-JP" altLang="ja-JP" sz="1100">
              <a:solidFill>
                <a:schemeClr val="dk1"/>
              </a:solidFill>
              <a:effectLst/>
              <a:latin typeface="+mn-lt"/>
              <a:ea typeface="+mn-ea"/>
              <a:cs typeface="+mn-cs"/>
            </a:rPr>
            <a:t>％が建築後４０年以上経過し</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おり有形固定資産減価償却率が高くなっている。</a:t>
          </a:r>
          <a:r>
            <a:rPr kumimoji="1" lang="ja-JP" altLang="en-US" sz="1100">
              <a:solidFill>
                <a:schemeClr val="dk1"/>
              </a:solidFill>
              <a:effectLst/>
              <a:latin typeface="+mn-lt"/>
              <a:ea typeface="+mn-ea"/>
              <a:cs typeface="+mn-cs"/>
            </a:rPr>
            <a:t>なお、図書館施設は図書館及び図書室を設置しているがすべて複合施設となっている。今後は、</a:t>
          </a:r>
          <a:r>
            <a:rPr kumimoji="1" lang="ja-JP" altLang="ja-JP" sz="1100">
              <a:solidFill>
                <a:schemeClr val="dk1"/>
              </a:solidFill>
              <a:effectLst/>
              <a:latin typeface="+mn-lt"/>
              <a:ea typeface="+mn-ea"/>
              <a:cs typeface="+mn-cs"/>
            </a:rPr>
            <a:t>公共施設等総合管理計画に基づき、</a:t>
          </a:r>
          <a:r>
            <a:rPr kumimoji="1" lang="ja-JP" altLang="en-US" sz="1100">
              <a:solidFill>
                <a:schemeClr val="dk1"/>
              </a:solidFill>
              <a:effectLst/>
              <a:latin typeface="+mn-lt"/>
              <a:ea typeface="+mn-ea"/>
              <a:cs typeface="+mn-cs"/>
            </a:rPr>
            <a:t>適正数量の検討、</a:t>
          </a:r>
          <a:r>
            <a:rPr kumimoji="1" lang="ja-JP" altLang="ja-JP" sz="1100">
              <a:solidFill>
                <a:schemeClr val="dk1"/>
              </a:solidFill>
              <a:effectLst/>
              <a:latin typeface="+mn-lt"/>
              <a:ea typeface="+mn-ea"/>
              <a:cs typeface="+mn-cs"/>
            </a:rPr>
            <a:t>施設の老朽化対策等に取組んでいくこととしている。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32,889
32,649
616.40
24,538,730
23,763,602
514,566
14,408,874
27,596,062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72/119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京都府内で２番目に広大な面積を有するが、山林等が多く可住面積が少ないため税収等の財政基盤が弱く、類似団体平均を下回っている。合併以降連続して伸びを見せていたが、平成22年度決算から下降した。</a:t>
          </a:r>
          <a:endParaRPr lang="ja-JP" altLang="ja-JP" sz="1400">
            <a:effectLst/>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今後も引き続き、税の徴収率の向上を中心とする歳入確保に努めるとともに、施策の見直しにより行政の効率化に努め、財政の健全化を図る。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115358</xdr:rowOff>
    </xdr:from>
    <xdr:to>
      <xdr:col>6</xdr:col>
      <xdr:colOff>50800</xdr:colOff>
      <xdr:row>43</xdr:row>
      <xdr:rowOff>45508</xdr:rowOff>
    </xdr:to>
    <xdr:sp macro="" textlink="">
      <xdr:nvSpPr>
        <xdr:cNvPr id="72" name="フローチャート : 判断 71"/>
        <xdr:cNvSpPr/>
      </xdr:nvSpPr>
      <xdr:spPr>
        <a:xfrm>
          <a:off x="4064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55685</xdr:rowOff>
    </xdr:from>
    <xdr:ext cx="736600" cy="259045"/>
    <xdr:sp macro="" textlink="">
      <xdr:nvSpPr>
        <xdr:cNvPr id="73" name="テキスト ボックス 72"/>
        <xdr:cNvSpPr txBox="1"/>
      </xdr:nvSpPr>
      <xdr:spPr>
        <a:xfrm>
          <a:off x="3733800" y="708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135467</xdr:rowOff>
    </xdr:to>
    <xdr:cxnSp macro="">
      <xdr:nvCxnSpPr>
        <xdr:cNvPr id="77" name="直線コネクタ 76"/>
        <xdr:cNvCxnSpPr/>
      </xdr:nvCxnSpPr>
      <xdr:spPr>
        <a:xfrm>
          <a:off x="1447800" y="74877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74/119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対前年度比</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ポイント減少したものの、依然として類似団体平均を上回っている。人件費については、類似団体平均を下回っており、今後も、職員適正化計画により新規採用の抑制による職員数の減や、行財政改革への取り組みを通じて経常経費の一層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67</xdr:row>
      <xdr:rowOff>140335</xdr:rowOff>
    </xdr:to>
    <xdr:cxnSp macro="">
      <xdr:nvCxnSpPr>
        <xdr:cNvPr id="126" name="直線コネクタ 125"/>
        <xdr:cNvCxnSpPr/>
      </xdr:nvCxnSpPr>
      <xdr:spPr>
        <a:xfrm flipV="1">
          <a:off x="4953000" y="9974580"/>
          <a:ext cx="0" cy="1652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112412</xdr:rowOff>
    </xdr:from>
    <xdr:ext cx="762000" cy="259045"/>
    <xdr:sp macro="" textlink="">
      <xdr:nvSpPr>
        <xdr:cNvPr id="127" name="財政構造の弾力性最小値テキスト"/>
        <xdr:cNvSpPr txBox="1"/>
      </xdr:nvSpPr>
      <xdr:spPr>
        <a:xfrm>
          <a:off x="5041900" y="1159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120.7</a:t>
          </a:r>
          <a:endParaRPr kumimoji="1" lang="ja-JP" altLang="en-US" sz="1000" b="1">
            <a:latin typeface="ＭＳ Ｐゴシック"/>
          </a:endParaRPr>
        </a:p>
      </xdr:txBody>
    </xdr:sp>
    <xdr:clientData/>
  </xdr:oneCellAnchor>
  <xdr:twoCellAnchor>
    <xdr:from>
      <xdr:col>7</xdr:col>
      <xdr:colOff>63500</xdr:colOff>
      <xdr:row>67</xdr:row>
      <xdr:rowOff>140335</xdr:rowOff>
    </xdr:from>
    <xdr:to>
      <xdr:col>7</xdr:col>
      <xdr:colOff>241300</xdr:colOff>
      <xdr:row>67</xdr:row>
      <xdr:rowOff>140335</xdr:rowOff>
    </xdr:to>
    <xdr:cxnSp macro="">
      <xdr:nvCxnSpPr>
        <xdr:cNvPr id="128" name="直線コネクタ 127"/>
        <xdr:cNvCxnSpPr/>
      </xdr:nvCxnSpPr>
      <xdr:spPr>
        <a:xfrm>
          <a:off x="4864100" y="1162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29" name="財政構造の弾力性最大値テキスト"/>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0" name="直線コネクタ 129"/>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138006</xdr:rowOff>
    </xdr:from>
    <xdr:to>
      <xdr:col>7</xdr:col>
      <xdr:colOff>152400</xdr:colOff>
      <xdr:row>61</xdr:row>
      <xdr:rowOff>10795</xdr:rowOff>
    </xdr:to>
    <xdr:cxnSp macro="">
      <xdr:nvCxnSpPr>
        <xdr:cNvPr id="131" name="直線コネクタ 130"/>
        <xdr:cNvCxnSpPr/>
      </xdr:nvCxnSpPr>
      <xdr:spPr>
        <a:xfrm flipV="1">
          <a:off x="4114800" y="10425006"/>
          <a:ext cx="8382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27322</xdr:rowOff>
    </xdr:from>
    <xdr:ext cx="762000" cy="259045"/>
    <xdr:sp macro="" textlink="">
      <xdr:nvSpPr>
        <xdr:cNvPr id="132" name="財政構造の弾力性平均値テキスト"/>
        <xdr:cNvSpPr txBox="1"/>
      </xdr:nvSpPr>
      <xdr:spPr>
        <a:xfrm>
          <a:off x="5041900" y="1014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7</xdr:col>
      <xdr:colOff>101600</xdr:colOff>
      <xdr:row>60</xdr:row>
      <xdr:rowOff>10795</xdr:rowOff>
    </xdr:from>
    <xdr:to>
      <xdr:col>7</xdr:col>
      <xdr:colOff>203200</xdr:colOff>
      <xdr:row>60</xdr:row>
      <xdr:rowOff>112395</xdr:rowOff>
    </xdr:to>
    <xdr:sp macro="" textlink="">
      <xdr:nvSpPr>
        <xdr:cNvPr id="133" name="フローチャート : 判断 132"/>
        <xdr:cNvSpPr/>
      </xdr:nvSpPr>
      <xdr:spPr>
        <a:xfrm>
          <a:off x="49022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97790</xdr:rowOff>
    </xdr:from>
    <xdr:to>
      <xdr:col>6</xdr:col>
      <xdr:colOff>0</xdr:colOff>
      <xdr:row>61</xdr:row>
      <xdr:rowOff>10795</xdr:rowOff>
    </xdr:to>
    <xdr:cxnSp macro="">
      <xdr:nvCxnSpPr>
        <xdr:cNvPr id="134" name="直線コネクタ 133"/>
        <xdr:cNvCxnSpPr/>
      </xdr:nvCxnSpPr>
      <xdr:spPr>
        <a:xfrm>
          <a:off x="3225800" y="1038479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59055</xdr:rowOff>
    </xdr:from>
    <xdr:to>
      <xdr:col>6</xdr:col>
      <xdr:colOff>50800</xdr:colOff>
      <xdr:row>60</xdr:row>
      <xdr:rowOff>160655</xdr:rowOff>
    </xdr:to>
    <xdr:sp macro="" textlink="">
      <xdr:nvSpPr>
        <xdr:cNvPr id="135" name="フローチャート : 判断 134"/>
        <xdr:cNvSpPr/>
      </xdr:nvSpPr>
      <xdr:spPr>
        <a:xfrm>
          <a:off x="4064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170832</xdr:rowOff>
    </xdr:from>
    <xdr:ext cx="736600" cy="259045"/>
    <xdr:sp macro="" textlink="">
      <xdr:nvSpPr>
        <xdr:cNvPr id="136" name="テキスト ボックス 135"/>
        <xdr:cNvSpPr txBox="1"/>
      </xdr:nvSpPr>
      <xdr:spPr>
        <a:xfrm>
          <a:off x="3733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97790</xdr:rowOff>
    </xdr:from>
    <xdr:to>
      <xdr:col>4</xdr:col>
      <xdr:colOff>482600</xdr:colOff>
      <xdr:row>60</xdr:row>
      <xdr:rowOff>97790</xdr:rowOff>
    </xdr:to>
    <xdr:cxnSp macro="">
      <xdr:nvCxnSpPr>
        <xdr:cNvPr id="137" name="直線コネクタ 136"/>
        <xdr:cNvCxnSpPr/>
      </xdr:nvCxnSpPr>
      <xdr:spPr>
        <a:xfrm>
          <a:off x="2336800" y="1038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60</xdr:row>
      <xdr:rowOff>2752</xdr:rowOff>
    </xdr:from>
    <xdr:to>
      <xdr:col>4</xdr:col>
      <xdr:colOff>533400</xdr:colOff>
      <xdr:row>60</xdr:row>
      <xdr:rowOff>104352</xdr:rowOff>
    </xdr:to>
    <xdr:sp macro="" textlink="">
      <xdr:nvSpPr>
        <xdr:cNvPr id="138" name="フローチャート : 判断 137"/>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114529</xdr:rowOff>
    </xdr:from>
    <xdr:ext cx="762000" cy="259045"/>
    <xdr:sp macro="" textlink="">
      <xdr:nvSpPr>
        <xdr:cNvPr id="139" name="テキスト ボックス 138"/>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97790</xdr:rowOff>
    </xdr:from>
    <xdr:to>
      <xdr:col>3</xdr:col>
      <xdr:colOff>279400</xdr:colOff>
      <xdr:row>61</xdr:row>
      <xdr:rowOff>2752</xdr:rowOff>
    </xdr:to>
    <xdr:cxnSp macro="">
      <xdr:nvCxnSpPr>
        <xdr:cNvPr id="140" name="直線コネクタ 139"/>
        <xdr:cNvCxnSpPr/>
      </xdr:nvCxnSpPr>
      <xdr:spPr>
        <a:xfrm flipV="1">
          <a:off x="1447800" y="10384790"/>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38946</xdr:rowOff>
    </xdr:from>
    <xdr:to>
      <xdr:col>3</xdr:col>
      <xdr:colOff>330200</xdr:colOff>
      <xdr:row>60</xdr:row>
      <xdr:rowOff>140546</xdr:rowOff>
    </xdr:to>
    <xdr:sp macro="" textlink="">
      <xdr:nvSpPr>
        <xdr:cNvPr id="141" name="フローチャート : 判断 140"/>
        <xdr:cNvSpPr/>
      </xdr:nvSpPr>
      <xdr:spPr>
        <a:xfrm>
          <a:off x="2286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150723</xdr:rowOff>
    </xdr:from>
    <xdr:ext cx="762000" cy="259045"/>
    <xdr:sp macro="" textlink="">
      <xdr:nvSpPr>
        <xdr:cNvPr id="142" name="テキスト ボックス 141"/>
        <xdr:cNvSpPr txBox="1"/>
      </xdr:nvSpPr>
      <xdr:spPr>
        <a:xfrm>
          <a:off x="1955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14817</xdr:rowOff>
    </xdr:from>
    <xdr:to>
      <xdr:col>2</xdr:col>
      <xdr:colOff>127000</xdr:colOff>
      <xdr:row>60</xdr:row>
      <xdr:rowOff>116417</xdr:rowOff>
    </xdr:to>
    <xdr:sp macro="" textlink="">
      <xdr:nvSpPr>
        <xdr:cNvPr id="143" name="フローチャート : 判断 142"/>
        <xdr:cNvSpPr/>
      </xdr:nvSpPr>
      <xdr:spPr>
        <a:xfrm>
          <a:off x="1397000" y="103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126594</xdr:rowOff>
    </xdr:from>
    <xdr:ext cx="762000" cy="259045"/>
    <xdr:sp macro="" textlink="">
      <xdr:nvSpPr>
        <xdr:cNvPr id="144" name="テキスト ボックス 143"/>
        <xdr:cNvSpPr txBox="1"/>
      </xdr:nvSpPr>
      <xdr:spPr>
        <a:xfrm>
          <a:off x="1066800" y="1007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60</xdr:row>
      <xdr:rowOff>87206</xdr:rowOff>
    </xdr:from>
    <xdr:to>
      <xdr:col>7</xdr:col>
      <xdr:colOff>203200</xdr:colOff>
      <xdr:row>61</xdr:row>
      <xdr:rowOff>17356</xdr:rowOff>
    </xdr:to>
    <xdr:sp macro="" textlink="">
      <xdr:nvSpPr>
        <xdr:cNvPr id="150" name="円/楕円 149"/>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59283</xdr:rowOff>
    </xdr:from>
    <xdr:ext cx="762000" cy="259045"/>
    <xdr:sp macro="" textlink="">
      <xdr:nvSpPr>
        <xdr:cNvPr id="151" name="財政構造の弾力性該当値テキスト"/>
        <xdr:cNvSpPr txBox="1"/>
      </xdr:nvSpPr>
      <xdr:spPr>
        <a:xfrm>
          <a:off x="5041900" y="10346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131445</xdr:rowOff>
    </xdr:from>
    <xdr:to>
      <xdr:col>6</xdr:col>
      <xdr:colOff>50800</xdr:colOff>
      <xdr:row>61</xdr:row>
      <xdr:rowOff>61595</xdr:rowOff>
    </xdr:to>
    <xdr:sp macro="" textlink="">
      <xdr:nvSpPr>
        <xdr:cNvPr id="152" name="円/楕円 151"/>
        <xdr:cNvSpPr/>
      </xdr:nvSpPr>
      <xdr:spPr>
        <a:xfrm>
          <a:off x="4064000" y="1041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46372</xdr:rowOff>
    </xdr:from>
    <xdr:ext cx="736600" cy="259045"/>
    <xdr:sp macro="" textlink="">
      <xdr:nvSpPr>
        <xdr:cNvPr id="153" name="テキスト ボックス 152"/>
        <xdr:cNvSpPr txBox="1"/>
      </xdr:nvSpPr>
      <xdr:spPr>
        <a:xfrm>
          <a:off x="3733800" y="10504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46990</xdr:rowOff>
    </xdr:from>
    <xdr:to>
      <xdr:col>4</xdr:col>
      <xdr:colOff>533400</xdr:colOff>
      <xdr:row>60</xdr:row>
      <xdr:rowOff>148590</xdr:rowOff>
    </xdr:to>
    <xdr:sp macro="" textlink="">
      <xdr:nvSpPr>
        <xdr:cNvPr id="154" name="円/楕円 153"/>
        <xdr:cNvSpPr/>
      </xdr:nvSpPr>
      <xdr:spPr>
        <a:xfrm>
          <a:off x="3175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133367</xdr:rowOff>
    </xdr:from>
    <xdr:ext cx="762000" cy="259045"/>
    <xdr:sp macro="" textlink="">
      <xdr:nvSpPr>
        <xdr:cNvPr id="155" name="テキスト ボックス 154"/>
        <xdr:cNvSpPr txBox="1"/>
      </xdr:nvSpPr>
      <xdr:spPr>
        <a:xfrm>
          <a:off x="2844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46990</xdr:rowOff>
    </xdr:from>
    <xdr:to>
      <xdr:col>3</xdr:col>
      <xdr:colOff>330200</xdr:colOff>
      <xdr:row>60</xdr:row>
      <xdr:rowOff>148590</xdr:rowOff>
    </xdr:to>
    <xdr:sp macro="" textlink="">
      <xdr:nvSpPr>
        <xdr:cNvPr id="156" name="円/楕円 155"/>
        <xdr:cNvSpPr/>
      </xdr:nvSpPr>
      <xdr:spPr>
        <a:xfrm>
          <a:off x="2286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133367</xdr:rowOff>
    </xdr:from>
    <xdr:ext cx="762000" cy="259045"/>
    <xdr:sp macro="" textlink="">
      <xdr:nvSpPr>
        <xdr:cNvPr id="157" name="テキスト ボックス 156"/>
        <xdr:cNvSpPr txBox="1"/>
      </xdr:nvSpPr>
      <xdr:spPr>
        <a:xfrm>
          <a:off x="1955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123402</xdr:rowOff>
    </xdr:from>
    <xdr:to>
      <xdr:col>2</xdr:col>
      <xdr:colOff>127000</xdr:colOff>
      <xdr:row>61</xdr:row>
      <xdr:rowOff>53552</xdr:rowOff>
    </xdr:to>
    <xdr:sp macro="" textlink="">
      <xdr:nvSpPr>
        <xdr:cNvPr id="158" name="円/楕円 157"/>
        <xdr:cNvSpPr/>
      </xdr:nvSpPr>
      <xdr:spPr>
        <a:xfrm>
          <a:off x="1397000" y="1041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38329</xdr:rowOff>
    </xdr:from>
    <xdr:ext cx="762000" cy="259045"/>
    <xdr:sp macro="" textlink="">
      <xdr:nvSpPr>
        <xdr:cNvPr id="159" name="テキスト ボックス 158"/>
        <xdr:cNvSpPr txBox="1"/>
      </xdr:nvSpPr>
      <xdr:spPr>
        <a:xfrm>
          <a:off x="1066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[189,073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119,703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類似団体平均に比べ高くなっているのは、合併により職員数や施設の数が増加したためである。今後も、職員数の適正化に努めるとともに、施設の維持管理経費などコスト削減を引き続き図っていく。</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164688</xdr:rowOff>
    </xdr:from>
    <xdr:to>
      <xdr:col>7</xdr:col>
      <xdr:colOff>152400</xdr:colOff>
      <xdr:row>89</xdr:row>
      <xdr:rowOff>44617</xdr:rowOff>
    </xdr:to>
    <xdr:cxnSp macro="">
      <xdr:nvCxnSpPr>
        <xdr:cNvPr id="189" name="直線コネクタ 188"/>
        <xdr:cNvCxnSpPr/>
      </xdr:nvCxnSpPr>
      <xdr:spPr>
        <a:xfrm flipV="1">
          <a:off x="4953000" y="13709238"/>
          <a:ext cx="0" cy="15944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16694</xdr:rowOff>
    </xdr:from>
    <xdr:ext cx="762000" cy="259045"/>
    <xdr:sp macro="" textlink="">
      <xdr:nvSpPr>
        <xdr:cNvPr id="190" name="人件費・物件費等の状況最小値テキスト"/>
        <xdr:cNvSpPr txBox="1"/>
      </xdr:nvSpPr>
      <xdr:spPr>
        <a:xfrm>
          <a:off x="5041900" y="152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286,863</a:t>
          </a:r>
          <a:endParaRPr kumimoji="1" lang="ja-JP" altLang="en-US" sz="1000" b="1">
            <a:latin typeface="ＭＳ Ｐゴシック"/>
          </a:endParaRPr>
        </a:p>
      </xdr:txBody>
    </xdr:sp>
    <xdr:clientData/>
  </xdr:oneCellAnchor>
  <xdr:twoCellAnchor>
    <xdr:from>
      <xdr:col>7</xdr:col>
      <xdr:colOff>63500</xdr:colOff>
      <xdr:row>89</xdr:row>
      <xdr:rowOff>44617</xdr:rowOff>
    </xdr:from>
    <xdr:to>
      <xdr:col>7</xdr:col>
      <xdr:colOff>241300</xdr:colOff>
      <xdr:row>89</xdr:row>
      <xdr:rowOff>44617</xdr:rowOff>
    </xdr:to>
    <xdr:cxnSp macro="">
      <xdr:nvCxnSpPr>
        <xdr:cNvPr id="191" name="直線コネクタ 190"/>
        <xdr:cNvCxnSpPr/>
      </xdr:nvCxnSpPr>
      <xdr:spPr>
        <a:xfrm>
          <a:off x="4864100" y="1530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79615</xdr:rowOff>
    </xdr:from>
    <xdr:ext cx="762000" cy="259045"/>
    <xdr:sp macro="" textlink="">
      <xdr:nvSpPr>
        <xdr:cNvPr id="192" name="人件費・物件費等の状況最大値テキスト"/>
        <xdr:cNvSpPr txBox="1"/>
      </xdr:nvSpPr>
      <xdr:spPr>
        <a:xfrm>
          <a:off x="5041900" y="134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88,633</a:t>
          </a:r>
          <a:endParaRPr kumimoji="1" lang="ja-JP" altLang="en-US" sz="1000" b="1">
            <a:latin typeface="ＭＳ Ｐゴシック"/>
          </a:endParaRPr>
        </a:p>
      </xdr:txBody>
    </xdr:sp>
    <xdr:clientData/>
  </xdr:oneCellAnchor>
  <xdr:twoCellAnchor>
    <xdr:from>
      <xdr:col>7</xdr:col>
      <xdr:colOff>63500</xdr:colOff>
      <xdr:row>79</xdr:row>
      <xdr:rowOff>164688</xdr:rowOff>
    </xdr:from>
    <xdr:to>
      <xdr:col>7</xdr:col>
      <xdr:colOff>241300</xdr:colOff>
      <xdr:row>79</xdr:row>
      <xdr:rowOff>164688</xdr:rowOff>
    </xdr:to>
    <xdr:cxnSp macro="">
      <xdr:nvCxnSpPr>
        <xdr:cNvPr id="193" name="直線コネクタ 192"/>
        <xdr:cNvCxnSpPr/>
      </xdr:nvCxnSpPr>
      <xdr:spPr>
        <a:xfrm>
          <a:off x="4864100" y="13709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64678</xdr:rowOff>
    </xdr:from>
    <xdr:to>
      <xdr:col>7</xdr:col>
      <xdr:colOff>152400</xdr:colOff>
      <xdr:row>84</xdr:row>
      <xdr:rowOff>115311</xdr:rowOff>
    </xdr:to>
    <xdr:cxnSp macro="">
      <xdr:nvCxnSpPr>
        <xdr:cNvPr id="194" name="直線コネクタ 193"/>
        <xdr:cNvCxnSpPr/>
      </xdr:nvCxnSpPr>
      <xdr:spPr>
        <a:xfrm>
          <a:off x="4114800" y="14466478"/>
          <a:ext cx="838200" cy="5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166543</xdr:rowOff>
    </xdr:from>
    <xdr:ext cx="762000" cy="259045"/>
    <xdr:sp macro="" textlink="">
      <xdr:nvSpPr>
        <xdr:cNvPr id="195" name="人件費・物件費等の状況平均値テキスト"/>
        <xdr:cNvSpPr txBox="1"/>
      </xdr:nvSpPr>
      <xdr:spPr>
        <a:xfrm>
          <a:off x="5041900" y="14053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150016</xdr:rowOff>
    </xdr:from>
    <xdr:to>
      <xdr:col>7</xdr:col>
      <xdr:colOff>203200</xdr:colOff>
      <xdr:row>83</xdr:row>
      <xdr:rowOff>80166</xdr:rowOff>
    </xdr:to>
    <xdr:sp macro="" textlink="">
      <xdr:nvSpPr>
        <xdr:cNvPr id="196" name="フローチャート : 判断 195"/>
        <xdr:cNvSpPr/>
      </xdr:nvSpPr>
      <xdr:spPr>
        <a:xfrm>
          <a:off x="49022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163657</xdr:rowOff>
    </xdr:from>
    <xdr:to>
      <xdr:col>6</xdr:col>
      <xdr:colOff>0</xdr:colOff>
      <xdr:row>84</xdr:row>
      <xdr:rowOff>64678</xdr:rowOff>
    </xdr:to>
    <xdr:cxnSp macro="">
      <xdr:nvCxnSpPr>
        <xdr:cNvPr id="197" name="直線コネクタ 196"/>
        <xdr:cNvCxnSpPr/>
      </xdr:nvCxnSpPr>
      <xdr:spPr>
        <a:xfrm>
          <a:off x="3225800" y="14394007"/>
          <a:ext cx="889000" cy="7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110499</xdr:rowOff>
    </xdr:from>
    <xdr:to>
      <xdr:col>6</xdr:col>
      <xdr:colOff>50800</xdr:colOff>
      <xdr:row>83</xdr:row>
      <xdr:rowOff>40649</xdr:rowOff>
    </xdr:to>
    <xdr:sp macro="" textlink="">
      <xdr:nvSpPr>
        <xdr:cNvPr id="198" name="フローチャート : 判断 197"/>
        <xdr:cNvSpPr/>
      </xdr:nvSpPr>
      <xdr:spPr>
        <a:xfrm>
          <a:off x="4064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50826</xdr:rowOff>
    </xdr:from>
    <xdr:ext cx="736600" cy="259045"/>
    <xdr:sp macro="" textlink="">
      <xdr:nvSpPr>
        <xdr:cNvPr id="199" name="テキスト ボックス 198"/>
        <xdr:cNvSpPr txBox="1"/>
      </xdr:nvSpPr>
      <xdr:spPr>
        <a:xfrm>
          <a:off x="3733800" y="13938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122797</xdr:rowOff>
    </xdr:from>
    <xdr:to>
      <xdr:col>4</xdr:col>
      <xdr:colOff>482600</xdr:colOff>
      <xdr:row>83</xdr:row>
      <xdr:rowOff>163657</xdr:rowOff>
    </xdr:to>
    <xdr:cxnSp macro="">
      <xdr:nvCxnSpPr>
        <xdr:cNvPr id="200" name="直線コネクタ 199"/>
        <xdr:cNvCxnSpPr/>
      </xdr:nvCxnSpPr>
      <xdr:spPr>
        <a:xfrm>
          <a:off x="2336800" y="14353147"/>
          <a:ext cx="889000" cy="4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72599</xdr:rowOff>
    </xdr:from>
    <xdr:to>
      <xdr:col>4</xdr:col>
      <xdr:colOff>533400</xdr:colOff>
      <xdr:row>83</xdr:row>
      <xdr:rowOff>2749</xdr:rowOff>
    </xdr:to>
    <xdr:sp macro="" textlink="">
      <xdr:nvSpPr>
        <xdr:cNvPr id="201" name="フローチャート : 判断 200"/>
        <xdr:cNvSpPr/>
      </xdr:nvSpPr>
      <xdr:spPr>
        <a:xfrm>
          <a:off x="3175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12926</xdr:rowOff>
    </xdr:from>
    <xdr:ext cx="762000" cy="259045"/>
    <xdr:sp macro="" textlink="">
      <xdr:nvSpPr>
        <xdr:cNvPr id="202" name="テキスト ボックス 201"/>
        <xdr:cNvSpPr txBox="1"/>
      </xdr:nvSpPr>
      <xdr:spPr>
        <a:xfrm>
          <a:off x="2844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122797</xdr:rowOff>
    </xdr:from>
    <xdr:to>
      <xdr:col>3</xdr:col>
      <xdr:colOff>279400</xdr:colOff>
      <xdr:row>84</xdr:row>
      <xdr:rowOff>3612</xdr:rowOff>
    </xdr:to>
    <xdr:cxnSp macro="">
      <xdr:nvCxnSpPr>
        <xdr:cNvPr id="203" name="直線コネクタ 202"/>
        <xdr:cNvCxnSpPr/>
      </xdr:nvCxnSpPr>
      <xdr:spPr>
        <a:xfrm flipV="1">
          <a:off x="1447800" y="14353147"/>
          <a:ext cx="889000" cy="5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87559</xdr:rowOff>
    </xdr:from>
    <xdr:to>
      <xdr:col>3</xdr:col>
      <xdr:colOff>330200</xdr:colOff>
      <xdr:row>83</xdr:row>
      <xdr:rowOff>17709</xdr:rowOff>
    </xdr:to>
    <xdr:sp macro="" textlink="">
      <xdr:nvSpPr>
        <xdr:cNvPr id="204" name="フローチャート : 判断 203"/>
        <xdr:cNvSpPr/>
      </xdr:nvSpPr>
      <xdr:spPr>
        <a:xfrm>
          <a:off x="2286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27886</xdr:rowOff>
    </xdr:from>
    <xdr:ext cx="762000" cy="259045"/>
    <xdr:sp macro="" textlink="">
      <xdr:nvSpPr>
        <xdr:cNvPr id="205" name="テキスト ボックス 204"/>
        <xdr:cNvSpPr txBox="1"/>
      </xdr:nvSpPr>
      <xdr:spPr>
        <a:xfrm>
          <a:off x="1955800" y="1391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149413</xdr:rowOff>
    </xdr:from>
    <xdr:to>
      <xdr:col>2</xdr:col>
      <xdr:colOff>127000</xdr:colOff>
      <xdr:row>83</xdr:row>
      <xdr:rowOff>79563</xdr:rowOff>
    </xdr:to>
    <xdr:sp macro="" textlink="">
      <xdr:nvSpPr>
        <xdr:cNvPr id="206" name="フローチャート : 判断 205"/>
        <xdr:cNvSpPr/>
      </xdr:nvSpPr>
      <xdr:spPr>
        <a:xfrm>
          <a:off x="1397000" y="1420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89740</xdr:rowOff>
    </xdr:from>
    <xdr:ext cx="762000" cy="259045"/>
    <xdr:sp macro="" textlink="">
      <xdr:nvSpPr>
        <xdr:cNvPr id="207" name="テキスト ボックス 206"/>
        <xdr:cNvSpPr txBox="1"/>
      </xdr:nvSpPr>
      <xdr:spPr>
        <a:xfrm>
          <a:off x="1066800" y="1397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64511</xdr:rowOff>
    </xdr:from>
    <xdr:to>
      <xdr:col>7</xdr:col>
      <xdr:colOff>203200</xdr:colOff>
      <xdr:row>84</xdr:row>
      <xdr:rowOff>166111</xdr:rowOff>
    </xdr:to>
    <xdr:sp macro="" textlink="">
      <xdr:nvSpPr>
        <xdr:cNvPr id="213" name="円/楕円 212"/>
        <xdr:cNvSpPr/>
      </xdr:nvSpPr>
      <xdr:spPr>
        <a:xfrm>
          <a:off x="4902200" y="1446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36588</xdr:rowOff>
    </xdr:from>
    <xdr:ext cx="762000" cy="259045"/>
    <xdr:sp macro="" textlink="">
      <xdr:nvSpPr>
        <xdr:cNvPr id="214" name="人件費・物件費等の状況該当値テキスト"/>
        <xdr:cNvSpPr txBox="1"/>
      </xdr:nvSpPr>
      <xdr:spPr>
        <a:xfrm>
          <a:off x="5041900" y="1443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189,073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13878</xdr:rowOff>
    </xdr:from>
    <xdr:to>
      <xdr:col>6</xdr:col>
      <xdr:colOff>50800</xdr:colOff>
      <xdr:row>84</xdr:row>
      <xdr:rowOff>115478</xdr:rowOff>
    </xdr:to>
    <xdr:sp macro="" textlink="">
      <xdr:nvSpPr>
        <xdr:cNvPr id="215" name="円/楕円 214"/>
        <xdr:cNvSpPr/>
      </xdr:nvSpPr>
      <xdr:spPr>
        <a:xfrm>
          <a:off x="4064000" y="1441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100255</xdr:rowOff>
    </xdr:from>
    <xdr:ext cx="736600" cy="259045"/>
    <xdr:sp macro="" textlink="">
      <xdr:nvSpPr>
        <xdr:cNvPr id="216" name="テキスト ボックス 215"/>
        <xdr:cNvSpPr txBox="1"/>
      </xdr:nvSpPr>
      <xdr:spPr>
        <a:xfrm>
          <a:off x="3733800" y="1450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182,778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112857</xdr:rowOff>
    </xdr:from>
    <xdr:to>
      <xdr:col>4</xdr:col>
      <xdr:colOff>533400</xdr:colOff>
      <xdr:row>84</xdr:row>
      <xdr:rowOff>43007</xdr:rowOff>
    </xdr:to>
    <xdr:sp macro="" textlink="">
      <xdr:nvSpPr>
        <xdr:cNvPr id="217" name="円/楕円 216"/>
        <xdr:cNvSpPr/>
      </xdr:nvSpPr>
      <xdr:spPr>
        <a:xfrm>
          <a:off x="3175000" y="1434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27784</xdr:rowOff>
    </xdr:from>
    <xdr:ext cx="762000" cy="259045"/>
    <xdr:sp macro="" textlink="">
      <xdr:nvSpPr>
        <xdr:cNvPr id="218" name="テキスト ボックス 217"/>
        <xdr:cNvSpPr txBox="1"/>
      </xdr:nvSpPr>
      <xdr:spPr>
        <a:xfrm>
          <a:off x="2844800" y="14429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173,768</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71997</xdr:rowOff>
    </xdr:from>
    <xdr:to>
      <xdr:col>3</xdr:col>
      <xdr:colOff>330200</xdr:colOff>
      <xdr:row>84</xdr:row>
      <xdr:rowOff>2147</xdr:rowOff>
    </xdr:to>
    <xdr:sp macro="" textlink="">
      <xdr:nvSpPr>
        <xdr:cNvPr id="219" name="円/楕円 218"/>
        <xdr:cNvSpPr/>
      </xdr:nvSpPr>
      <xdr:spPr>
        <a:xfrm>
          <a:off x="2286000" y="143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158374</xdr:rowOff>
    </xdr:from>
    <xdr:ext cx="762000" cy="259045"/>
    <xdr:sp macro="" textlink="">
      <xdr:nvSpPr>
        <xdr:cNvPr id="220" name="テキスト ボックス 219"/>
        <xdr:cNvSpPr txBox="1"/>
      </xdr:nvSpPr>
      <xdr:spPr>
        <a:xfrm>
          <a:off x="1955800" y="1438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168,688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124262</xdr:rowOff>
    </xdr:from>
    <xdr:to>
      <xdr:col>2</xdr:col>
      <xdr:colOff>127000</xdr:colOff>
      <xdr:row>84</xdr:row>
      <xdr:rowOff>54412</xdr:rowOff>
    </xdr:to>
    <xdr:sp macro="" textlink="">
      <xdr:nvSpPr>
        <xdr:cNvPr id="221" name="円/楕円 220"/>
        <xdr:cNvSpPr/>
      </xdr:nvSpPr>
      <xdr:spPr>
        <a:xfrm>
          <a:off x="1397000" y="1435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39189</xdr:rowOff>
    </xdr:from>
    <xdr:ext cx="762000" cy="259045"/>
    <xdr:sp macro="" textlink="">
      <xdr:nvSpPr>
        <xdr:cNvPr id="222" name="テキスト ボックス 221"/>
        <xdr:cNvSpPr txBox="1"/>
      </xdr:nvSpPr>
      <xdr:spPr>
        <a:xfrm>
          <a:off x="1066800" y="1444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類似団体の中でも全国的に低い給与水準である。ただし、今後も職員適正化計画の実効性を高め、人件費総額の抑制に取り組む。</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87</xdr:row>
      <xdr:rowOff>17018</xdr:rowOff>
    </xdr:to>
    <xdr:cxnSp macro="">
      <xdr:nvCxnSpPr>
        <xdr:cNvPr id="249" name="直線コネクタ 248"/>
        <xdr:cNvCxnSpPr/>
      </xdr:nvCxnSpPr>
      <xdr:spPr>
        <a:xfrm flipV="1">
          <a:off x="17018000" y="13919708"/>
          <a:ext cx="0" cy="1013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160545</xdr:rowOff>
    </xdr:from>
    <xdr:ext cx="762000" cy="259045"/>
    <xdr:sp macro="" textlink="">
      <xdr:nvSpPr>
        <xdr:cNvPr id="250" name="給与水準   （国との比較）最小値テキスト"/>
        <xdr:cNvSpPr txBox="1"/>
      </xdr:nvSpPr>
      <xdr:spPr>
        <a:xfrm>
          <a:off x="17106900" y="1490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101.8</a:t>
          </a:r>
          <a:endParaRPr kumimoji="1" lang="ja-JP" altLang="en-US" sz="1000" b="1">
            <a:latin typeface="ＭＳ Ｐゴシック"/>
          </a:endParaRPr>
        </a:p>
      </xdr:txBody>
    </xdr:sp>
    <xdr:clientData/>
  </xdr:oneCellAnchor>
  <xdr:twoCellAnchor>
    <xdr:from>
      <xdr:col>24</xdr:col>
      <xdr:colOff>469900</xdr:colOff>
      <xdr:row>87</xdr:row>
      <xdr:rowOff>17018</xdr:rowOff>
    </xdr:from>
    <xdr:to>
      <xdr:col>24</xdr:col>
      <xdr:colOff>647700</xdr:colOff>
      <xdr:row>87</xdr:row>
      <xdr:rowOff>17018</xdr:rowOff>
    </xdr:to>
    <xdr:cxnSp macro="">
      <xdr:nvCxnSpPr>
        <xdr:cNvPr id="251" name="直線コネクタ 250"/>
        <xdr:cNvCxnSpPr/>
      </xdr:nvCxnSpPr>
      <xdr:spPr>
        <a:xfrm>
          <a:off x="16929100" y="1493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52"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3" name="直線コネクタ 252"/>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12446</xdr:rowOff>
    </xdr:from>
    <xdr:to>
      <xdr:col>24</xdr:col>
      <xdr:colOff>558800</xdr:colOff>
      <xdr:row>85</xdr:row>
      <xdr:rowOff>36576</xdr:rowOff>
    </xdr:to>
    <xdr:cxnSp macro="">
      <xdr:nvCxnSpPr>
        <xdr:cNvPr id="254" name="直線コネクタ 253"/>
        <xdr:cNvCxnSpPr/>
      </xdr:nvCxnSpPr>
      <xdr:spPr>
        <a:xfrm>
          <a:off x="16179800" y="145856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88155</xdr:rowOff>
    </xdr:from>
    <xdr:ext cx="762000" cy="259045"/>
    <xdr:sp macro="" textlink="">
      <xdr:nvSpPr>
        <xdr:cNvPr id="255" name="給与水準   （国との比較）平均値テキスト"/>
        <xdr:cNvSpPr txBox="1"/>
      </xdr:nvSpPr>
      <xdr:spPr>
        <a:xfrm>
          <a:off x="17106900" y="1466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116078</xdr:rowOff>
    </xdr:from>
    <xdr:to>
      <xdr:col>24</xdr:col>
      <xdr:colOff>609600</xdr:colOff>
      <xdr:row>86</xdr:row>
      <xdr:rowOff>46228</xdr:rowOff>
    </xdr:to>
    <xdr:sp macro="" textlink="">
      <xdr:nvSpPr>
        <xdr:cNvPr id="256" name="フローチャート : 判断 255"/>
        <xdr:cNvSpPr/>
      </xdr:nvSpPr>
      <xdr:spPr>
        <a:xfrm>
          <a:off x="16967200" y="1468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111506</xdr:rowOff>
    </xdr:from>
    <xdr:to>
      <xdr:col>23</xdr:col>
      <xdr:colOff>406400</xdr:colOff>
      <xdr:row>85</xdr:row>
      <xdr:rowOff>12446</xdr:rowOff>
    </xdr:to>
    <xdr:cxnSp macro="">
      <xdr:nvCxnSpPr>
        <xdr:cNvPr id="257" name="直線コネクタ 256"/>
        <xdr:cNvCxnSpPr/>
      </xdr:nvCxnSpPr>
      <xdr:spPr>
        <a:xfrm>
          <a:off x="15290800" y="145133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77470</xdr:rowOff>
    </xdr:from>
    <xdr:to>
      <xdr:col>23</xdr:col>
      <xdr:colOff>457200</xdr:colOff>
      <xdr:row>86</xdr:row>
      <xdr:rowOff>7620</xdr:rowOff>
    </xdr:to>
    <xdr:sp macro="" textlink="">
      <xdr:nvSpPr>
        <xdr:cNvPr id="258" name="フローチャート : 判断 257"/>
        <xdr:cNvSpPr/>
      </xdr:nvSpPr>
      <xdr:spPr>
        <a:xfrm>
          <a:off x="16129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163847</xdr:rowOff>
    </xdr:from>
    <xdr:ext cx="736600" cy="259045"/>
    <xdr:sp macro="" textlink="">
      <xdr:nvSpPr>
        <xdr:cNvPr id="259" name="テキスト ボックス 258"/>
        <xdr:cNvSpPr txBox="1"/>
      </xdr:nvSpPr>
      <xdr:spPr>
        <a:xfrm>
          <a:off x="15798800" y="1473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111506</xdr:rowOff>
    </xdr:from>
    <xdr:to>
      <xdr:col>22</xdr:col>
      <xdr:colOff>203200</xdr:colOff>
      <xdr:row>86</xdr:row>
      <xdr:rowOff>116078</xdr:rowOff>
    </xdr:to>
    <xdr:cxnSp macro="">
      <xdr:nvCxnSpPr>
        <xdr:cNvPr id="260" name="直線コネクタ 259"/>
        <xdr:cNvCxnSpPr/>
      </xdr:nvCxnSpPr>
      <xdr:spPr>
        <a:xfrm flipV="1">
          <a:off x="14401800" y="1451330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67818</xdr:rowOff>
    </xdr:from>
    <xdr:to>
      <xdr:col>22</xdr:col>
      <xdr:colOff>254000</xdr:colOff>
      <xdr:row>85</xdr:row>
      <xdr:rowOff>169418</xdr:rowOff>
    </xdr:to>
    <xdr:sp macro="" textlink="">
      <xdr:nvSpPr>
        <xdr:cNvPr id="261" name="フローチャート : 判断 260"/>
        <xdr:cNvSpPr/>
      </xdr:nvSpPr>
      <xdr:spPr>
        <a:xfrm>
          <a:off x="15240000" y="1464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154195</xdr:rowOff>
    </xdr:from>
    <xdr:ext cx="762000" cy="259045"/>
    <xdr:sp macro="" textlink="">
      <xdr:nvSpPr>
        <xdr:cNvPr id="262" name="テキスト ボックス 261"/>
        <xdr:cNvSpPr txBox="1"/>
      </xdr:nvSpPr>
      <xdr:spPr>
        <a:xfrm>
          <a:off x="14909800" y="14727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91948</xdr:rowOff>
    </xdr:from>
    <xdr:to>
      <xdr:col>21</xdr:col>
      <xdr:colOff>0</xdr:colOff>
      <xdr:row>86</xdr:row>
      <xdr:rowOff>116078</xdr:rowOff>
    </xdr:to>
    <xdr:cxnSp macro="">
      <xdr:nvCxnSpPr>
        <xdr:cNvPr id="263" name="直線コネクタ 262"/>
        <xdr:cNvCxnSpPr/>
      </xdr:nvCxnSpPr>
      <xdr:spPr>
        <a:xfrm>
          <a:off x="13512800" y="148366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101346</xdr:rowOff>
    </xdr:from>
    <xdr:to>
      <xdr:col>21</xdr:col>
      <xdr:colOff>50800</xdr:colOff>
      <xdr:row>88</xdr:row>
      <xdr:rowOff>31496</xdr:rowOff>
    </xdr:to>
    <xdr:sp macro="" textlink="">
      <xdr:nvSpPr>
        <xdr:cNvPr id="264" name="フローチャート : 判断 263"/>
        <xdr:cNvSpPr/>
      </xdr:nvSpPr>
      <xdr:spPr>
        <a:xfrm>
          <a:off x="14351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16273</xdr:rowOff>
    </xdr:from>
    <xdr:ext cx="762000" cy="259045"/>
    <xdr:sp macro="" textlink="">
      <xdr:nvSpPr>
        <xdr:cNvPr id="265" name="テキスト ボックス 264"/>
        <xdr:cNvSpPr txBox="1"/>
      </xdr:nvSpPr>
      <xdr:spPr>
        <a:xfrm>
          <a:off x="14020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106172</xdr:rowOff>
    </xdr:from>
    <xdr:to>
      <xdr:col>19</xdr:col>
      <xdr:colOff>533400</xdr:colOff>
      <xdr:row>88</xdr:row>
      <xdr:rowOff>36322</xdr:rowOff>
    </xdr:to>
    <xdr:sp macro="" textlink="">
      <xdr:nvSpPr>
        <xdr:cNvPr id="266" name="フローチャート : 判断 265"/>
        <xdr:cNvSpPr/>
      </xdr:nvSpPr>
      <xdr:spPr>
        <a:xfrm>
          <a:off x="13462000" y="1502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21099</xdr:rowOff>
    </xdr:from>
    <xdr:ext cx="762000" cy="259045"/>
    <xdr:sp macro="" textlink="">
      <xdr:nvSpPr>
        <xdr:cNvPr id="267" name="テキスト ボックス 266"/>
        <xdr:cNvSpPr txBox="1"/>
      </xdr:nvSpPr>
      <xdr:spPr>
        <a:xfrm>
          <a:off x="13131800" y="1510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157226</xdr:rowOff>
    </xdr:from>
    <xdr:to>
      <xdr:col>24</xdr:col>
      <xdr:colOff>609600</xdr:colOff>
      <xdr:row>85</xdr:row>
      <xdr:rowOff>87376</xdr:rowOff>
    </xdr:to>
    <xdr:sp macro="" textlink="">
      <xdr:nvSpPr>
        <xdr:cNvPr id="273" name="円/楕円 272"/>
        <xdr:cNvSpPr/>
      </xdr:nvSpPr>
      <xdr:spPr>
        <a:xfrm>
          <a:off x="16967200" y="1455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2303</xdr:rowOff>
    </xdr:from>
    <xdr:ext cx="762000" cy="259045"/>
    <xdr:sp macro="" textlink="">
      <xdr:nvSpPr>
        <xdr:cNvPr id="274" name="給与水準   （国との比較）該当値テキスト"/>
        <xdr:cNvSpPr txBox="1"/>
      </xdr:nvSpPr>
      <xdr:spPr>
        <a:xfrm>
          <a:off x="17106900" y="14404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133096</xdr:rowOff>
    </xdr:from>
    <xdr:to>
      <xdr:col>23</xdr:col>
      <xdr:colOff>457200</xdr:colOff>
      <xdr:row>85</xdr:row>
      <xdr:rowOff>63246</xdr:rowOff>
    </xdr:to>
    <xdr:sp macro="" textlink="">
      <xdr:nvSpPr>
        <xdr:cNvPr id="275" name="円/楕円 274"/>
        <xdr:cNvSpPr/>
      </xdr:nvSpPr>
      <xdr:spPr>
        <a:xfrm>
          <a:off x="16129000" y="1453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73423</xdr:rowOff>
    </xdr:from>
    <xdr:ext cx="736600" cy="259045"/>
    <xdr:sp macro="" textlink="">
      <xdr:nvSpPr>
        <xdr:cNvPr id="276" name="テキスト ボックス 275"/>
        <xdr:cNvSpPr txBox="1"/>
      </xdr:nvSpPr>
      <xdr:spPr>
        <a:xfrm>
          <a:off x="15798800" y="1430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60706</xdr:rowOff>
    </xdr:from>
    <xdr:to>
      <xdr:col>22</xdr:col>
      <xdr:colOff>254000</xdr:colOff>
      <xdr:row>84</xdr:row>
      <xdr:rowOff>162306</xdr:rowOff>
    </xdr:to>
    <xdr:sp macro="" textlink="">
      <xdr:nvSpPr>
        <xdr:cNvPr id="277" name="円/楕円 276"/>
        <xdr:cNvSpPr/>
      </xdr:nvSpPr>
      <xdr:spPr>
        <a:xfrm>
          <a:off x="15240000" y="1446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1033</xdr:rowOff>
    </xdr:from>
    <xdr:ext cx="762000" cy="259045"/>
    <xdr:sp macro="" textlink="">
      <xdr:nvSpPr>
        <xdr:cNvPr id="278" name="テキスト ボックス 277"/>
        <xdr:cNvSpPr txBox="1"/>
      </xdr:nvSpPr>
      <xdr:spPr>
        <a:xfrm>
          <a:off x="14909800" y="1423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65278</xdr:rowOff>
    </xdr:from>
    <xdr:to>
      <xdr:col>21</xdr:col>
      <xdr:colOff>50800</xdr:colOff>
      <xdr:row>86</xdr:row>
      <xdr:rowOff>166878</xdr:rowOff>
    </xdr:to>
    <xdr:sp macro="" textlink="">
      <xdr:nvSpPr>
        <xdr:cNvPr id="279" name="円/楕円 278"/>
        <xdr:cNvSpPr/>
      </xdr:nvSpPr>
      <xdr:spPr>
        <a:xfrm>
          <a:off x="14351000" y="1480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5605</xdr:rowOff>
    </xdr:from>
    <xdr:ext cx="762000" cy="259045"/>
    <xdr:sp macro="" textlink="">
      <xdr:nvSpPr>
        <xdr:cNvPr id="280" name="テキスト ボックス 279"/>
        <xdr:cNvSpPr txBox="1"/>
      </xdr:nvSpPr>
      <xdr:spPr>
        <a:xfrm>
          <a:off x="14020800" y="14578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41148</xdr:rowOff>
    </xdr:from>
    <xdr:to>
      <xdr:col>19</xdr:col>
      <xdr:colOff>533400</xdr:colOff>
      <xdr:row>86</xdr:row>
      <xdr:rowOff>142748</xdr:rowOff>
    </xdr:to>
    <xdr:sp macro="" textlink="">
      <xdr:nvSpPr>
        <xdr:cNvPr id="281" name="円/楕円 280"/>
        <xdr:cNvSpPr/>
      </xdr:nvSpPr>
      <xdr:spPr>
        <a:xfrm>
          <a:off x="13462000" y="1478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152925</xdr:rowOff>
    </xdr:from>
    <xdr:ext cx="762000" cy="259045"/>
    <xdr:sp macro="" textlink="">
      <xdr:nvSpPr>
        <xdr:cNvPr id="282" name="テキスト ボックス 281"/>
        <xdr:cNvSpPr txBox="1"/>
      </xdr:nvSpPr>
      <xdr:spPr>
        <a:xfrm>
          <a:off x="13131800" y="1455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71/119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市の面積が広大で、類似団体と比較し、支所へ多く配置することから、平均を上回っている。今後とも、職員定員適正化計画に基づき、より適正な定員管理に努める。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146776</xdr:rowOff>
    </xdr:from>
    <xdr:to>
      <xdr:col>24</xdr:col>
      <xdr:colOff>558800</xdr:colOff>
      <xdr:row>67</xdr:row>
      <xdr:rowOff>98969</xdr:rowOff>
    </xdr:to>
    <xdr:cxnSp macro="">
      <xdr:nvCxnSpPr>
        <xdr:cNvPr id="314" name="直線コネクタ 313"/>
        <xdr:cNvCxnSpPr/>
      </xdr:nvCxnSpPr>
      <xdr:spPr>
        <a:xfrm flipV="1">
          <a:off x="17018000" y="9919426"/>
          <a:ext cx="0" cy="1666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71046</xdr:rowOff>
    </xdr:from>
    <xdr:ext cx="762000" cy="259045"/>
    <xdr:sp macro="" textlink="">
      <xdr:nvSpPr>
        <xdr:cNvPr id="315"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15.59</a:t>
          </a:r>
          <a:endParaRPr kumimoji="1" lang="ja-JP" altLang="en-US" sz="1000" b="1">
            <a:latin typeface="ＭＳ Ｐゴシック"/>
          </a:endParaRPr>
        </a:p>
      </xdr:txBody>
    </xdr:sp>
    <xdr:clientData/>
  </xdr:oneCellAnchor>
  <xdr:twoCellAnchor>
    <xdr:from>
      <xdr:col>24</xdr:col>
      <xdr:colOff>469900</xdr:colOff>
      <xdr:row>67</xdr:row>
      <xdr:rowOff>98969</xdr:rowOff>
    </xdr:from>
    <xdr:to>
      <xdr:col>24</xdr:col>
      <xdr:colOff>647700</xdr:colOff>
      <xdr:row>67</xdr:row>
      <xdr:rowOff>98969</xdr:rowOff>
    </xdr:to>
    <xdr:cxnSp macro="">
      <xdr:nvCxnSpPr>
        <xdr:cNvPr id="316" name="直線コネクタ 315"/>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61703</xdr:rowOff>
    </xdr:from>
    <xdr:ext cx="762000" cy="259045"/>
    <xdr:sp macro="" textlink="">
      <xdr:nvSpPr>
        <xdr:cNvPr id="317" name="定員管理の状況最大値テキスト"/>
        <xdr:cNvSpPr txBox="1"/>
      </xdr:nvSpPr>
      <xdr:spPr>
        <a:xfrm>
          <a:off x="17106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5.92</a:t>
          </a:r>
          <a:endParaRPr kumimoji="1" lang="ja-JP" altLang="en-US" sz="1000" b="1">
            <a:latin typeface="ＭＳ Ｐゴシック"/>
          </a:endParaRPr>
        </a:p>
      </xdr:txBody>
    </xdr:sp>
    <xdr:clientData/>
  </xdr:oneCellAnchor>
  <xdr:twoCellAnchor>
    <xdr:from>
      <xdr:col>24</xdr:col>
      <xdr:colOff>469900</xdr:colOff>
      <xdr:row>57</xdr:row>
      <xdr:rowOff>146776</xdr:rowOff>
    </xdr:from>
    <xdr:to>
      <xdr:col>24</xdr:col>
      <xdr:colOff>647700</xdr:colOff>
      <xdr:row>57</xdr:row>
      <xdr:rowOff>146776</xdr:rowOff>
    </xdr:to>
    <xdr:cxnSp macro="">
      <xdr:nvCxnSpPr>
        <xdr:cNvPr id="318" name="直線コネクタ 317"/>
        <xdr:cNvCxnSpPr/>
      </xdr:nvCxnSpPr>
      <xdr:spPr>
        <a:xfrm>
          <a:off x="16929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68580</xdr:rowOff>
    </xdr:from>
    <xdr:to>
      <xdr:col>24</xdr:col>
      <xdr:colOff>558800</xdr:colOff>
      <xdr:row>62</xdr:row>
      <xdr:rowOff>123734</xdr:rowOff>
    </xdr:to>
    <xdr:cxnSp macro="">
      <xdr:nvCxnSpPr>
        <xdr:cNvPr id="319" name="直線コネクタ 318"/>
        <xdr:cNvCxnSpPr/>
      </xdr:nvCxnSpPr>
      <xdr:spPr>
        <a:xfrm>
          <a:off x="16179800" y="10698480"/>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97172</xdr:rowOff>
    </xdr:from>
    <xdr:ext cx="762000" cy="259045"/>
    <xdr:sp macro="" textlink="">
      <xdr:nvSpPr>
        <xdr:cNvPr id="320" name="定員管理の状況平均値テキスト"/>
        <xdr:cNvSpPr txBox="1"/>
      </xdr:nvSpPr>
      <xdr:spPr>
        <a:xfrm>
          <a:off x="17106900" y="1038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80645</xdr:rowOff>
    </xdr:from>
    <xdr:to>
      <xdr:col>24</xdr:col>
      <xdr:colOff>609600</xdr:colOff>
      <xdr:row>62</xdr:row>
      <xdr:rowOff>10795</xdr:rowOff>
    </xdr:to>
    <xdr:sp macro="" textlink="">
      <xdr:nvSpPr>
        <xdr:cNvPr id="321" name="フローチャート : 判断 320"/>
        <xdr:cNvSpPr/>
      </xdr:nvSpPr>
      <xdr:spPr>
        <a:xfrm>
          <a:off x="169672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68580</xdr:rowOff>
    </xdr:from>
    <xdr:to>
      <xdr:col>23</xdr:col>
      <xdr:colOff>406400</xdr:colOff>
      <xdr:row>62</xdr:row>
      <xdr:rowOff>85816</xdr:rowOff>
    </xdr:to>
    <xdr:cxnSp macro="">
      <xdr:nvCxnSpPr>
        <xdr:cNvPr id="322" name="直線コネクタ 321"/>
        <xdr:cNvCxnSpPr/>
      </xdr:nvCxnSpPr>
      <xdr:spPr>
        <a:xfrm flipV="1">
          <a:off x="15290800" y="1069848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8255</xdr:rowOff>
    </xdr:from>
    <xdr:to>
      <xdr:col>23</xdr:col>
      <xdr:colOff>457200</xdr:colOff>
      <xdr:row>61</xdr:row>
      <xdr:rowOff>109855</xdr:rowOff>
    </xdr:to>
    <xdr:sp macro="" textlink="">
      <xdr:nvSpPr>
        <xdr:cNvPr id="323" name="フローチャート : 判断 322"/>
        <xdr:cNvSpPr/>
      </xdr:nvSpPr>
      <xdr:spPr>
        <a:xfrm>
          <a:off x="16129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120032</xdr:rowOff>
    </xdr:from>
    <xdr:ext cx="736600" cy="259045"/>
    <xdr:sp macro="" textlink="">
      <xdr:nvSpPr>
        <xdr:cNvPr id="324" name="テキスト ボックス 323"/>
        <xdr:cNvSpPr txBox="1"/>
      </xdr:nvSpPr>
      <xdr:spPr>
        <a:xfrm>
          <a:off x="15798800" y="1023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85816</xdr:rowOff>
    </xdr:from>
    <xdr:to>
      <xdr:col>22</xdr:col>
      <xdr:colOff>203200</xdr:colOff>
      <xdr:row>62</xdr:row>
      <xdr:rowOff>165100</xdr:rowOff>
    </xdr:to>
    <xdr:cxnSp macro="">
      <xdr:nvCxnSpPr>
        <xdr:cNvPr id="325" name="直線コネクタ 324"/>
        <xdr:cNvCxnSpPr/>
      </xdr:nvCxnSpPr>
      <xdr:spPr>
        <a:xfrm flipV="1">
          <a:off x="14401800" y="10715716"/>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3084</xdr:rowOff>
    </xdr:from>
    <xdr:to>
      <xdr:col>22</xdr:col>
      <xdr:colOff>254000</xdr:colOff>
      <xdr:row>61</xdr:row>
      <xdr:rowOff>104684</xdr:rowOff>
    </xdr:to>
    <xdr:sp macro="" textlink="">
      <xdr:nvSpPr>
        <xdr:cNvPr id="326" name="フローチャート : 判断 325"/>
        <xdr:cNvSpPr/>
      </xdr:nvSpPr>
      <xdr:spPr>
        <a:xfrm>
          <a:off x="15240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114861</xdr:rowOff>
    </xdr:from>
    <xdr:ext cx="762000" cy="259045"/>
    <xdr:sp macro="" textlink="">
      <xdr:nvSpPr>
        <xdr:cNvPr id="327" name="テキスト ボックス 326"/>
        <xdr:cNvSpPr txBox="1"/>
      </xdr:nvSpPr>
      <xdr:spPr>
        <a:xfrm>
          <a:off x="14909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165100</xdr:rowOff>
    </xdr:from>
    <xdr:to>
      <xdr:col>21</xdr:col>
      <xdr:colOff>0</xdr:colOff>
      <xdr:row>63</xdr:row>
      <xdr:rowOff>40187</xdr:rowOff>
    </xdr:to>
    <xdr:cxnSp macro="">
      <xdr:nvCxnSpPr>
        <xdr:cNvPr id="328" name="直線コネクタ 327"/>
        <xdr:cNvCxnSpPr/>
      </xdr:nvCxnSpPr>
      <xdr:spPr>
        <a:xfrm flipV="1">
          <a:off x="13512800" y="10795000"/>
          <a:ext cx="889000" cy="4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9978</xdr:rowOff>
    </xdr:from>
    <xdr:to>
      <xdr:col>21</xdr:col>
      <xdr:colOff>50800</xdr:colOff>
      <xdr:row>61</xdr:row>
      <xdr:rowOff>111578</xdr:rowOff>
    </xdr:to>
    <xdr:sp macro="" textlink="">
      <xdr:nvSpPr>
        <xdr:cNvPr id="329" name="フローチャート : 判断 328"/>
        <xdr:cNvSpPr/>
      </xdr:nvSpPr>
      <xdr:spPr>
        <a:xfrm>
          <a:off x="14351000" y="1046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121755</xdr:rowOff>
    </xdr:from>
    <xdr:ext cx="762000" cy="259045"/>
    <xdr:sp macro="" textlink="">
      <xdr:nvSpPr>
        <xdr:cNvPr id="330" name="テキスト ボックス 329"/>
        <xdr:cNvSpPr txBox="1"/>
      </xdr:nvSpPr>
      <xdr:spPr>
        <a:xfrm>
          <a:off x="14020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23767</xdr:rowOff>
    </xdr:from>
    <xdr:to>
      <xdr:col>19</xdr:col>
      <xdr:colOff>533400</xdr:colOff>
      <xdr:row>61</xdr:row>
      <xdr:rowOff>125367</xdr:rowOff>
    </xdr:to>
    <xdr:sp macro="" textlink="">
      <xdr:nvSpPr>
        <xdr:cNvPr id="331" name="フローチャート : 判断 330"/>
        <xdr:cNvSpPr/>
      </xdr:nvSpPr>
      <xdr:spPr>
        <a:xfrm>
          <a:off x="134620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135544</xdr:rowOff>
    </xdr:from>
    <xdr:ext cx="762000" cy="259045"/>
    <xdr:sp macro="" textlink="">
      <xdr:nvSpPr>
        <xdr:cNvPr id="332" name="テキスト ボックス 331"/>
        <xdr:cNvSpPr txBox="1"/>
      </xdr:nvSpPr>
      <xdr:spPr>
        <a:xfrm>
          <a:off x="13131800" y="10251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72934</xdr:rowOff>
    </xdr:from>
    <xdr:to>
      <xdr:col>24</xdr:col>
      <xdr:colOff>609600</xdr:colOff>
      <xdr:row>63</xdr:row>
      <xdr:rowOff>3084</xdr:rowOff>
    </xdr:to>
    <xdr:sp macro="" textlink="">
      <xdr:nvSpPr>
        <xdr:cNvPr id="338" name="円/楕円 337"/>
        <xdr:cNvSpPr/>
      </xdr:nvSpPr>
      <xdr:spPr>
        <a:xfrm>
          <a:off x="16967200" y="1070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45011</xdr:rowOff>
    </xdr:from>
    <xdr:ext cx="762000" cy="259045"/>
    <xdr:sp macro="" textlink="">
      <xdr:nvSpPr>
        <xdr:cNvPr id="339" name="定員管理の状況該当値テキスト"/>
        <xdr:cNvSpPr txBox="1"/>
      </xdr:nvSpPr>
      <xdr:spPr>
        <a:xfrm>
          <a:off x="17106900" y="106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17780</xdr:rowOff>
    </xdr:from>
    <xdr:to>
      <xdr:col>23</xdr:col>
      <xdr:colOff>457200</xdr:colOff>
      <xdr:row>62</xdr:row>
      <xdr:rowOff>119380</xdr:rowOff>
    </xdr:to>
    <xdr:sp macro="" textlink="">
      <xdr:nvSpPr>
        <xdr:cNvPr id="340" name="円/楕円 339"/>
        <xdr:cNvSpPr/>
      </xdr:nvSpPr>
      <xdr:spPr>
        <a:xfrm>
          <a:off x="16129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104157</xdr:rowOff>
    </xdr:from>
    <xdr:ext cx="736600" cy="259045"/>
    <xdr:sp macro="" textlink="">
      <xdr:nvSpPr>
        <xdr:cNvPr id="341" name="テキスト ボックス 340"/>
        <xdr:cNvSpPr txBox="1"/>
      </xdr:nvSpPr>
      <xdr:spPr>
        <a:xfrm>
          <a:off x="15798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35016</xdr:rowOff>
    </xdr:from>
    <xdr:to>
      <xdr:col>22</xdr:col>
      <xdr:colOff>254000</xdr:colOff>
      <xdr:row>62</xdr:row>
      <xdr:rowOff>136616</xdr:rowOff>
    </xdr:to>
    <xdr:sp macro="" textlink="">
      <xdr:nvSpPr>
        <xdr:cNvPr id="342" name="円/楕円 341"/>
        <xdr:cNvSpPr/>
      </xdr:nvSpPr>
      <xdr:spPr>
        <a:xfrm>
          <a:off x="15240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121393</xdr:rowOff>
    </xdr:from>
    <xdr:ext cx="762000" cy="259045"/>
    <xdr:sp macro="" textlink="">
      <xdr:nvSpPr>
        <xdr:cNvPr id="343" name="テキスト ボックス 342"/>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114300</xdr:rowOff>
    </xdr:from>
    <xdr:to>
      <xdr:col>21</xdr:col>
      <xdr:colOff>50800</xdr:colOff>
      <xdr:row>63</xdr:row>
      <xdr:rowOff>44450</xdr:rowOff>
    </xdr:to>
    <xdr:sp macro="" textlink="">
      <xdr:nvSpPr>
        <xdr:cNvPr id="344" name="円/楕円 343"/>
        <xdr:cNvSpPr/>
      </xdr:nvSpPr>
      <xdr:spPr>
        <a:xfrm>
          <a:off x="14351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29227</xdr:rowOff>
    </xdr:from>
    <xdr:ext cx="762000" cy="259045"/>
    <xdr:sp macro="" textlink="">
      <xdr:nvSpPr>
        <xdr:cNvPr id="345" name="テキスト ボックス 344"/>
        <xdr:cNvSpPr txBox="1"/>
      </xdr:nvSpPr>
      <xdr:spPr>
        <a:xfrm>
          <a:off x="14020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46" name="円/楕円 345"/>
        <xdr:cNvSpPr/>
      </xdr:nvSpPr>
      <xdr:spPr>
        <a:xfrm>
          <a:off x="13462000" y="1079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75764</xdr:rowOff>
    </xdr:from>
    <xdr:ext cx="762000" cy="259045"/>
    <xdr:sp macro="" textlink="">
      <xdr:nvSpPr>
        <xdr:cNvPr id="347" name="テキスト ボックス 346"/>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94/119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普通建設事業費に係る起債の償還や、公営企業会計への準元利償還金が多額であるが、平成２４年度決算より１８％を下回ることができた。しかし、類似団体と比べると依然高い水準であるので新規発行を抑制し、公債費の適正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171132</xdr:rowOff>
    </xdr:to>
    <xdr:cxnSp macro="">
      <xdr:nvCxnSpPr>
        <xdr:cNvPr id="376" name="直線コネクタ 375"/>
        <xdr:cNvCxnSpPr/>
      </xdr:nvCxnSpPr>
      <xdr:spPr>
        <a:xfrm flipV="1">
          <a:off x="17018000" y="6255067"/>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143209</xdr:rowOff>
    </xdr:from>
    <xdr:ext cx="762000" cy="259045"/>
    <xdr:sp macro="" textlink="">
      <xdr:nvSpPr>
        <xdr:cNvPr id="377" name="公債費負担の状況最小値テキスト"/>
        <xdr:cNvSpPr txBox="1"/>
      </xdr:nvSpPr>
      <xdr:spPr>
        <a:xfrm>
          <a:off x="17106900" y="768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44</xdr:row>
      <xdr:rowOff>171132</xdr:rowOff>
    </xdr:from>
    <xdr:to>
      <xdr:col>24</xdr:col>
      <xdr:colOff>647700</xdr:colOff>
      <xdr:row>44</xdr:row>
      <xdr:rowOff>171132</xdr:rowOff>
    </xdr:to>
    <xdr:cxnSp macro="">
      <xdr:nvCxnSpPr>
        <xdr:cNvPr id="378" name="直線コネクタ 377"/>
        <xdr:cNvCxnSpPr/>
      </xdr:nvCxnSpPr>
      <xdr:spPr>
        <a:xfrm>
          <a:off x="16929100" y="771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9"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80" name="直線コネクタ 379"/>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104458</xdr:rowOff>
    </xdr:from>
    <xdr:to>
      <xdr:col>24</xdr:col>
      <xdr:colOff>558800</xdr:colOff>
      <xdr:row>37</xdr:row>
      <xdr:rowOff>116522</xdr:rowOff>
    </xdr:to>
    <xdr:cxnSp macro="">
      <xdr:nvCxnSpPr>
        <xdr:cNvPr id="381" name="直線コネクタ 380"/>
        <xdr:cNvCxnSpPr/>
      </xdr:nvCxnSpPr>
      <xdr:spPr>
        <a:xfrm flipV="1">
          <a:off x="16179800" y="644810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17903</xdr:rowOff>
    </xdr:from>
    <xdr:ext cx="762000" cy="259045"/>
    <xdr:sp macro="" textlink="">
      <xdr:nvSpPr>
        <xdr:cNvPr id="382" name="公債費負担の状況平均値テキスト"/>
        <xdr:cNvSpPr txBox="1"/>
      </xdr:nvSpPr>
      <xdr:spPr>
        <a:xfrm>
          <a:off x="17106900" y="61901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1376</xdr:rowOff>
    </xdr:from>
    <xdr:to>
      <xdr:col>24</xdr:col>
      <xdr:colOff>609600</xdr:colOff>
      <xdr:row>37</xdr:row>
      <xdr:rowOff>102976</xdr:rowOff>
    </xdr:to>
    <xdr:sp macro="" textlink="">
      <xdr:nvSpPr>
        <xdr:cNvPr id="383" name="フローチャート : 判断 382"/>
        <xdr:cNvSpPr/>
      </xdr:nvSpPr>
      <xdr:spPr>
        <a:xfrm>
          <a:off x="169672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116522</xdr:rowOff>
    </xdr:from>
    <xdr:to>
      <xdr:col>23</xdr:col>
      <xdr:colOff>406400</xdr:colOff>
      <xdr:row>37</xdr:row>
      <xdr:rowOff>140653</xdr:rowOff>
    </xdr:to>
    <xdr:cxnSp macro="">
      <xdr:nvCxnSpPr>
        <xdr:cNvPr id="384" name="直線コネクタ 383"/>
        <xdr:cNvCxnSpPr/>
      </xdr:nvCxnSpPr>
      <xdr:spPr>
        <a:xfrm flipV="1">
          <a:off x="15290800" y="646017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9419</xdr:rowOff>
    </xdr:from>
    <xdr:to>
      <xdr:col>23</xdr:col>
      <xdr:colOff>457200</xdr:colOff>
      <xdr:row>37</xdr:row>
      <xdr:rowOff>111019</xdr:rowOff>
    </xdr:to>
    <xdr:sp macro="" textlink="">
      <xdr:nvSpPr>
        <xdr:cNvPr id="385" name="フローチャート : 判断 384"/>
        <xdr:cNvSpPr/>
      </xdr:nvSpPr>
      <xdr:spPr>
        <a:xfrm>
          <a:off x="16129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121196</xdr:rowOff>
    </xdr:from>
    <xdr:ext cx="736600" cy="259045"/>
    <xdr:sp macro="" textlink="">
      <xdr:nvSpPr>
        <xdr:cNvPr id="386" name="テキスト ボックス 385"/>
        <xdr:cNvSpPr txBox="1"/>
      </xdr:nvSpPr>
      <xdr:spPr>
        <a:xfrm>
          <a:off x="15798800" y="612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140653</xdr:rowOff>
    </xdr:from>
    <xdr:to>
      <xdr:col>22</xdr:col>
      <xdr:colOff>203200</xdr:colOff>
      <xdr:row>38</xdr:row>
      <xdr:rowOff>9419</xdr:rowOff>
    </xdr:to>
    <xdr:cxnSp macro="">
      <xdr:nvCxnSpPr>
        <xdr:cNvPr id="387" name="直線コネクタ 386"/>
        <xdr:cNvCxnSpPr/>
      </xdr:nvCxnSpPr>
      <xdr:spPr>
        <a:xfrm flipV="1">
          <a:off x="14401800" y="648430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27517</xdr:rowOff>
    </xdr:from>
    <xdr:to>
      <xdr:col>22</xdr:col>
      <xdr:colOff>254000</xdr:colOff>
      <xdr:row>37</xdr:row>
      <xdr:rowOff>129117</xdr:rowOff>
    </xdr:to>
    <xdr:sp macro="" textlink="">
      <xdr:nvSpPr>
        <xdr:cNvPr id="388" name="フローチャート : 判断 387"/>
        <xdr:cNvSpPr/>
      </xdr:nvSpPr>
      <xdr:spPr>
        <a:xfrm>
          <a:off x="15240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139294</xdr:rowOff>
    </xdr:from>
    <xdr:ext cx="762000" cy="259045"/>
    <xdr:sp macro="" textlink="">
      <xdr:nvSpPr>
        <xdr:cNvPr id="389" name="テキスト ボックス 388"/>
        <xdr:cNvSpPr txBox="1"/>
      </xdr:nvSpPr>
      <xdr:spPr>
        <a:xfrm>
          <a:off x="14909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9419</xdr:rowOff>
    </xdr:from>
    <xdr:to>
      <xdr:col>21</xdr:col>
      <xdr:colOff>0</xdr:colOff>
      <xdr:row>38</xdr:row>
      <xdr:rowOff>45614</xdr:rowOff>
    </xdr:to>
    <xdr:cxnSp macro="">
      <xdr:nvCxnSpPr>
        <xdr:cNvPr id="390" name="直線コネクタ 389"/>
        <xdr:cNvCxnSpPr/>
      </xdr:nvCxnSpPr>
      <xdr:spPr>
        <a:xfrm flipV="1">
          <a:off x="13512800" y="6524519"/>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43603</xdr:rowOff>
    </xdr:from>
    <xdr:to>
      <xdr:col>21</xdr:col>
      <xdr:colOff>50800</xdr:colOff>
      <xdr:row>37</xdr:row>
      <xdr:rowOff>145203</xdr:rowOff>
    </xdr:to>
    <xdr:sp macro="" textlink="">
      <xdr:nvSpPr>
        <xdr:cNvPr id="391" name="フローチャート : 判断 390"/>
        <xdr:cNvSpPr/>
      </xdr:nvSpPr>
      <xdr:spPr>
        <a:xfrm>
          <a:off x="14351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155380</xdr:rowOff>
    </xdr:from>
    <xdr:ext cx="762000" cy="259045"/>
    <xdr:sp macro="" textlink="">
      <xdr:nvSpPr>
        <xdr:cNvPr id="392" name="テキスト ボックス 391"/>
        <xdr:cNvSpPr txBox="1"/>
      </xdr:nvSpPr>
      <xdr:spPr>
        <a:xfrm>
          <a:off x="14020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63712</xdr:rowOff>
    </xdr:from>
    <xdr:to>
      <xdr:col>19</xdr:col>
      <xdr:colOff>533400</xdr:colOff>
      <xdr:row>37</xdr:row>
      <xdr:rowOff>165312</xdr:rowOff>
    </xdr:to>
    <xdr:sp macro="" textlink="">
      <xdr:nvSpPr>
        <xdr:cNvPr id="393" name="フローチャート : 判断 392"/>
        <xdr:cNvSpPr/>
      </xdr:nvSpPr>
      <xdr:spPr>
        <a:xfrm>
          <a:off x="13462000" y="6407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4039</xdr:rowOff>
    </xdr:from>
    <xdr:ext cx="762000" cy="259045"/>
    <xdr:sp macro="" textlink="">
      <xdr:nvSpPr>
        <xdr:cNvPr id="394" name="テキスト ボックス 393"/>
        <xdr:cNvSpPr txBox="1"/>
      </xdr:nvSpPr>
      <xdr:spPr>
        <a:xfrm>
          <a:off x="13131800" y="617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37</xdr:row>
      <xdr:rowOff>53658</xdr:rowOff>
    </xdr:from>
    <xdr:to>
      <xdr:col>24</xdr:col>
      <xdr:colOff>609600</xdr:colOff>
      <xdr:row>37</xdr:row>
      <xdr:rowOff>155258</xdr:rowOff>
    </xdr:to>
    <xdr:sp macro="" textlink="">
      <xdr:nvSpPr>
        <xdr:cNvPr id="400" name="円/楕円 399"/>
        <xdr:cNvSpPr/>
      </xdr:nvSpPr>
      <xdr:spPr>
        <a:xfrm>
          <a:off x="169672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25735</xdr:rowOff>
    </xdr:from>
    <xdr:ext cx="762000" cy="259045"/>
    <xdr:sp macro="" textlink="">
      <xdr:nvSpPr>
        <xdr:cNvPr id="401" name="公債費負担の状況該当値テキスト"/>
        <xdr:cNvSpPr txBox="1"/>
      </xdr:nvSpPr>
      <xdr:spPr>
        <a:xfrm>
          <a:off x="17106900" y="636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65722</xdr:rowOff>
    </xdr:from>
    <xdr:to>
      <xdr:col>23</xdr:col>
      <xdr:colOff>457200</xdr:colOff>
      <xdr:row>37</xdr:row>
      <xdr:rowOff>167322</xdr:rowOff>
    </xdr:to>
    <xdr:sp macro="" textlink="">
      <xdr:nvSpPr>
        <xdr:cNvPr id="402" name="円/楕円 401"/>
        <xdr:cNvSpPr/>
      </xdr:nvSpPr>
      <xdr:spPr>
        <a:xfrm>
          <a:off x="16129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152099</xdr:rowOff>
    </xdr:from>
    <xdr:ext cx="736600" cy="259045"/>
    <xdr:sp macro="" textlink="">
      <xdr:nvSpPr>
        <xdr:cNvPr id="403" name="テキスト ボックス 402"/>
        <xdr:cNvSpPr txBox="1"/>
      </xdr:nvSpPr>
      <xdr:spPr>
        <a:xfrm>
          <a:off x="15798800" y="649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89853</xdr:rowOff>
    </xdr:from>
    <xdr:to>
      <xdr:col>22</xdr:col>
      <xdr:colOff>254000</xdr:colOff>
      <xdr:row>38</xdr:row>
      <xdr:rowOff>20003</xdr:rowOff>
    </xdr:to>
    <xdr:sp macro="" textlink="">
      <xdr:nvSpPr>
        <xdr:cNvPr id="404" name="円/楕円 403"/>
        <xdr:cNvSpPr/>
      </xdr:nvSpPr>
      <xdr:spPr>
        <a:xfrm>
          <a:off x="15240000" y="643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4780</xdr:rowOff>
    </xdr:from>
    <xdr:ext cx="762000" cy="259045"/>
    <xdr:sp macro="" textlink="">
      <xdr:nvSpPr>
        <xdr:cNvPr id="405" name="テキスト ボックス 404"/>
        <xdr:cNvSpPr txBox="1"/>
      </xdr:nvSpPr>
      <xdr:spPr>
        <a:xfrm>
          <a:off x="14909800" y="651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130069</xdr:rowOff>
    </xdr:from>
    <xdr:to>
      <xdr:col>21</xdr:col>
      <xdr:colOff>50800</xdr:colOff>
      <xdr:row>38</xdr:row>
      <xdr:rowOff>60220</xdr:rowOff>
    </xdr:to>
    <xdr:sp macro="" textlink="">
      <xdr:nvSpPr>
        <xdr:cNvPr id="406" name="円/楕円 405"/>
        <xdr:cNvSpPr/>
      </xdr:nvSpPr>
      <xdr:spPr>
        <a:xfrm>
          <a:off x="14351000" y="64737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44996</xdr:rowOff>
    </xdr:from>
    <xdr:ext cx="762000" cy="259045"/>
    <xdr:sp macro="" textlink="">
      <xdr:nvSpPr>
        <xdr:cNvPr id="407" name="テキスト ボックス 406"/>
        <xdr:cNvSpPr txBox="1"/>
      </xdr:nvSpPr>
      <xdr:spPr>
        <a:xfrm>
          <a:off x="14020800" y="656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166264</xdr:rowOff>
    </xdr:from>
    <xdr:to>
      <xdr:col>19</xdr:col>
      <xdr:colOff>533400</xdr:colOff>
      <xdr:row>38</xdr:row>
      <xdr:rowOff>96414</xdr:rowOff>
    </xdr:to>
    <xdr:sp macro="" textlink="">
      <xdr:nvSpPr>
        <xdr:cNvPr id="408" name="円/楕円 407"/>
        <xdr:cNvSpPr/>
      </xdr:nvSpPr>
      <xdr:spPr>
        <a:xfrm>
          <a:off x="13462000" y="650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81191</xdr:rowOff>
    </xdr:from>
    <xdr:ext cx="762000" cy="259045"/>
    <xdr:sp macro="" textlink="">
      <xdr:nvSpPr>
        <xdr:cNvPr id="409" name="テキスト ボックス 408"/>
        <xdr:cNvSpPr txBox="1"/>
      </xdr:nvSpPr>
      <xdr:spPr>
        <a:xfrm>
          <a:off x="13131800" y="659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92/119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債残高は減少に転じており、また債務負担行為に基づく支出予定が減少したことにより、将来負担額が減少した。しかし、類似団体平均を上回っており、今後も公債費等義務的経費の削減を中心とする行政改革を進め、財政の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33731</xdr:rowOff>
    </xdr:to>
    <xdr:cxnSp macro="">
      <xdr:nvCxnSpPr>
        <xdr:cNvPr id="436" name="直線コネクタ 435"/>
        <xdr:cNvCxnSpPr/>
      </xdr:nvCxnSpPr>
      <xdr:spPr>
        <a:xfrm flipV="1">
          <a:off x="17018000" y="2451100"/>
          <a:ext cx="0" cy="15259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5808</xdr:rowOff>
    </xdr:from>
    <xdr:ext cx="762000" cy="259045"/>
    <xdr:sp macro="" textlink="">
      <xdr:nvSpPr>
        <xdr:cNvPr id="437" name="将来負担の状況最小値テキスト"/>
        <xdr:cNvSpPr txBox="1"/>
      </xdr:nvSpPr>
      <xdr:spPr>
        <a:xfrm>
          <a:off x="17106900" y="394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632.4</a:t>
          </a:r>
          <a:endParaRPr kumimoji="1" lang="ja-JP" altLang="en-US" sz="1000" b="1">
            <a:latin typeface="ＭＳ Ｐゴシック"/>
          </a:endParaRPr>
        </a:p>
      </xdr:txBody>
    </xdr:sp>
    <xdr:clientData/>
  </xdr:oneCellAnchor>
  <xdr:twoCellAnchor>
    <xdr:from>
      <xdr:col>24</xdr:col>
      <xdr:colOff>469900</xdr:colOff>
      <xdr:row>23</xdr:row>
      <xdr:rowOff>33731</xdr:rowOff>
    </xdr:from>
    <xdr:to>
      <xdr:col>24</xdr:col>
      <xdr:colOff>647700</xdr:colOff>
      <xdr:row>23</xdr:row>
      <xdr:rowOff>33731</xdr:rowOff>
    </xdr:to>
    <xdr:cxnSp macro="">
      <xdr:nvCxnSpPr>
        <xdr:cNvPr id="438" name="直線コネクタ 437"/>
        <xdr:cNvCxnSpPr/>
      </xdr:nvCxnSpPr>
      <xdr:spPr>
        <a:xfrm>
          <a:off x="16929100" y="397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145504</xdr:rowOff>
    </xdr:from>
    <xdr:to>
      <xdr:col>24</xdr:col>
      <xdr:colOff>558800</xdr:colOff>
      <xdr:row>15</xdr:row>
      <xdr:rowOff>169634</xdr:rowOff>
    </xdr:to>
    <xdr:cxnSp macro="">
      <xdr:nvCxnSpPr>
        <xdr:cNvPr id="441" name="直線コネクタ 440"/>
        <xdr:cNvCxnSpPr/>
      </xdr:nvCxnSpPr>
      <xdr:spPr>
        <a:xfrm flipV="1">
          <a:off x="16179800" y="2717254"/>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157688</xdr:rowOff>
    </xdr:from>
    <xdr:ext cx="762000" cy="259045"/>
    <xdr:sp macro="" textlink="">
      <xdr:nvSpPr>
        <xdr:cNvPr id="442" name="将来負担の状況平均値テキスト"/>
        <xdr:cNvSpPr txBox="1"/>
      </xdr:nvSpPr>
      <xdr:spPr>
        <a:xfrm>
          <a:off x="17106900" y="238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141161</xdr:rowOff>
    </xdr:from>
    <xdr:to>
      <xdr:col>24</xdr:col>
      <xdr:colOff>609600</xdr:colOff>
      <xdr:row>15</xdr:row>
      <xdr:rowOff>71311</xdr:rowOff>
    </xdr:to>
    <xdr:sp macro="" textlink="">
      <xdr:nvSpPr>
        <xdr:cNvPr id="443" name="フローチャート : 判断 442"/>
        <xdr:cNvSpPr/>
      </xdr:nvSpPr>
      <xdr:spPr>
        <a:xfrm>
          <a:off x="169672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169634</xdr:rowOff>
    </xdr:from>
    <xdr:to>
      <xdr:col>23</xdr:col>
      <xdr:colOff>406400</xdr:colOff>
      <xdr:row>16</xdr:row>
      <xdr:rowOff>356</xdr:rowOff>
    </xdr:to>
    <xdr:cxnSp macro="">
      <xdr:nvCxnSpPr>
        <xdr:cNvPr id="444" name="直線コネクタ 443"/>
        <xdr:cNvCxnSpPr/>
      </xdr:nvCxnSpPr>
      <xdr:spPr>
        <a:xfrm flipV="1">
          <a:off x="15290800" y="2741384"/>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146710</xdr:rowOff>
    </xdr:from>
    <xdr:to>
      <xdr:col>23</xdr:col>
      <xdr:colOff>457200</xdr:colOff>
      <xdr:row>15</xdr:row>
      <xdr:rowOff>76860</xdr:rowOff>
    </xdr:to>
    <xdr:sp macro="" textlink="">
      <xdr:nvSpPr>
        <xdr:cNvPr id="445" name="フローチャート : 判断 444"/>
        <xdr:cNvSpPr/>
      </xdr:nvSpPr>
      <xdr:spPr>
        <a:xfrm>
          <a:off x="16129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87037</xdr:rowOff>
    </xdr:from>
    <xdr:ext cx="736600" cy="259045"/>
    <xdr:sp macro="" textlink="">
      <xdr:nvSpPr>
        <xdr:cNvPr id="446" name="テキスト ボックス 445"/>
        <xdr:cNvSpPr txBox="1"/>
      </xdr:nvSpPr>
      <xdr:spPr>
        <a:xfrm>
          <a:off x="15798800" y="2315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356</xdr:rowOff>
    </xdr:from>
    <xdr:to>
      <xdr:col>22</xdr:col>
      <xdr:colOff>203200</xdr:colOff>
      <xdr:row>16</xdr:row>
      <xdr:rowOff>32448</xdr:rowOff>
    </xdr:to>
    <xdr:cxnSp macro="">
      <xdr:nvCxnSpPr>
        <xdr:cNvPr id="447" name="直線コネクタ 446"/>
        <xdr:cNvCxnSpPr/>
      </xdr:nvCxnSpPr>
      <xdr:spPr>
        <a:xfrm flipV="1">
          <a:off x="14401800" y="2743556"/>
          <a:ext cx="889000" cy="3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157569</xdr:rowOff>
    </xdr:from>
    <xdr:to>
      <xdr:col>22</xdr:col>
      <xdr:colOff>254000</xdr:colOff>
      <xdr:row>15</xdr:row>
      <xdr:rowOff>87719</xdr:rowOff>
    </xdr:to>
    <xdr:sp macro="" textlink="">
      <xdr:nvSpPr>
        <xdr:cNvPr id="448" name="フローチャート : 判断 447"/>
        <xdr:cNvSpPr/>
      </xdr:nvSpPr>
      <xdr:spPr>
        <a:xfrm>
          <a:off x="15240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97896</xdr:rowOff>
    </xdr:from>
    <xdr:ext cx="762000" cy="259045"/>
    <xdr:sp macro="" textlink="">
      <xdr:nvSpPr>
        <xdr:cNvPr id="449" name="テキスト ボックス 448"/>
        <xdr:cNvSpPr txBox="1"/>
      </xdr:nvSpPr>
      <xdr:spPr>
        <a:xfrm>
          <a:off x="14909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32448</xdr:rowOff>
    </xdr:from>
    <xdr:to>
      <xdr:col>21</xdr:col>
      <xdr:colOff>0</xdr:colOff>
      <xdr:row>16</xdr:row>
      <xdr:rowOff>58992</xdr:rowOff>
    </xdr:to>
    <xdr:cxnSp macro="">
      <xdr:nvCxnSpPr>
        <xdr:cNvPr id="450" name="直線コネクタ 449"/>
        <xdr:cNvCxnSpPr/>
      </xdr:nvCxnSpPr>
      <xdr:spPr>
        <a:xfrm flipV="1">
          <a:off x="13512800" y="2775648"/>
          <a:ext cx="8890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12421</xdr:rowOff>
    </xdr:from>
    <xdr:to>
      <xdr:col>21</xdr:col>
      <xdr:colOff>50800</xdr:colOff>
      <xdr:row>15</xdr:row>
      <xdr:rowOff>114021</xdr:rowOff>
    </xdr:to>
    <xdr:sp macro="" textlink="">
      <xdr:nvSpPr>
        <xdr:cNvPr id="451" name="フローチャート : 判断 450"/>
        <xdr:cNvSpPr/>
      </xdr:nvSpPr>
      <xdr:spPr>
        <a:xfrm>
          <a:off x="14351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124198</xdr:rowOff>
    </xdr:from>
    <xdr:ext cx="762000" cy="259045"/>
    <xdr:sp macro="" textlink="">
      <xdr:nvSpPr>
        <xdr:cNvPr id="452" name="テキスト ボックス 451"/>
        <xdr:cNvSpPr txBox="1"/>
      </xdr:nvSpPr>
      <xdr:spPr>
        <a:xfrm>
          <a:off x="14020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41618</xdr:rowOff>
    </xdr:from>
    <xdr:to>
      <xdr:col>19</xdr:col>
      <xdr:colOff>533400</xdr:colOff>
      <xdr:row>15</xdr:row>
      <xdr:rowOff>143218</xdr:rowOff>
    </xdr:to>
    <xdr:sp macro="" textlink="">
      <xdr:nvSpPr>
        <xdr:cNvPr id="453" name="フローチャート : 判断 452"/>
        <xdr:cNvSpPr/>
      </xdr:nvSpPr>
      <xdr:spPr>
        <a:xfrm>
          <a:off x="13462000" y="261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153395</xdr:rowOff>
    </xdr:from>
    <xdr:ext cx="762000" cy="259045"/>
    <xdr:sp macro="" textlink="">
      <xdr:nvSpPr>
        <xdr:cNvPr id="454" name="テキスト ボックス 453"/>
        <xdr:cNvSpPr txBox="1"/>
      </xdr:nvSpPr>
      <xdr:spPr>
        <a:xfrm>
          <a:off x="13131800" y="2382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94704</xdr:rowOff>
    </xdr:from>
    <xdr:to>
      <xdr:col>24</xdr:col>
      <xdr:colOff>609600</xdr:colOff>
      <xdr:row>16</xdr:row>
      <xdr:rowOff>24854</xdr:rowOff>
    </xdr:to>
    <xdr:sp macro="" textlink="">
      <xdr:nvSpPr>
        <xdr:cNvPr id="460" name="円/楕円 459"/>
        <xdr:cNvSpPr/>
      </xdr:nvSpPr>
      <xdr:spPr>
        <a:xfrm>
          <a:off x="16967200" y="26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66781</xdr:rowOff>
    </xdr:from>
    <xdr:ext cx="762000" cy="259045"/>
    <xdr:sp macro="" textlink="">
      <xdr:nvSpPr>
        <xdr:cNvPr id="461" name="将来負担の状況該当値テキスト"/>
        <xdr:cNvSpPr txBox="1"/>
      </xdr:nvSpPr>
      <xdr:spPr>
        <a:xfrm>
          <a:off x="17106900" y="263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118834</xdr:rowOff>
    </xdr:from>
    <xdr:to>
      <xdr:col>23</xdr:col>
      <xdr:colOff>457200</xdr:colOff>
      <xdr:row>16</xdr:row>
      <xdr:rowOff>48984</xdr:rowOff>
    </xdr:to>
    <xdr:sp macro="" textlink="">
      <xdr:nvSpPr>
        <xdr:cNvPr id="462" name="円/楕円 461"/>
        <xdr:cNvSpPr/>
      </xdr:nvSpPr>
      <xdr:spPr>
        <a:xfrm>
          <a:off x="16129000" y="269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33761</xdr:rowOff>
    </xdr:from>
    <xdr:ext cx="736600" cy="259045"/>
    <xdr:sp macro="" textlink="">
      <xdr:nvSpPr>
        <xdr:cNvPr id="463" name="テキスト ボックス 462"/>
        <xdr:cNvSpPr txBox="1"/>
      </xdr:nvSpPr>
      <xdr:spPr>
        <a:xfrm>
          <a:off x="15798800" y="2776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121006</xdr:rowOff>
    </xdr:from>
    <xdr:to>
      <xdr:col>22</xdr:col>
      <xdr:colOff>254000</xdr:colOff>
      <xdr:row>16</xdr:row>
      <xdr:rowOff>51156</xdr:rowOff>
    </xdr:to>
    <xdr:sp macro="" textlink="">
      <xdr:nvSpPr>
        <xdr:cNvPr id="464" name="円/楕円 463"/>
        <xdr:cNvSpPr/>
      </xdr:nvSpPr>
      <xdr:spPr>
        <a:xfrm>
          <a:off x="15240000" y="26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35933</xdr:rowOff>
    </xdr:from>
    <xdr:ext cx="762000" cy="259045"/>
    <xdr:sp macro="" textlink="">
      <xdr:nvSpPr>
        <xdr:cNvPr id="465" name="テキスト ボックス 464"/>
        <xdr:cNvSpPr txBox="1"/>
      </xdr:nvSpPr>
      <xdr:spPr>
        <a:xfrm>
          <a:off x="14909800" y="27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153098</xdr:rowOff>
    </xdr:from>
    <xdr:to>
      <xdr:col>21</xdr:col>
      <xdr:colOff>50800</xdr:colOff>
      <xdr:row>16</xdr:row>
      <xdr:rowOff>83248</xdr:rowOff>
    </xdr:to>
    <xdr:sp macro="" textlink="">
      <xdr:nvSpPr>
        <xdr:cNvPr id="466" name="円/楕円 465"/>
        <xdr:cNvSpPr/>
      </xdr:nvSpPr>
      <xdr:spPr>
        <a:xfrm>
          <a:off x="14351000" y="2724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68025</xdr:rowOff>
    </xdr:from>
    <xdr:ext cx="762000" cy="259045"/>
    <xdr:sp macro="" textlink="">
      <xdr:nvSpPr>
        <xdr:cNvPr id="467" name="テキスト ボックス 466"/>
        <xdr:cNvSpPr txBox="1"/>
      </xdr:nvSpPr>
      <xdr:spPr>
        <a:xfrm>
          <a:off x="14020800" y="281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8192</xdr:rowOff>
    </xdr:from>
    <xdr:to>
      <xdr:col>19</xdr:col>
      <xdr:colOff>533400</xdr:colOff>
      <xdr:row>16</xdr:row>
      <xdr:rowOff>109792</xdr:rowOff>
    </xdr:to>
    <xdr:sp macro="" textlink="">
      <xdr:nvSpPr>
        <xdr:cNvPr id="468" name="円/楕円 467"/>
        <xdr:cNvSpPr/>
      </xdr:nvSpPr>
      <xdr:spPr>
        <a:xfrm>
          <a:off x="13462000" y="27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94569</xdr:rowOff>
    </xdr:from>
    <xdr:ext cx="762000" cy="259045"/>
    <xdr:sp macro="" textlink="">
      <xdr:nvSpPr>
        <xdr:cNvPr id="469" name="テキスト ボックス 468"/>
        <xdr:cNvSpPr txBox="1"/>
      </xdr:nvSpPr>
      <xdr:spPr>
        <a:xfrm>
          <a:off x="13131800" y="283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32,889
32,649
616.40
24,538,730
23,763,602
514,566
14,408,874
27,596,062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すると人件費に係る経常収支比率は低くなっている。要因として職員の給与水準の低いことやごみ処理・消防業務等を一部事務組合で行っていることがある。一部事務組合や公営企業等の人件費を加算すると人口１人当たりの歳出決算額は、類似団体平均を上回っているため、今後これらも含めた人件費関係経費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40</xdr:row>
      <xdr:rowOff>127000</xdr:rowOff>
    </xdr:to>
    <xdr:cxnSp macro="">
      <xdr:nvCxnSpPr>
        <xdr:cNvPr id="61" name="直線コネクタ 60"/>
        <xdr:cNvCxnSpPr/>
      </xdr:nvCxnSpPr>
      <xdr:spPr>
        <a:xfrm flipV="1">
          <a:off x="4826000" y="57353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130810</xdr:rowOff>
    </xdr:to>
    <xdr:cxnSp macro="">
      <xdr:nvCxnSpPr>
        <xdr:cNvPr id="66" name="直線コネクタ 65"/>
        <xdr:cNvCxnSpPr/>
      </xdr:nvCxnSpPr>
      <xdr:spPr>
        <a:xfrm>
          <a:off x="3987800" y="60782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63517</xdr:rowOff>
    </xdr:from>
    <xdr:ext cx="762000" cy="259045"/>
    <xdr:sp macro="" textlink="">
      <xdr:nvSpPr>
        <xdr:cNvPr id="67" name="人件費平均値テキスト"/>
        <xdr:cNvSpPr txBox="1"/>
      </xdr:nvSpPr>
      <xdr:spPr>
        <a:xfrm>
          <a:off x="4914900" y="6235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68" name="フローチャート :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88900</xdr:rowOff>
    </xdr:from>
    <xdr:to>
      <xdr:col>5</xdr:col>
      <xdr:colOff>549275</xdr:colOff>
      <xdr:row>35</xdr:row>
      <xdr:rowOff>77470</xdr:rowOff>
    </xdr:to>
    <xdr:cxnSp macro="">
      <xdr:nvCxnSpPr>
        <xdr:cNvPr id="69" name="直線コネクタ 68"/>
        <xdr:cNvCxnSpPr/>
      </xdr:nvCxnSpPr>
      <xdr:spPr>
        <a:xfrm>
          <a:off x="3098800" y="59182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99060</xdr:rowOff>
    </xdr:from>
    <xdr:to>
      <xdr:col>5</xdr:col>
      <xdr:colOff>600075</xdr:colOff>
      <xdr:row>37</xdr:row>
      <xdr:rowOff>29210</xdr:rowOff>
    </xdr:to>
    <xdr:sp macro="" textlink="">
      <xdr:nvSpPr>
        <xdr:cNvPr id="70" name="フローチャート :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88900</xdr:rowOff>
    </xdr:from>
    <xdr:to>
      <xdr:col>4</xdr:col>
      <xdr:colOff>346075</xdr:colOff>
      <xdr:row>34</xdr:row>
      <xdr:rowOff>119380</xdr:rowOff>
    </xdr:to>
    <xdr:cxnSp macro="">
      <xdr:nvCxnSpPr>
        <xdr:cNvPr id="72" name="直線コネクタ 71"/>
        <xdr:cNvCxnSpPr/>
      </xdr:nvCxnSpPr>
      <xdr:spPr>
        <a:xfrm flipV="1">
          <a:off x="2209800" y="59182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83820</xdr:rowOff>
    </xdr:from>
    <xdr:to>
      <xdr:col>4</xdr:col>
      <xdr:colOff>396875</xdr:colOff>
      <xdr:row>37</xdr:row>
      <xdr:rowOff>13970</xdr:rowOff>
    </xdr:to>
    <xdr:sp macro="" textlink="">
      <xdr:nvSpPr>
        <xdr:cNvPr id="73" name="フローチャート :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104140</xdr:rowOff>
    </xdr:from>
    <xdr:to>
      <xdr:col>3</xdr:col>
      <xdr:colOff>142875</xdr:colOff>
      <xdr:row>34</xdr:row>
      <xdr:rowOff>119380</xdr:rowOff>
    </xdr:to>
    <xdr:cxnSp macro="">
      <xdr:nvCxnSpPr>
        <xdr:cNvPr id="75" name="直線コネクタ 74"/>
        <xdr:cNvCxnSpPr/>
      </xdr:nvCxnSpPr>
      <xdr:spPr>
        <a:xfrm>
          <a:off x="1320800" y="5933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152400</xdr:rowOff>
    </xdr:from>
    <xdr:to>
      <xdr:col>3</xdr:col>
      <xdr:colOff>193675</xdr:colOff>
      <xdr:row>37</xdr:row>
      <xdr:rowOff>82550</xdr:rowOff>
    </xdr:to>
    <xdr:sp macro="" textlink="">
      <xdr:nvSpPr>
        <xdr:cNvPr id="76" name="フローチャート : 判断 75"/>
        <xdr:cNvSpPr/>
      </xdr:nvSpPr>
      <xdr:spPr>
        <a:xfrm>
          <a:off x="2159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67327</xdr:rowOff>
    </xdr:from>
    <xdr:ext cx="762000" cy="259045"/>
    <xdr:sp macro="" textlink="">
      <xdr:nvSpPr>
        <xdr:cNvPr id="77" name="テキスト ボックス 76"/>
        <xdr:cNvSpPr txBox="1"/>
      </xdr:nvSpPr>
      <xdr:spPr>
        <a:xfrm>
          <a:off x="1828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11430</xdr:rowOff>
    </xdr:from>
    <xdr:to>
      <xdr:col>1</xdr:col>
      <xdr:colOff>676275</xdr:colOff>
      <xdr:row>37</xdr:row>
      <xdr:rowOff>113030</xdr:rowOff>
    </xdr:to>
    <xdr:sp macro="" textlink="">
      <xdr:nvSpPr>
        <xdr:cNvPr id="78" name="フローチャート : 判断 77"/>
        <xdr:cNvSpPr/>
      </xdr:nvSpPr>
      <xdr:spPr>
        <a:xfrm>
          <a:off x="1270000" y="63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97807</xdr:rowOff>
    </xdr:from>
    <xdr:ext cx="762000" cy="259045"/>
    <xdr:sp macro="" textlink="">
      <xdr:nvSpPr>
        <xdr:cNvPr id="79" name="テキスト ボックス 78"/>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85" name="円/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7" name="円/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38100</xdr:rowOff>
    </xdr:from>
    <xdr:to>
      <xdr:col>4</xdr:col>
      <xdr:colOff>396875</xdr:colOff>
      <xdr:row>34</xdr:row>
      <xdr:rowOff>139700</xdr:rowOff>
    </xdr:to>
    <xdr:sp macro="" textlink="">
      <xdr:nvSpPr>
        <xdr:cNvPr id="89" name="円/楕円 88"/>
        <xdr:cNvSpPr/>
      </xdr:nvSpPr>
      <xdr:spPr>
        <a:xfrm>
          <a:off x="3048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149877</xdr:rowOff>
    </xdr:from>
    <xdr:ext cx="762000" cy="259045"/>
    <xdr:sp macro="" textlink="">
      <xdr:nvSpPr>
        <xdr:cNvPr id="90" name="テキスト ボックス 89"/>
        <xdr:cNvSpPr txBox="1"/>
      </xdr:nvSpPr>
      <xdr:spPr>
        <a:xfrm>
          <a:off x="2717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68580</xdr:rowOff>
    </xdr:from>
    <xdr:to>
      <xdr:col>3</xdr:col>
      <xdr:colOff>193675</xdr:colOff>
      <xdr:row>34</xdr:row>
      <xdr:rowOff>170180</xdr:rowOff>
    </xdr:to>
    <xdr:sp macro="" textlink="">
      <xdr:nvSpPr>
        <xdr:cNvPr id="91" name="円/楕円 90"/>
        <xdr:cNvSpPr/>
      </xdr:nvSpPr>
      <xdr:spPr>
        <a:xfrm>
          <a:off x="2159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8907</xdr:rowOff>
    </xdr:from>
    <xdr:ext cx="762000" cy="259045"/>
    <xdr:sp macro="" textlink="">
      <xdr:nvSpPr>
        <xdr:cNvPr id="92" name="テキスト ボックス 91"/>
        <xdr:cNvSpPr txBox="1"/>
      </xdr:nvSpPr>
      <xdr:spPr>
        <a:xfrm>
          <a:off x="1828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53340</xdr:rowOff>
    </xdr:from>
    <xdr:to>
      <xdr:col>1</xdr:col>
      <xdr:colOff>676275</xdr:colOff>
      <xdr:row>34</xdr:row>
      <xdr:rowOff>154940</xdr:rowOff>
    </xdr:to>
    <xdr:sp macro="" textlink="">
      <xdr:nvSpPr>
        <xdr:cNvPr id="93" name="円/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165117</xdr:rowOff>
    </xdr:from>
    <xdr:ext cx="762000" cy="259045"/>
    <xdr:sp macro="" textlink="">
      <xdr:nvSpPr>
        <xdr:cNvPr id="94" name="テキスト ボックス 93"/>
        <xdr:cNvSpPr txBox="1"/>
      </xdr:nvSpPr>
      <xdr:spPr>
        <a:xfrm>
          <a:off x="939800" y="565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42/119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経常収支比率は類似団体平均を下回っているが、人口１人当たりの歳出決算額は、類似団体平均を上回っている。職員人件費等から賃金（物件費）へのシフトも起きてはいるが、行財政改革への取り組みを通じて経常的な物件費削減に努める</a:t>
          </a:r>
          <a:r>
            <a:rPr lang="ja-JP" altLang="en-US" sz="1100" b="0" i="0" baseline="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132443</xdr:rowOff>
    </xdr:to>
    <xdr:cxnSp macro="">
      <xdr:nvCxnSpPr>
        <xdr:cNvPr id="124" name="直線コネクタ 123"/>
        <xdr:cNvCxnSpPr/>
      </xdr:nvCxnSpPr>
      <xdr:spPr>
        <a:xfrm flipV="1">
          <a:off x="16510000" y="2102757"/>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104520</xdr:rowOff>
    </xdr:from>
    <xdr:ext cx="762000" cy="259045"/>
    <xdr:sp macro="" textlink="">
      <xdr:nvSpPr>
        <xdr:cNvPr id="125" name="物件費最小値テキスト"/>
        <xdr:cNvSpPr txBox="1"/>
      </xdr:nvSpPr>
      <xdr:spPr>
        <a:xfrm>
          <a:off x="16598900" y="353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628650</xdr:colOff>
      <xdr:row>20</xdr:row>
      <xdr:rowOff>132443</xdr:rowOff>
    </xdr:from>
    <xdr:to>
      <xdr:col>24</xdr:col>
      <xdr:colOff>120650</xdr:colOff>
      <xdr:row>20</xdr:row>
      <xdr:rowOff>132443</xdr:rowOff>
    </xdr:to>
    <xdr:cxnSp macro="">
      <xdr:nvCxnSpPr>
        <xdr:cNvPr id="126" name="直線コネクタ 125"/>
        <xdr:cNvCxnSpPr/>
      </xdr:nvCxnSpPr>
      <xdr:spPr>
        <a:xfrm>
          <a:off x="16421100" y="356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129721</xdr:rowOff>
    </xdr:from>
    <xdr:to>
      <xdr:col>24</xdr:col>
      <xdr:colOff>31750</xdr:colOff>
      <xdr:row>15</xdr:row>
      <xdr:rowOff>151493</xdr:rowOff>
    </xdr:to>
    <xdr:cxnSp macro="">
      <xdr:nvCxnSpPr>
        <xdr:cNvPr id="129" name="直線コネクタ 128"/>
        <xdr:cNvCxnSpPr/>
      </xdr:nvCxnSpPr>
      <xdr:spPr>
        <a:xfrm>
          <a:off x="15671800" y="27014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42834</xdr:rowOff>
    </xdr:from>
    <xdr:ext cx="762000" cy="259045"/>
    <xdr:sp macro="" textlink="">
      <xdr:nvSpPr>
        <xdr:cNvPr id="130" name="物件費平均値テキスト"/>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1" name="フローチャート : 判断 130"/>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129721</xdr:rowOff>
    </xdr:from>
    <xdr:to>
      <xdr:col>22</xdr:col>
      <xdr:colOff>565150</xdr:colOff>
      <xdr:row>16</xdr:row>
      <xdr:rowOff>45357</xdr:rowOff>
    </xdr:to>
    <xdr:cxnSp macro="">
      <xdr:nvCxnSpPr>
        <xdr:cNvPr id="132" name="直線コネクタ 131"/>
        <xdr:cNvCxnSpPr/>
      </xdr:nvCxnSpPr>
      <xdr:spPr>
        <a:xfrm flipV="1">
          <a:off x="14782800" y="27014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103414</xdr:rowOff>
    </xdr:from>
    <xdr:to>
      <xdr:col>22</xdr:col>
      <xdr:colOff>615950</xdr:colOff>
      <xdr:row>17</xdr:row>
      <xdr:rowOff>33564</xdr:rowOff>
    </xdr:to>
    <xdr:sp macro="" textlink="">
      <xdr:nvSpPr>
        <xdr:cNvPr id="133" name="フローチャート : 判断 132"/>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18341</xdr:rowOff>
    </xdr:from>
    <xdr:ext cx="736600" cy="259045"/>
    <xdr:sp macro="" textlink="">
      <xdr:nvSpPr>
        <xdr:cNvPr id="134" name="テキスト ボックス 133"/>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42636</xdr:rowOff>
    </xdr:from>
    <xdr:to>
      <xdr:col>21</xdr:col>
      <xdr:colOff>361950</xdr:colOff>
      <xdr:row>16</xdr:row>
      <xdr:rowOff>45357</xdr:rowOff>
    </xdr:to>
    <xdr:cxnSp macro="">
      <xdr:nvCxnSpPr>
        <xdr:cNvPr id="135" name="直線コネクタ 134"/>
        <xdr:cNvCxnSpPr/>
      </xdr:nvCxnSpPr>
      <xdr:spPr>
        <a:xfrm>
          <a:off x="13893800" y="2614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48986</xdr:rowOff>
    </xdr:from>
    <xdr:to>
      <xdr:col>21</xdr:col>
      <xdr:colOff>412750</xdr:colOff>
      <xdr:row>16</xdr:row>
      <xdr:rowOff>150586</xdr:rowOff>
    </xdr:to>
    <xdr:sp macro="" textlink="">
      <xdr:nvSpPr>
        <xdr:cNvPr id="136" name="フローチャート : 判断 135"/>
        <xdr:cNvSpPr/>
      </xdr:nvSpPr>
      <xdr:spPr>
        <a:xfrm>
          <a:off x="14732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135363</xdr:rowOff>
    </xdr:from>
    <xdr:ext cx="762000" cy="259045"/>
    <xdr:sp macro="" textlink="">
      <xdr:nvSpPr>
        <xdr:cNvPr id="137" name="テキスト ボックス 136"/>
        <xdr:cNvSpPr txBox="1"/>
      </xdr:nvSpPr>
      <xdr:spPr>
        <a:xfrm>
          <a:off x="14401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42636</xdr:rowOff>
    </xdr:from>
    <xdr:to>
      <xdr:col>20</xdr:col>
      <xdr:colOff>158750</xdr:colOff>
      <xdr:row>15</xdr:row>
      <xdr:rowOff>64407</xdr:rowOff>
    </xdr:to>
    <xdr:cxnSp macro="">
      <xdr:nvCxnSpPr>
        <xdr:cNvPr id="138" name="直線コネクタ 137"/>
        <xdr:cNvCxnSpPr/>
      </xdr:nvCxnSpPr>
      <xdr:spPr>
        <a:xfrm flipV="1">
          <a:off x="13004800" y="2614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5443</xdr:rowOff>
    </xdr:from>
    <xdr:to>
      <xdr:col>20</xdr:col>
      <xdr:colOff>209550</xdr:colOff>
      <xdr:row>16</xdr:row>
      <xdr:rowOff>107043</xdr:rowOff>
    </xdr:to>
    <xdr:sp macro="" textlink="">
      <xdr:nvSpPr>
        <xdr:cNvPr id="139" name="フローチャート : 判断 138"/>
        <xdr:cNvSpPr/>
      </xdr:nvSpPr>
      <xdr:spPr>
        <a:xfrm>
          <a:off x="13843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91820</xdr:rowOff>
    </xdr:from>
    <xdr:ext cx="762000" cy="259045"/>
    <xdr:sp macro="" textlink="">
      <xdr:nvSpPr>
        <xdr:cNvPr id="140" name="テキスト ボックス 139"/>
        <xdr:cNvSpPr txBox="1"/>
      </xdr:nvSpPr>
      <xdr:spPr>
        <a:xfrm>
          <a:off x="13512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41" name="フローチャート : 判断 140"/>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42" name="テキスト ボックス 141"/>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100693</xdr:rowOff>
    </xdr:from>
    <xdr:to>
      <xdr:col>24</xdr:col>
      <xdr:colOff>82550</xdr:colOff>
      <xdr:row>16</xdr:row>
      <xdr:rowOff>30843</xdr:rowOff>
    </xdr:to>
    <xdr:sp macro="" textlink="">
      <xdr:nvSpPr>
        <xdr:cNvPr id="148" name="円/楕円 147"/>
        <xdr:cNvSpPr/>
      </xdr:nvSpPr>
      <xdr:spPr>
        <a:xfrm>
          <a:off x="164592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117220</xdr:rowOff>
    </xdr:from>
    <xdr:ext cx="762000" cy="259045"/>
    <xdr:sp macro="" textlink="">
      <xdr:nvSpPr>
        <xdr:cNvPr id="149" name="物件費該当値テキスト"/>
        <xdr:cNvSpPr txBox="1"/>
      </xdr:nvSpPr>
      <xdr:spPr>
        <a:xfrm>
          <a:off x="165989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78921</xdr:rowOff>
    </xdr:from>
    <xdr:to>
      <xdr:col>22</xdr:col>
      <xdr:colOff>615950</xdr:colOff>
      <xdr:row>16</xdr:row>
      <xdr:rowOff>9071</xdr:rowOff>
    </xdr:to>
    <xdr:sp macro="" textlink="">
      <xdr:nvSpPr>
        <xdr:cNvPr id="150" name="円/楕円 149"/>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19248</xdr:rowOff>
    </xdr:from>
    <xdr:ext cx="736600" cy="259045"/>
    <xdr:sp macro="" textlink="">
      <xdr:nvSpPr>
        <xdr:cNvPr id="151" name="テキスト ボックス 150"/>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166007</xdr:rowOff>
    </xdr:from>
    <xdr:to>
      <xdr:col>21</xdr:col>
      <xdr:colOff>412750</xdr:colOff>
      <xdr:row>16</xdr:row>
      <xdr:rowOff>96157</xdr:rowOff>
    </xdr:to>
    <xdr:sp macro="" textlink="">
      <xdr:nvSpPr>
        <xdr:cNvPr id="152" name="円/楕円 151"/>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106334</xdr:rowOff>
    </xdr:from>
    <xdr:ext cx="762000" cy="259045"/>
    <xdr:sp macro="" textlink="">
      <xdr:nvSpPr>
        <xdr:cNvPr id="153" name="テキスト ボックス 152"/>
        <xdr:cNvSpPr txBox="1"/>
      </xdr:nvSpPr>
      <xdr:spPr>
        <a:xfrm>
          <a:off x="14401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163286</xdr:rowOff>
    </xdr:from>
    <xdr:to>
      <xdr:col>20</xdr:col>
      <xdr:colOff>209550</xdr:colOff>
      <xdr:row>15</xdr:row>
      <xdr:rowOff>93436</xdr:rowOff>
    </xdr:to>
    <xdr:sp macro="" textlink="">
      <xdr:nvSpPr>
        <xdr:cNvPr id="154" name="円/楕円 153"/>
        <xdr:cNvSpPr/>
      </xdr:nvSpPr>
      <xdr:spPr>
        <a:xfrm>
          <a:off x="13843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103613</xdr:rowOff>
    </xdr:from>
    <xdr:ext cx="762000" cy="259045"/>
    <xdr:sp macro="" textlink="">
      <xdr:nvSpPr>
        <xdr:cNvPr id="155" name="テキスト ボックス 154"/>
        <xdr:cNvSpPr txBox="1"/>
      </xdr:nvSpPr>
      <xdr:spPr>
        <a:xfrm>
          <a:off x="13512800" y="2332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13607</xdr:rowOff>
    </xdr:from>
    <xdr:to>
      <xdr:col>19</xdr:col>
      <xdr:colOff>6350</xdr:colOff>
      <xdr:row>15</xdr:row>
      <xdr:rowOff>115207</xdr:rowOff>
    </xdr:to>
    <xdr:sp macro="" textlink="">
      <xdr:nvSpPr>
        <xdr:cNvPr id="156" name="円/楕円 155"/>
        <xdr:cNvSpPr/>
      </xdr:nvSpPr>
      <xdr:spPr>
        <a:xfrm>
          <a:off x="12954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125384</xdr:rowOff>
    </xdr:from>
    <xdr:ext cx="762000" cy="259045"/>
    <xdr:sp macro="" textlink="">
      <xdr:nvSpPr>
        <xdr:cNvPr id="157" name="テキスト ボックス 156"/>
        <xdr:cNvSpPr txBox="1"/>
      </xdr:nvSpPr>
      <xdr:spPr>
        <a:xfrm>
          <a:off x="12623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を下回っているが、単独事業の扶助費に係る人口１人当たりの歳出決算額は、類似団体平均を上回るため、単独の扶助費は、見直しを進め、財政を圧迫する上昇傾向に歯止めをか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61</xdr:row>
      <xdr:rowOff>82550</xdr:rowOff>
    </xdr:to>
    <xdr:cxnSp macro="">
      <xdr:nvCxnSpPr>
        <xdr:cNvPr id="185" name="直線コネクタ 184"/>
        <xdr:cNvCxnSpPr/>
      </xdr:nvCxnSpPr>
      <xdr:spPr>
        <a:xfrm flipV="1">
          <a:off x="4826000" y="90424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54627</xdr:rowOff>
    </xdr:from>
    <xdr:ext cx="762000" cy="259045"/>
    <xdr:sp macro="" textlink="">
      <xdr:nvSpPr>
        <xdr:cNvPr id="186" name="扶助費最小値テキスト"/>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6</xdr:col>
      <xdr:colOff>612775</xdr:colOff>
      <xdr:row>61</xdr:row>
      <xdr:rowOff>82550</xdr:rowOff>
    </xdr:from>
    <xdr:to>
      <xdr:col>7</xdr:col>
      <xdr:colOff>104775</xdr:colOff>
      <xdr:row>61</xdr:row>
      <xdr:rowOff>82550</xdr:rowOff>
    </xdr:to>
    <xdr:cxnSp macro="">
      <xdr:nvCxnSpPr>
        <xdr:cNvPr id="187" name="直線コネクタ 186"/>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55</xdr:row>
      <xdr:rowOff>146050</xdr:rowOff>
    </xdr:to>
    <xdr:cxnSp macro="">
      <xdr:nvCxnSpPr>
        <xdr:cNvPr id="190" name="直線コネクタ 189"/>
        <xdr:cNvCxnSpPr/>
      </xdr:nvCxnSpPr>
      <xdr:spPr>
        <a:xfrm flipV="1">
          <a:off x="3987800" y="952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91"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2" name="フローチャート :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146050</xdr:rowOff>
    </xdr:from>
    <xdr:to>
      <xdr:col>5</xdr:col>
      <xdr:colOff>549275</xdr:colOff>
      <xdr:row>56</xdr:row>
      <xdr:rowOff>76200</xdr:rowOff>
    </xdr:to>
    <xdr:cxnSp macro="">
      <xdr:nvCxnSpPr>
        <xdr:cNvPr id="193" name="直線コネクタ 192"/>
        <xdr:cNvCxnSpPr/>
      </xdr:nvCxnSpPr>
      <xdr:spPr>
        <a:xfrm flipV="1">
          <a:off x="3098800" y="9575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63500</xdr:rowOff>
    </xdr:from>
    <xdr:to>
      <xdr:col>5</xdr:col>
      <xdr:colOff>600075</xdr:colOff>
      <xdr:row>56</xdr:row>
      <xdr:rowOff>165100</xdr:rowOff>
    </xdr:to>
    <xdr:sp macro="" textlink="">
      <xdr:nvSpPr>
        <xdr:cNvPr id="194" name="フローチャート : 判断 193"/>
        <xdr:cNvSpPr/>
      </xdr:nvSpPr>
      <xdr:spPr>
        <a:xfrm>
          <a:off x="3937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195" name="テキスト ボックス 194"/>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63500</xdr:rowOff>
    </xdr:from>
    <xdr:to>
      <xdr:col>4</xdr:col>
      <xdr:colOff>346075</xdr:colOff>
      <xdr:row>56</xdr:row>
      <xdr:rowOff>76200</xdr:rowOff>
    </xdr:to>
    <xdr:cxnSp macro="">
      <xdr:nvCxnSpPr>
        <xdr:cNvPr id="196" name="直線コネクタ 195"/>
        <xdr:cNvCxnSpPr/>
      </xdr:nvCxnSpPr>
      <xdr:spPr>
        <a:xfrm>
          <a:off x="2209800" y="9664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7" name="フローチャート : 判断 196"/>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8" name="テキスト ボックス 197"/>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63500</xdr:rowOff>
    </xdr:to>
    <xdr:cxnSp macro="">
      <xdr:nvCxnSpPr>
        <xdr:cNvPr id="199" name="直線コネクタ 198"/>
        <xdr:cNvCxnSpPr/>
      </xdr:nvCxnSpPr>
      <xdr:spPr>
        <a:xfrm>
          <a:off x="1320800" y="9613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38100</xdr:rowOff>
    </xdr:from>
    <xdr:to>
      <xdr:col>3</xdr:col>
      <xdr:colOff>193675</xdr:colOff>
      <xdr:row>56</xdr:row>
      <xdr:rowOff>139700</xdr:rowOff>
    </xdr:to>
    <xdr:sp macro="" textlink="">
      <xdr:nvSpPr>
        <xdr:cNvPr id="200" name="フローチャート : 判断 199"/>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124477</xdr:rowOff>
    </xdr:from>
    <xdr:ext cx="762000" cy="259045"/>
    <xdr:sp macro="" textlink="">
      <xdr:nvSpPr>
        <xdr:cNvPr id="201" name="テキスト ボックス 200"/>
        <xdr:cNvSpPr txBox="1"/>
      </xdr:nvSpPr>
      <xdr:spPr>
        <a:xfrm>
          <a:off x="1828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146050</xdr:rowOff>
    </xdr:from>
    <xdr:to>
      <xdr:col>1</xdr:col>
      <xdr:colOff>676275</xdr:colOff>
      <xdr:row>56</xdr:row>
      <xdr:rowOff>76200</xdr:rowOff>
    </xdr:to>
    <xdr:sp macro="" textlink="">
      <xdr:nvSpPr>
        <xdr:cNvPr id="202" name="フローチャート : 判断 201"/>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60977</xdr:rowOff>
    </xdr:from>
    <xdr:ext cx="762000" cy="259045"/>
    <xdr:sp macro="" textlink="">
      <xdr:nvSpPr>
        <xdr:cNvPr id="203" name="テキスト ボックス 202"/>
        <xdr:cNvSpPr txBox="1"/>
      </xdr:nvSpPr>
      <xdr:spPr>
        <a:xfrm>
          <a:off x="939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44450</xdr:rowOff>
    </xdr:from>
    <xdr:to>
      <xdr:col>7</xdr:col>
      <xdr:colOff>66675</xdr:colOff>
      <xdr:row>55</xdr:row>
      <xdr:rowOff>146050</xdr:rowOff>
    </xdr:to>
    <xdr:sp macro="" textlink="">
      <xdr:nvSpPr>
        <xdr:cNvPr id="209" name="円/楕円 208"/>
        <xdr:cNvSpPr/>
      </xdr:nvSpPr>
      <xdr:spPr>
        <a:xfrm>
          <a:off x="47752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60977</xdr:rowOff>
    </xdr:from>
    <xdr:ext cx="762000" cy="259045"/>
    <xdr:sp macro="" textlink="">
      <xdr:nvSpPr>
        <xdr:cNvPr id="210" name="扶助費該当値テキスト"/>
        <xdr:cNvSpPr txBox="1"/>
      </xdr:nvSpPr>
      <xdr:spPr>
        <a:xfrm>
          <a:off x="4914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95250</xdr:rowOff>
    </xdr:from>
    <xdr:to>
      <xdr:col>5</xdr:col>
      <xdr:colOff>600075</xdr:colOff>
      <xdr:row>56</xdr:row>
      <xdr:rowOff>25400</xdr:rowOff>
    </xdr:to>
    <xdr:sp macro="" textlink="">
      <xdr:nvSpPr>
        <xdr:cNvPr id="211" name="円/楕円 210"/>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212" name="テキスト ボックス 211"/>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25400</xdr:rowOff>
    </xdr:from>
    <xdr:to>
      <xdr:col>4</xdr:col>
      <xdr:colOff>396875</xdr:colOff>
      <xdr:row>56</xdr:row>
      <xdr:rowOff>127000</xdr:rowOff>
    </xdr:to>
    <xdr:sp macro="" textlink="">
      <xdr:nvSpPr>
        <xdr:cNvPr id="213" name="円/楕円 212"/>
        <xdr:cNvSpPr/>
      </xdr:nvSpPr>
      <xdr:spPr>
        <a:xfrm>
          <a:off x="3048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137177</xdr:rowOff>
    </xdr:from>
    <xdr:ext cx="762000" cy="259045"/>
    <xdr:sp macro="" textlink="">
      <xdr:nvSpPr>
        <xdr:cNvPr id="214" name="テキスト ボックス 213"/>
        <xdr:cNvSpPr txBox="1"/>
      </xdr:nvSpPr>
      <xdr:spPr>
        <a:xfrm>
          <a:off x="2717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12700</xdr:rowOff>
    </xdr:from>
    <xdr:to>
      <xdr:col>3</xdr:col>
      <xdr:colOff>193675</xdr:colOff>
      <xdr:row>56</xdr:row>
      <xdr:rowOff>114300</xdr:rowOff>
    </xdr:to>
    <xdr:sp macro="" textlink="">
      <xdr:nvSpPr>
        <xdr:cNvPr id="215" name="円/楕円 214"/>
        <xdr:cNvSpPr/>
      </xdr:nvSpPr>
      <xdr:spPr>
        <a:xfrm>
          <a:off x="2159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216" name="テキスト ボックス 21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17" name="円/楕円 216"/>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218" name="テキスト ボックス 217"/>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91/119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のは、繰出金が主な理由である。これまでに整備してきた下水道施設の公債費などの増加により繰出金が多額になっている。今後、経費節減・独立採算の原則に立ち返って健全化を図り、普通会計の負担を減らしていくよう努める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43180</xdr:rowOff>
    </xdr:from>
    <xdr:to>
      <xdr:col>24</xdr:col>
      <xdr:colOff>31750</xdr:colOff>
      <xdr:row>61</xdr:row>
      <xdr:rowOff>31750</xdr:rowOff>
    </xdr:to>
    <xdr:cxnSp macro="">
      <xdr:nvCxnSpPr>
        <xdr:cNvPr id="246" name="直線コネクタ 245"/>
        <xdr:cNvCxnSpPr/>
      </xdr:nvCxnSpPr>
      <xdr:spPr>
        <a:xfrm flipV="1">
          <a:off x="16510000" y="93014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3827</xdr:rowOff>
    </xdr:from>
    <xdr:ext cx="762000" cy="259045"/>
    <xdr:sp macro="" textlink="">
      <xdr:nvSpPr>
        <xdr:cNvPr id="247"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61</xdr:row>
      <xdr:rowOff>31750</xdr:rowOff>
    </xdr:from>
    <xdr:to>
      <xdr:col>24</xdr:col>
      <xdr:colOff>120650</xdr:colOff>
      <xdr:row>61</xdr:row>
      <xdr:rowOff>31750</xdr:rowOff>
    </xdr:to>
    <xdr:cxnSp macro="">
      <xdr:nvCxnSpPr>
        <xdr:cNvPr id="248" name="直線コネクタ 247"/>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129557</xdr:rowOff>
    </xdr:from>
    <xdr:ext cx="762000" cy="259045"/>
    <xdr:sp macro="" textlink="">
      <xdr:nvSpPr>
        <xdr:cNvPr id="249" name="その他最大値テキスト"/>
        <xdr:cNvSpPr txBox="1"/>
      </xdr:nvSpPr>
      <xdr:spPr>
        <a:xfrm>
          <a:off x="16598900" y="904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54</xdr:row>
      <xdr:rowOff>43180</xdr:rowOff>
    </xdr:from>
    <xdr:to>
      <xdr:col>24</xdr:col>
      <xdr:colOff>120650</xdr:colOff>
      <xdr:row>54</xdr:row>
      <xdr:rowOff>43180</xdr:rowOff>
    </xdr:to>
    <xdr:cxnSp macro="">
      <xdr:nvCxnSpPr>
        <xdr:cNvPr id="250" name="直線コネクタ 249"/>
        <xdr:cNvCxnSpPr/>
      </xdr:nvCxnSpPr>
      <xdr:spPr>
        <a:xfrm>
          <a:off x="16421100" y="9301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43180</xdr:rowOff>
    </xdr:from>
    <xdr:to>
      <xdr:col>24</xdr:col>
      <xdr:colOff>31750</xdr:colOff>
      <xdr:row>58</xdr:row>
      <xdr:rowOff>58420</xdr:rowOff>
    </xdr:to>
    <xdr:cxnSp macro="">
      <xdr:nvCxnSpPr>
        <xdr:cNvPr id="251" name="直線コネクタ 250"/>
        <xdr:cNvCxnSpPr/>
      </xdr:nvCxnSpPr>
      <xdr:spPr>
        <a:xfrm flipV="1">
          <a:off x="15671800" y="9987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52"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53" name="フローチャート : 判断 252"/>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138430</xdr:rowOff>
    </xdr:from>
    <xdr:to>
      <xdr:col>22</xdr:col>
      <xdr:colOff>565150</xdr:colOff>
      <xdr:row>58</xdr:row>
      <xdr:rowOff>58420</xdr:rowOff>
    </xdr:to>
    <xdr:cxnSp macro="">
      <xdr:nvCxnSpPr>
        <xdr:cNvPr id="254" name="直線コネクタ 253"/>
        <xdr:cNvCxnSpPr/>
      </xdr:nvCxnSpPr>
      <xdr:spPr>
        <a:xfrm>
          <a:off x="14782800" y="99110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138430</xdr:rowOff>
    </xdr:from>
    <xdr:to>
      <xdr:col>21</xdr:col>
      <xdr:colOff>361950</xdr:colOff>
      <xdr:row>58</xdr:row>
      <xdr:rowOff>12700</xdr:rowOff>
    </xdr:to>
    <xdr:cxnSp macro="">
      <xdr:nvCxnSpPr>
        <xdr:cNvPr id="257" name="直線コネクタ 256"/>
        <xdr:cNvCxnSpPr/>
      </xdr:nvCxnSpPr>
      <xdr:spPr>
        <a:xfrm flipV="1">
          <a:off x="13893800" y="9911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8" name="フローチャート :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5080</xdr:rowOff>
    </xdr:from>
    <xdr:to>
      <xdr:col>20</xdr:col>
      <xdr:colOff>158750</xdr:colOff>
      <xdr:row>58</xdr:row>
      <xdr:rowOff>12700</xdr:rowOff>
    </xdr:to>
    <xdr:cxnSp macro="">
      <xdr:nvCxnSpPr>
        <xdr:cNvPr id="260" name="直線コネクタ 259"/>
        <xdr:cNvCxnSpPr/>
      </xdr:nvCxnSpPr>
      <xdr:spPr>
        <a:xfrm>
          <a:off x="13004800" y="9949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1" name="フローチャート :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3" name="フローチャート : 判断 262"/>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4" name="テキスト ボックス 263"/>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70" name="円/楕円 269"/>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71"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7620</xdr:rowOff>
    </xdr:from>
    <xdr:to>
      <xdr:col>22</xdr:col>
      <xdr:colOff>615950</xdr:colOff>
      <xdr:row>58</xdr:row>
      <xdr:rowOff>109220</xdr:rowOff>
    </xdr:to>
    <xdr:sp macro="" textlink="">
      <xdr:nvSpPr>
        <xdr:cNvPr id="272" name="円/楕円 271"/>
        <xdr:cNvSpPr/>
      </xdr:nvSpPr>
      <xdr:spPr>
        <a:xfrm>
          <a:off x="15621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93997</xdr:rowOff>
    </xdr:from>
    <xdr:ext cx="736600" cy="259045"/>
    <xdr:sp macro="" textlink="">
      <xdr:nvSpPr>
        <xdr:cNvPr id="273" name="テキスト ボックス 272"/>
        <xdr:cNvSpPr txBox="1"/>
      </xdr:nvSpPr>
      <xdr:spPr>
        <a:xfrm>
          <a:off x="15290800" y="1003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74" name="円/楕円 273"/>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75" name="テキスト ボックス 274"/>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133350</xdr:rowOff>
    </xdr:from>
    <xdr:to>
      <xdr:col>20</xdr:col>
      <xdr:colOff>209550</xdr:colOff>
      <xdr:row>58</xdr:row>
      <xdr:rowOff>63500</xdr:rowOff>
    </xdr:to>
    <xdr:sp macro="" textlink="">
      <xdr:nvSpPr>
        <xdr:cNvPr id="276" name="円/楕円 275"/>
        <xdr:cNvSpPr/>
      </xdr:nvSpPr>
      <xdr:spPr>
        <a:xfrm>
          <a:off x="13843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48277</xdr:rowOff>
    </xdr:from>
    <xdr:ext cx="762000" cy="259045"/>
    <xdr:sp macro="" textlink="">
      <xdr:nvSpPr>
        <xdr:cNvPr id="277" name="テキスト ボックス 276"/>
        <xdr:cNvSpPr txBox="1"/>
      </xdr:nvSpPr>
      <xdr:spPr>
        <a:xfrm>
          <a:off x="13512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125730</xdr:rowOff>
    </xdr:from>
    <xdr:to>
      <xdr:col>19</xdr:col>
      <xdr:colOff>6350</xdr:colOff>
      <xdr:row>58</xdr:row>
      <xdr:rowOff>55880</xdr:rowOff>
    </xdr:to>
    <xdr:sp macro="" textlink="">
      <xdr:nvSpPr>
        <xdr:cNvPr id="278" name="円/楕円 277"/>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40657</xdr:rowOff>
    </xdr:from>
    <xdr:ext cx="762000" cy="259045"/>
    <xdr:sp macro="" textlink="">
      <xdr:nvSpPr>
        <xdr:cNvPr id="279" name="テキスト ボックス 278"/>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類似団体平均を上回っているのは、ごみ処理・消防業務等に係る一部事務組合負担金や各種団体などの補助金が多額になっていることが</a:t>
          </a:r>
          <a:r>
            <a:rPr lang="ja-JP" altLang="en-US" sz="1100" b="0" i="0" baseline="0">
              <a:solidFill>
                <a:schemeClr val="dk1"/>
              </a:solidFill>
              <a:effectLst/>
              <a:latin typeface="+mn-lt"/>
              <a:ea typeface="+mn-ea"/>
              <a:cs typeface="+mn-cs"/>
            </a:rPr>
            <a:t>主な</a:t>
          </a:r>
          <a:r>
            <a:rPr lang="ja-JP" altLang="ja-JP" sz="1100" b="0" i="0" baseline="0">
              <a:solidFill>
                <a:schemeClr val="dk1"/>
              </a:solidFill>
              <a:effectLst/>
              <a:latin typeface="+mn-lt"/>
              <a:ea typeface="+mn-ea"/>
              <a:cs typeface="+mn-cs"/>
            </a:rPr>
            <a:t>要因である</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　補助交付金については、交付するのが適当な事業かどうか評価を行い、見直しや廃止を進めていく必要がある。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115570</xdr:rowOff>
    </xdr:to>
    <xdr:cxnSp macro="">
      <xdr:nvCxnSpPr>
        <xdr:cNvPr id="304" name="直線コネクタ 303"/>
        <xdr:cNvCxnSpPr/>
      </xdr:nvCxnSpPr>
      <xdr:spPr>
        <a:xfrm flipV="1">
          <a:off x="16510000" y="578256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87647</xdr:rowOff>
    </xdr:from>
    <xdr:ext cx="762000" cy="259045"/>
    <xdr:sp macro="" textlink="">
      <xdr:nvSpPr>
        <xdr:cNvPr id="305"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628650</xdr:colOff>
      <xdr:row>39</xdr:row>
      <xdr:rowOff>115570</xdr:rowOff>
    </xdr:from>
    <xdr:to>
      <xdr:col>24</xdr:col>
      <xdr:colOff>120650</xdr:colOff>
      <xdr:row>39</xdr:row>
      <xdr:rowOff>115570</xdr:rowOff>
    </xdr:to>
    <xdr:cxnSp macro="">
      <xdr:nvCxnSpPr>
        <xdr:cNvPr id="306" name="直線コネクタ 305"/>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1270</xdr:rowOff>
    </xdr:to>
    <xdr:cxnSp macro="">
      <xdr:nvCxnSpPr>
        <xdr:cNvPr id="309" name="直線コネクタ 308"/>
        <xdr:cNvCxnSpPr/>
      </xdr:nvCxnSpPr>
      <xdr:spPr>
        <a:xfrm>
          <a:off x="15671800" y="63403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168165</xdr:rowOff>
    </xdr:from>
    <xdr:ext cx="762000" cy="259045"/>
    <xdr:sp macro="" textlink="">
      <xdr:nvSpPr>
        <xdr:cNvPr id="310" name="補助費等平均値テキスト"/>
        <xdr:cNvSpPr txBox="1"/>
      </xdr:nvSpPr>
      <xdr:spPr>
        <a:xfrm>
          <a:off x="16598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151638</xdr:rowOff>
    </xdr:from>
    <xdr:to>
      <xdr:col>24</xdr:col>
      <xdr:colOff>82550</xdr:colOff>
      <xdr:row>36</xdr:row>
      <xdr:rowOff>81788</xdr:rowOff>
    </xdr:to>
    <xdr:sp macro="" textlink="">
      <xdr:nvSpPr>
        <xdr:cNvPr id="311" name="フローチャート : 判断 310"/>
        <xdr:cNvSpPr/>
      </xdr:nvSpPr>
      <xdr:spPr>
        <a:xfrm>
          <a:off x="16459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168148</xdr:rowOff>
    </xdr:from>
    <xdr:to>
      <xdr:col>22</xdr:col>
      <xdr:colOff>565150</xdr:colOff>
      <xdr:row>37</xdr:row>
      <xdr:rowOff>1270</xdr:rowOff>
    </xdr:to>
    <xdr:cxnSp macro="">
      <xdr:nvCxnSpPr>
        <xdr:cNvPr id="312" name="直線コネクタ 311"/>
        <xdr:cNvCxnSpPr/>
      </xdr:nvCxnSpPr>
      <xdr:spPr>
        <a:xfrm flipV="1">
          <a:off x="14782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3" name="フローチャート : 判断 312"/>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128541</xdr:rowOff>
    </xdr:from>
    <xdr:ext cx="736600" cy="259045"/>
    <xdr:sp macro="" textlink="">
      <xdr:nvSpPr>
        <xdr:cNvPr id="314" name="テキスト ボックス 313"/>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19558</xdr:rowOff>
    </xdr:to>
    <xdr:cxnSp macro="">
      <xdr:nvCxnSpPr>
        <xdr:cNvPr id="315" name="直線コネクタ 314"/>
        <xdr:cNvCxnSpPr/>
      </xdr:nvCxnSpPr>
      <xdr:spPr>
        <a:xfrm flipV="1">
          <a:off x="13893800" y="63449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6" name="フローチャート : 判断 315"/>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110253</xdr:rowOff>
    </xdr:from>
    <xdr:ext cx="762000" cy="259045"/>
    <xdr:sp macro="" textlink="">
      <xdr:nvSpPr>
        <xdr:cNvPr id="317" name="テキスト ボックス 316"/>
        <xdr:cNvSpPr txBox="1"/>
      </xdr:nvSpPr>
      <xdr:spPr>
        <a:xfrm>
          <a:off x="14401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19558</xdr:rowOff>
    </xdr:from>
    <xdr:to>
      <xdr:col>20</xdr:col>
      <xdr:colOff>158750</xdr:colOff>
      <xdr:row>37</xdr:row>
      <xdr:rowOff>46990</xdr:rowOff>
    </xdr:to>
    <xdr:cxnSp macro="">
      <xdr:nvCxnSpPr>
        <xdr:cNvPr id="318" name="直線コネクタ 317"/>
        <xdr:cNvCxnSpPr/>
      </xdr:nvCxnSpPr>
      <xdr:spPr>
        <a:xfrm flipV="1">
          <a:off x="13004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9" name="フローチャート : 判断 318"/>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114825</xdr:rowOff>
    </xdr:from>
    <xdr:ext cx="762000" cy="259045"/>
    <xdr:sp macro="" textlink="">
      <xdr:nvSpPr>
        <xdr:cNvPr id="320" name="テキスト ボックス 319"/>
        <xdr:cNvSpPr txBox="1"/>
      </xdr:nvSpPr>
      <xdr:spPr>
        <a:xfrm>
          <a:off x="13512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1" name="フローチャート : 判断 320"/>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2" name="テキスト ボックス 321"/>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8" name="円/楕円 327"/>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9"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117348</xdr:rowOff>
    </xdr:from>
    <xdr:to>
      <xdr:col>22</xdr:col>
      <xdr:colOff>615950</xdr:colOff>
      <xdr:row>37</xdr:row>
      <xdr:rowOff>47498</xdr:rowOff>
    </xdr:to>
    <xdr:sp macro="" textlink="">
      <xdr:nvSpPr>
        <xdr:cNvPr id="330" name="円/楕円 329"/>
        <xdr:cNvSpPr/>
      </xdr:nvSpPr>
      <xdr:spPr>
        <a:xfrm>
          <a:off x="15621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31" name="テキスト ボックス 330"/>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121920</xdr:rowOff>
    </xdr:from>
    <xdr:to>
      <xdr:col>21</xdr:col>
      <xdr:colOff>412750</xdr:colOff>
      <xdr:row>37</xdr:row>
      <xdr:rowOff>52070</xdr:rowOff>
    </xdr:to>
    <xdr:sp macro="" textlink="">
      <xdr:nvSpPr>
        <xdr:cNvPr id="332" name="円/楕円 331"/>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36847</xdr:rowOff>
    </xdr:from>
    <xdr:ext cx="762000" cy="259045"/>
    <xdr:sp macro="" textlink="">
      <xdr:nvSpPr>
        <xdr:cNvPr id="333" name="テキスト ボックス 332"/>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140208</xdr:rowOff>
    </xdr:from>
    <xdr:to>
      <xdr:col>20</xdr:col>
      <xdr:colOff>209550</xdr:colOff>
      <xdr:row>37</xdr:row>
      <xdr:rowOff>70358</xdr:rowOff>
    </xdr:to>
    <xdr:sp macro="" textlink="">
      <xdr:nvSpPr>
        <xdr:cNvPr id="334" name="円/楕円 333"/>
        <xdr:cNvSpPr/>
      </xdr:nvSpPr>
      <xdr:spPr>
        <a:xfrm>
          <a:off x="13843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55135</xdr:rowOff>
    </xdr:from>
    <xdr:ext cx="762000" cy="259045"/>
    <xdr:sp macro="" textlink="">
      <xdr:nvSpPr>
        <xdr:cNvPr id="335" name="テキスト ボックス 334"/>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6" name="円/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大型事業が集中したことにより地方債現在高が増加した影響で地方債の元利償還金が膨らんでおり、公債費に係る経常収支比率は類似団体平均</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ポイント上回っている。さらに公営企業債や一部事務組合に係るものなど公債費に類似の経費を合わせると人口１人当たりの決算額は類似団体平均を大きく上回り、公債費の負担は非常に重たいものになっている。</a:t>
          </a:r>
          <a:endParaRPr lang="ja-JP" altLang="ja-JP" sz="1400">
            <a:effectLst/>
          </a:endParaRPr>
        </a:p>
        <a:p>
          <a:pPr rtl="0"/>
          <a:r>
            <a:rPr lang="ja-JP" altLang="ja-JP" sz="1100" b="0" i="0" baseline="0">
              <a:solidFill>
                <a:schemeClr val="dk1"/>
              </a:solidFill>
              <a:effectLst/>
              <a:latin typeface="+mn-lt"/>
              <a:ea typeface="+mn-ea"/>
              <a:cs typeface="+mn-cs"/>
            </a:rPr>
            <a:t>　今後も、合併特例措置の段階的縮減を控える中、大型事業等も予定されているが、交付税算入額が高い有利な地方債を活用するなど適正な管理に努める。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12700</xdr:rowOff>
    </xdr:from>
    <xdr:to>
      <xdr:col>7</xdr:col>
      <xdr:colOff>15875</xdr:colOff>
      <xdr:row>80</xdr:row>
      <xdr:rowOff>111761</xdr:rowOff>
    </xdr:to>
    <xdr:cxnSp macro="">
      <xdr:nvCxnSpPr>
        <xdr:cNvPr id="364" name="直線コネクタ 363"/>
        <xdr:cNvCxnSpPr/>
      </xdr:nvCxnSpPr>
      <xdr:spPr>
        <a:xfrm flipV="1">
          <a:off x="4826000" y="12700000"/>
          <a:ext cx="0" cy="112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83838</xdr:rowOff>
    </xdr:from>
    <xdr:ext cx="762000" cy="259045"/>
    <xdr:sp macro="" textlink="">
      <xdr:nvSpPr>
        <xdr:cNvPr id="365" name="公債費最小値テキスト"/>
        <xdr:cNvSpPr txBox="1"/>
      </xdr:nvSpPr>
      <xdr:spPr>
        <a:xfrm>
          <a:off x="4914900" y="1379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69.2</a:t>
          </a:r>
          <a:endParaRPr kumimoji="1" lang="ja-JP" altLang="en-US" sz="1000" b="1">
            <a:latin typeface="ＭＳ Ｐゴシック"/>
          </a:endParaRPr>
        </a:p>
      </xdr:txBody>
    </xdr:sp>
    <xdr:clientData/>
  </xdr:oneCellAnchor>
  <xdr:twoCellAnchor>
    <xdr:from>
      <xdr:col>6</xdr:col>
      <xdr:colOff>612775</xdr:colOff>
      <xdr:row>80</xdr:row>
      <xdr:rowOff>111761</xdr:rowOff>
    </xdr:from>
    <xdr:to>
      <xdr:col>7</xdr:col>
      <xdr:colOff>104775</xdr:colOff>
      <xdr:row>80</xdr:row>
      <xdr:rowOff>111761</xdr:rowOff>
    </xdr:to>
    <xdr:cxnSp macro="">
      <xdr:nvCxnSpPr>
        <xdr:cNvPr id="366" name="直線コネクタ 365"/>
        <xdr:cNvCxnSpPr/>
      </xdr:nvCxnSpPr>
      <xdr:spPr>
        <a:xfrm>
          <a:off x="4737100" y="1382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99077</xdr:rowOff>
    </xdr:from>
    <xdr:ext cx="762000" cy="259045"/>
    <xdr:sp macro="" textlink="">
      <xdr:nvSpPr>
        <xdr:cNvPr id="367" name="公債費最大値テキスト"/>
        <xdr:cNvSpPr txBox="1"/>
      </xdr:nvSpPr>
      <xdr:spPr>
        <a:xfrm>
          <a:off x="4914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74</xdr:row>
      <xdr:rowOff>12700</xdr:rowOff>
    </xdr:from>
    <xdr:to>
      <xdr:col>7</xdr:col>
      <xdr:colOff>104775</xdr:colOff>
      <xdr:row>74</xdr:row>
      <xdr:rowOff>12700</xdr:rowOff>
    </xdr:to>
    <xdr:cxnSp macro="">
      <xdr:nvCxnSpPr>
        <xdr:cNvPr id="368" name="直線コネクタ 367"/>
        <xdr:cNvCxnSpPr/>
      </xdr:nvCxnSpPr>
      <xdr:spPr>
        <a:xfrm>
          <a:off x="4737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60325</xdr:rowOff>
    </xdr:from>
    <xdr:to>
      <xdr:col>7</xdr:col>
      <xdr:colOff>15875</xdr:colOff>
      <xdr:row>75</xdr:row>
      <xdr:rowOff>88900</xdr:rowOff>
    </xdr:to>
    <xdr:cxnSp macro="">
      <xdr:nvCxnSpPr>
        <xdr:cNvPr id="369" name="直線コネクタ 368"/>
        <xdr:cNvCxnSpPr/>
      </xdr:nvCxnSpPr>
      <xdr:spPr>
        <a:xfrm flipV="1">
          <a:off x="3987800" y="1291907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0"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1" name="フローチャート : 判断 370"/>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79375</xdr:rowOff>
    </xdr:from>
    <xdr:to>
      <xdr:col>5</xdr:col>
      <xdr:colOff>549275</xdr:colOff>
      <xdr:row>75</xdr:row>
      <xdr:rowOff>88900</xdr:rowOff>
    </xdr:to>
    <xdr:cxnSp macro="">
      <xdr:nvCxnSpPr>
        <xdr:cNvPr id="372" name="直線コネクタ 371"/>
        <xdr:cNvCxnSpPr/>
      </xdr:nvCxnSpPr>
      <xdr:spPr>
        <a:xfrm>
          <a:off x="3098800" y="129381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146685</xdr:rowOff>
    </xdr:from>
    <xdr:to>
      <xdr:col>5</xdr:col>
      <xdr:colOff>600075</xdr:colOff>
      <xdr:row>75</xdr:row>
      <xdr:rowOff>76835</xdr:rowOff>
    </xdr:to>
    <xdr:sp macro="" textlink="">
      <xdr:nvSpPr>
        <xdr:cNvPr id="373" name="フローチャート : 判断 372"/>
        <xdr:cNvSpPr/>
      </xdr:nvSpPr>
      <xdr:spPr>
        <a:xfrm>
          <a:off x="3937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87012</xdr:rowOff>
    </xdr:from>
    <xdr:ext cx="736600" cy="259045"/>
    <xdr:sp macro="" textlink="">
      <xdr:nvSpPr>
        <xdr:cNvPr id="374" name="テキスト ボックス 373"/>
        <xdr:cNvSpPr txBox="1"/>
      </xdr:nvSpPr>
      <xdr:spPr>
        <a:xfrm>
          <a:off x="3606800" y="1260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79375</xdr:rowOff>
    </xdr:from>
    <xdr:to>
      <xdr:col>4</xdr:col>
      <xdr:colOff>346075</xdr:colOff>
      <xdr:row>75</xdr:row>
      <xdr:rowOff>85090</xdr:rowOff>
    </xdr:to>
    <xdr:cxnSp macro="">
      <xdr:nvCxnSpPr>
        <xdr:cNvPr id="375" name="直線コネクタ 374"/>
        <xdr:cNvCxnSpPr/>
      </xdr:nvCxnSpPr>
      <xdr:spPr>
        <a:xfrm flipV="1">
          <a:off x="2209800" y="129381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148590</xdr:rowOff>
    </xdr:from>
    <xdr:to>
      <xdr:col>4</xdr:col>
      <xdr:colOff>396875</xdr:colOff>
      <xdr:row>75</xdr:row>
      <xdr:rowOff>78740</xdr:rowOff>
    </xdr:to>
    <xdr:sp macro="" textlink="">
      <xdr:nvSpPr>
        <xdr:cNvPr id="376" name="フローチャート : 判断 375"/>
        <xdr:cNvSpPr/>
      </xdr:nvSpPr>
      <xdr:spPr>
        <a:xfrm>
          <a:off x="3048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88917</xdr:rowOff>
    </xdr:from>
    <xdr:ext cx="762000" cy="259045"/>
    <xdr:sp macro="" textlink="">
      <xdr:nvSpPr>
        <xdr:cNvPr id="377" name="テキスト ボックス 376"/>
        <xdr:cNvSpPr txBox="1"/>
      </xdr:nvSpPr>
      <xdr:spPr>
        <a:xfrm>
          <a:off x="2717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85090</xdr:rowOff>
    </xdr:from>
    <xdr:to>
      <xdr:col>3</xdr:col>
      <xdr:colOff>142875</xdr:colOff>
      <xdr:row>75</xdr:row>
      <xdr:rowOff>119380</xdr:rowOff>
    </xdr:to>
    <xdr:cxnSp macro="">
      <xdr:nvCxnSpPr>
        <xdr:cNvPr id="378" name="直線コネクタ 377"/>
        <xdr:cNvCxnSpPr/>
      </xdr:nvCxnSpPr>
      <xdr:spPr>
        <a:xfrm flipV="1">
          <a:off x="1320800" y="129438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9" name="フローチャート : 判断 378"/>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80" name="テキスト ボックス 379"/>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161925</xdr:rowOff>
    </xdr:from>
    <xdr:to>
      <xdr:col>1</xdr:col>
      <xdr:colOff>676275</xdr:colOff>
      <xdr:row>75</xdr:row>
      <xdr:rowOff>92075</xdr:rowOff>
    </xdr:to>
    <xdr:sp macro="" textlink="">
      <xdr:nvSpPr>
        <xdr:cNvPr id="381" name="フローチャート : 判断 380"/>
        <xdr:cNvSpPr/>
      </xdr:nvSpPr>
      <xdr:spPr>
        <a:xfrm>
          <a:off x="1270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102252</xdr:rowOff>
    </xdr:from>
    <xdr:ext cx="762000" cy="259045"/>
    <xdr:sp macro="" textlink="">
      <xdr:nvSpPr>
        <xdr:cNvPr id="382" name="テキスト ボックス 381"/>
        <xdr:cNvSpPr txBox="1"/>
      </xdr:nvSpPr>
      <xdr:spPr>
        <a:xfrm>
          <a:off x="939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9525</xdr:rowOff>
    </xdr:from>
    <xdr:to>
      <xdr:col>7</xdr:col>
      <xdr:colOff>66675</xdr:colOff>
      <xdr:row>75</xdr:row>
      <xdr:rowOff>111125</xdr:rowOff>
    </xdr:to>
    <xdr:sp macro="" textlink="">
      <xdr:nvSpPr>
        <xdr:cNvPr id="388" name="円/楕円 387"/>
        <xdr:cNvSpPr/>
      </xdr:nvSpPr>
      <xdr:spPr>
        <a:xfrm>
          <a:off x="47752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153052</xdr:rowOff>
    </xdr:from>
    <xdr:ext cx="762000" cy="259045"/>
    <xdr:sp macro="" textlink="">
      <xdr:nvSpPr>
        <xdr:cNvPr id="389" name="公債費該当値テキスト"/>
        <xdr:cNvSpPr txBox="1"/>
      </xdr:nvSpPr>
      <xdr:spPr>
        <a:xfrm>
          <a:off x="4914900" y="12840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90" name="円/楕円 389"/>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124477</xdr:rowOff>
    </xdr:from>
    <xdr:ext cx="736600" cy="259045"/>
    <xdr:sp macro="" textlink="">
      <xdr:nvSpPr>
        <xdr:cNvPr id="391" name="テキスト ボックス 390"/>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28575</xdr:rowOff>
    </xdr:from>
    <xdr:to>
      <xdr:col>4</xdr:col>
      <xdr:colOff>396875</xdr:colOff>
      <xdr:row>75</xdr:row>
      <xdr:rowOff>130175</xdr:rowOff>
    </xdr:to>
    <xdr:sp macro="" textlink="">
      <xdr:nvSpPr>
        <xdr:cNvPr id="392" name="円/楕円 391"/>
        <xdr:cNvSpPr/>
      </xdr:nvSpPr>
      <xdr:spPr>
        <a:xfrm>
          <a:off x="3048000" y="128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114952</xdr:rowOff>
    </xdr:from>
    <xdr:ext cx="762000" cy="259045"/>
    <xdr:sp macro="" textlink="">
      <xdr:nvSpPr>
        <xdr:cNvPr id="393" name="テキスト ボックス 392"/>
        <xdr:cNvSpPr txBox="1"/>
      </xdr:nvSpPr>
      <xdr:spPr>
        <a:xfrm>
          <a:off x="27178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34290</xdr:rowOff>
    </xdr:from>
    <xdr:to>
      <xdr:col>3</xdr:col>
      <xdr:colOff>193675</xdr:colOff>
      <xdr:row>75</xdr:row>
      <xdr:rowOff>135890</xdr:rowOff>
    </xdr:to>
    <xdr:sp macro="" textlink="">
      <xdr:nvSpPr>
        <xdr:cNvPr id="394" name="円/楕円 393"/>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120666</xdr:rowOff>
    </xdr:from>
    <xdr:ext cx="762000" cy="259045"/>
    <xdr:sp macro="" textlink="">
      <xdr:nvSpPr>
        <xdr:cNvPr id="395" name="テキスト ボックス 394"/>
        <xdr:cNvSpPr txBox="1"/>
      </xdr:nvSpPr>
      <xdr:spPr>
        <a:xfrm>
          <a:off x="1828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68580</xdr:rowOff>
    </xdr:from>
    <xdr:to>
      <xdr:col>1</xdr:col>
      <xdr:colOff>676275</xdr:colOff>
      <xdr:row>75</xdr:row>
      <xdr:rowOff>170180</xdr:rowOff>
    </xdr:to>
    <xdr:sp macro="" textlink="">
      <xdr:nvSpPr>
        <xdr:cNvPr id="396" name="円/楕円 395"/>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154957</xdr:rowOff>
    </xdr:from>
    <xdr:ext cx="762000" cy="259045"/>
    <xdr:sp macro="" textlink="">
      <xdr:nvSpPr>
        <xdr:cNvPr id="397" name="テキスト ボックス 396"/>
        <xdr:cNvSpPr txBox="1"/>
      </xdr:nvSpPr>
      <xdr:spPr>
        <a:xfrm>
          <a:off x="939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55/119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類似団体平均を下回っているのは、職員の給与水準が低いことや、一部事務組合で行う行政事務があることから人件費に係る比率が低いことが要因である。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138430</xdr:rowOff>
    </xdr:from>
    <xdr:to>
      <xdr:col>24</xdr:col>
      <xdr:colOff>31750</xdr:colOff>
      <xdr:row>81</xdr:row>
      <xdr:rowOff>124713</xdr:rowOff>
    </xdr:to>
    <xdr:cxnSp macro="">
      <xdr:nvCxnSpPr>
        <xdr:cNvPr id="423" name="直線コネクタ 422"/>
        <xdr:cNvCxnSpPr/>
      </xdr:nvCxnSpPr>
      <xdr:spPr>
        <a:xfrm flipV="1">
          <a:off x="16510000" y="1265428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96790</xdr:rowOff>
    </xdr:from>
    <xdr:ext cx="762000" cy="259045"/>
    <xdr:sp macro="" textlink="">
      <xdr:nvSpPr>
        <xdr:cNvPr id="424" name="公債費以外最小値テキスト"/>
        <xdr:cNvSpPr txBox="1"/>
      </xdr:nvSpPr>
      <xdr:spPr>
        <a:xfrm>
          <a:off x="16598900" y="139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628650</xdr:colOff>
      <xdr:row>81</xdr:row>
      <xdr:rowOff>124713</xdr:rowOff>
    </xdr:from>
    <xdr:to>
      <xdr:col>24</xdr:col>
      <xdr:colOff>120650</xdr:colOff>
      <xdr:row>81</xdr:row>
      <xdr:rowOff>124713</xdr:rowOff>
    </xdr:to>
    <xdr:cxnSp macro="">
      <xdr:nvCxnSpPr>
        <xdr:cNvPr id="425" name="直線コネクタ 424"/>
        <xdr:cNvCxnSpPr/>
      </xdr:nvCxnSpPr>
      <xdr:spPr>
        <a:xfrm>
          <a:off x="16421100" y="1401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53357</xdr:rowOff>
    </xdr:from>
    <xdr:ext cx="762000" cy="259045"/>
    <xdr:sp macro="" textlink="">
      <xdr:nvSpPr>
        <xdr:cNvPr id="426" name="公債費以外最大値テキスト"/>
        <xdr:cNvSpPr txBox="1"/>
      </xdr:nvSpPr>
      <xdr:spPr>
        <a:xfrm>
          <a:off x="16598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a:t>
          </a:r>
          <a:endParaRPr kumimoji="1" lang="ja-JP" altLang="en-US" sz="1000" b="1">
            <a:latin typeface="ＭＳ Ｐゴシック"/>
          </a:endParaRPr>
        </a:p>
      </xdr:txBody>
    </xdr:sp>
    <xdr:clientData/>
  </xdr:oneCellAnchor>
  <xdr:twoCellAnchor>
    <xdr:from>
      <xdr:col>23</xdr:col>
      <xdr:colOff>628650</xdr:colOff>
      <xdr:row>73</xdr:row>
      <xdr:rowOff>138430</xdr:rowOff>
    </xdr:from>
    <xdr:to>
      <xdr:col>24</xdr:col>
      <xdr:colOff>120650</xdr:colOff>
      <xdr:row>73</xdr:row>
      <xdr:rowOff>138430</xdr:rowOff>
    </xdr:to>
    <xdr:cxnSp macro="">
      <xdr:nvCxnSpPr>
        <xdr:cNvPr id="427" name="直線コネクタ 426"/>
        <xdr:cNvCxnSpPr/>
      </xdr:nvCxnSpPr>
      <xdr:spPr>
        <a:xfrm>
          <a:off x="16421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76708</xdr:rowOff>
    </xdr:from>
    <xdr:to>
      <xdr:col>24</xdr:col>
      <xdr:colOff>31750</xdr:colOff>
      <xdr:row>78</xdr:row>
      <xdr:rowOff>94996</xdr:rowOff>
    </xdr:to>
    <xdr:cxnSp macro="">
      <xdr:nvCxnSpPr>
        <xdr:cNvPr id="428" name="直線コネクタ 427"/>
        <xdr:cNvCxnSpPr/>
      </xdr:nvCxnSpPr>
      <xdr:spPr>
        <a:xfrm>
          <a:off x="15671800" y="134498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20845</xdr:rowOff>
    </xdr:from>
    <xdr:ext cx="762000" cy="259045"/>
    <xdr:sp macro="" textlink="">
      <xdr:nvSpPr>
        <xdr:cNvPr id="429" name="公債費以外平均値テキスト"/>
        <xdr:cNvSpPr txBox="1"/>
      </xdr:nvSpPr>
      <xdr:spPr>
        <a:xfrm>
          <a:off x="16598900" y="13393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48768</xdr:rowOff>
    </xdr:from>
    <xdr:to>
      <xdr:col>24</xdr:col>
      <xdr:colOff>82550</xdr:colOff>
      <xdr:row>78</xdr:row>
      <xdr:rowOff>150368</xdr:rowOff>
    </xdr:to>
    <xdr:sp macro="" textlink="">
      <xdr:nvSpPr>
        <xdr:cNvPr id="430" name="フローチャート : 判断 429"/>
        <xdr:cNvSpPr/>
      </xdr:nvSpPr>
      <xdr:spPr>
        <a:xfrm>
          <a:off x="164592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3556</xdr:rowOff>
    </xdr:from>
    <xdr:to>
      <xdr:col>22</xdr:col>
      <xdr:colOff>565150</xdr:colOff>
      <xdr:row>78</xdr:row>
      <xdr:rowOff>76708</xdr:rowOff>
    </xdr:to>
    <xdr:cxnSp macro="">
      <xdr:nvCxnSpPr>
        <xdr:cNvPr id="431" name="直線コネクタ 430"/>
        <xdr:cNvCxnSpPr/>
      </xdr:nvCxnSpPr>
      <xdr:spPr>
        <a:xfrm>
          <a:off x="14782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94487</xdr:rowOff>
    </xdr:from>
    <xdr:to>
      <xdr:col>22</xdr:col>
      <xdr:colOff>615950</xdr:colOff>
      <xdr:row>79</xdr:row>
      <xdr:rowOff>24637</xdr:rowOff>
    </xdr:to>
    <xdr:sp macro="" textlink="">
      <xdr:nvSpPr>
        <xdr:cNvPr id="432" name="フローチャート : 判断 431"/>
        <xdr:cNvSpPr/>
      </xdr:nvSpPr>
      <xdr:spPr>
        <a:xfrm>
          <a:off x="15621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9414</xdr:rowOff>
    </xdr:from>
    <xdr:ext cx="736600" cy="259045"/>
    <xdr:sp macro="" textlink="">
      <xdr:nvSpPr>
        <xdr:cNvPr id="433" name="テキスト ボックス 432"/>
        <xdr:cNvSpPr txBox="1"/>
      </xdr:nvSpPr>
      <xdr:spPr>
        <a:xfrm>
          <a:off x="15290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161289</xdr:rowOff>
    </xdr:from>
    <xdr:to>
      <xdr:col>21</xdr:col>
      <xdr:colOff>361950</xdr:colOff>
      <xdr:row>78</xdr:row>
      <xdr:rowOff>3556</xdr:rowOff>
    </xdr:to>
    <xdr:cxnSp macro="">
      <xdr:nvCxnSpPr>
        <xdr:cNvPr id="434" name="直線コネクタ 433"/>
        <xdr:cNvCxnSpPr/>
      </xdr:nvCxnSpPr>
      <xdr:spPr>
        <a:xfrm>
          <a:off x="13893800" y="133629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25908</xdr:rowOff>
    </xdr:from>
    <xdr:to>
      <xdr:col>21</xdr:col>
      <xdr:colOff>412750</xdr:colOff>
      <xdr:row>78</xdr:row>
      <xdr:rowOff>127508</xdr:rowOff>
    </xdr:to>
    <xdr:sp macro="" textlink="">
      <xdr:nvSpPr>
        <xdr:cNvPr id="435" name="フローチャート : 判断 434"/>
        <xdr:cNvSpPr/>
      </xdr:nvSpPr>
      <xdr:spPr>
        <a:xfrm>
          <a:off x="14732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112285</xdr:rowOff>
    </xdr:from>
    <xdr:ext cx="762000" cy="259045"/>
    <xdr:sp macro="" textlink="">
      <xdr:nvSpPr>
        <xdr:cNvPr id="436" name="テキスト ボックス 435"/>
        <xdr:cNvSpPr txBox="1"/>
      </xdr:nvSpPr>
      <xdr:spPr>
        <a:xfrm>
          <a:off x="14401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161289</xdr:rowOff>
    </xdr:from>
    <xdr:to>
      <xdr:col>20</xdr:col>
      <xdr:colOff>158750</xdr:colOff>
      <xdr:row>77</xdr:row>
      <xdr:rowOff>165863</xdr:rowOff>
    </xdr:to>
    <xdr:cxnSp macro="">
      <xdr:nvCxnSpPr>
        <xdr:cNvPr id="437" name="直線コネクタ 436"/>
        <xdr:cNvCxnSpPr/>
      </xdr:nvCxnSpPr>
      <xdr:spPr>
        <a:xfrm flipV="1">
          <a:off x="13004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48768</xdr:rowOff>
    </xdr:from>
    <xdr:to>
      <xdr:col>20</xdr:col>
      <xdr:colOff>209550</xdr:colOff>
      <xdr:row>78</xdr:row>
      <xdr:rowOff>150368</xdr:rowOff>
    </xdr:to>
    <xdr:sp macro="" textlink="">
      <xdr:nvSpPr>
        <xdr:cNvPr id="438" name="フローチャート : 判断 437"/>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135145</xdr:rowOff>
    </xdr:from>
    <xdr:ext cx="762000" cy="259045"/>
    <xdr:sp macro="" textlink="">
      <xdr:nvSpPr>
        <xdr:cNvPr id="439" name="テキスト ボックス 438"/>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7620</xdr:rowOff>
    </xdr:from>
    <xdr:to>
      <xdr:col>19</xdr:col>
      <xdr:colOff>6350</xdr:colOff>
      <xdr:row>78</xdr:row>
      <xdr:rowOff>109220</xdr:rowOff>
    </xdr:to>
    <xdr:sp macro="" textlink="">
      <xdr:nvSpPr>
        <xdr:cNvPr id="440" name="フローチャート : 判断 439"/>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93997</xdr:rowOff>
    </xdr:from>
    <xdr:ext cx="762000" cy="259045"/>
    <xdr:sp macro="" textlink="">
      <xdr:nvSpPr>
        <xdr:cNvPr id="441" name="テキスト ボックス 44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44196</xdr:rowOff>
    </xdr:from>
    <xdr:to>
      <xdr:col>24</xdr:col>
      <xdr:colOff>82550</xdr:colOff>
      <xdr:row>78</xdr:row>
      <xdr:rowOff>145796</xdr:rowOff>
    </xdr:to>
    <xdr:sp macro="" textlink="">
      <xdr:nvSpPr>
        <xdr:cNvPr id="447" name="円/楕円 446"/>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60723</xdr:rowOff>
    </xdr:from>
    <xdr:ext cx="762000" cy="259045"/>
    <xdr:sp macro="" textlink="">
      <xdr:nvSpPr>
        <xdr:cNvPr id="448" name="公債費以外該当値テキスト"/>
        <xdr:cNvSpPr txBox="1"/>
      </xdr:nvSpPr>
      <xdr:spPr>
        <a:xfrm>
          <a:off x="16598900" y="1326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25908</xdr:rowOff>
    </xdr:from>
    <xdr:to>
      <xdr:col>22</xdr:col>
      <xdr:colOff>615950</xdr:colOff>
      <xdr:row>78</xdr:row>
      <xdr:rowOff>127508</xdr:rowOff>
    </xdr:to>
    <xdr:sp macro="" textlink="">
      <xdr:nvSpPr>
        <xdr:cNvPr id="449" name="円/楕円 448"/>
        <xdr:cNvSpPr/>
      </xdr:nvSpPr>
      <xdr:spPr>
        <a:xfrm>
          <a:off x="15621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137685</xdr:rowOff>
    </xdr:from>
    <xdr:ext cx="736600" cy="259045"/>
    <xdr:sp macro="" textlink="">
      <xdr:nvSpPr>
        <xdr:cNvPr id="450" name="テキスト ボックス 449"/>
        <xdr:cNvSpPr txBox="1"/>
      </xdr:nvSpPr>
      <xdr:spPr>
        <a:xfrm>
          <a:off x="15290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124206</xdr:rowOff>
    </xdr:from>
    <xdr:to>
      <xdr:col>21</xdr:col>
      <xdr:colOff>412750</xdr:colOff>
      <xdr:row>78</xdr:row>
      <xdr:rowOff>54356</xdr:rowOff>
    </xdr:to>
    <xdr:sp macro="" textlink="">
      <xdr:nvSpPr>
        <xdr:cNvPr id="451" name="円/楕円 450"/>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64533</xdr:rowOff>
    </xdr:from>
    <xdr:ext cx="762000" cy="259045"/>
    <xdr:sp macro="" textlink="">
      <xdr:nvSpPr>
        <xdr:cNvPr id="452" name="テキスト ボックス 451"/>
        <xdr:cNvSpPr txBox="1"/>
      </xdr:nvSpPr>
      <xdr:spPr>
        <a:xfrm>
          <a:off x="14401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110489</xdr:rowOff>
    </xdr:from>
    <xdr:to>
      <xdr:col>20</xdr:col>
      <xdr:colOff>209550</xdr:colOff>
      <xdr:row>78</xdr:row>
      <xdr:rowOff>40639</xdr:rowOff>
    </xdr:to>
    <xdr:sp macro="" textlink="">
      <xdr:nvSpPr>
        <xdr:cNvPr id="453" name="円/楕円 452"/>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50816</xdr:rowOff>
    </xdr:from>
    <xdr:ext cx="762000" cy="259045"/>
    <xdr:sp macro="" textlink="">
      <xdr:nvSpPr>
        <xdr:cNvPr id="454" name="テキスト ボックス 453"/>
        <xdr:cNvSpPr txBox="1"/>
      </xdr:nvSpPr>
      <xdr:spPr>
        <a:xfrm>
          <a:off x="13512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115063</xdr:rowOff>
    </xdr:from>
    <xdr:to>
      <xdr:col>19</xdr:col>
      <xdr:colOff>6350</xdr:colOff>
      <xdr:row>78</xdr:row>
      <xdr:rowOff>45213</xdr:rowOff>
    </xdr:to>
    <xdr:sp macro="" textlink="">
      <xdr:nvSpPr>
        <xdr:cNvPr id="455" name="円/楕円 454"/>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55390</xdr:rowOff>
    </xdr:from>
    <xdr:ext cx="762000" cy="259045"/>
    <xdr:sp macro="" textlink="">
      <xdr:nvSpPr>
        <xdr:cNvPr id="456" name="テキスト ボックス 455"/>
        <xdr:cNvSpPr txBox="1"/>
      </xdr:nvSpPr>
      <xdr:spPr>
        <a:xfrm>
          <a:off x="12623800" y="1308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京都府南丹市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160452</xdr:rowOff>
    </xdr:from>
    <xdr:to>
      <xdr:col>4</xdr:col>
      <xdr:colOff>1117600</xdr:colOff>
      <xdr:row>20</xdr:row>
      <xdr:rowOff>40959</xdr:rowOff>
    </xdr:to>
    <xdr:cxnSp macro="">
      <xdr:nvCxnSpPr>
        <xdr:cNvPr id="47" name="直線コネクタ 46"/>
        <xdr:cNvCxnSpPr/>
      </xdr:nvCxnSpPr>
      <xdr:spPr bwMode="auto">
        <a:xfrm flipV="1">
          <a:off x="5651500" y="1922577"/>
          <a:ext cx="0" cy="1595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13036</xdr:rowOff>
    </xdr:from>
    <xdr:ext cx="762000" cy="259045"/>
    <xdr:sp macro="" textlink="">
      <xdr:nvSpPr>
        <xdr:cNvPr id="48" name="人口1人当たり決算額の推移最小値テキスト130"/>
        <xdr:cNvSpPr txBox="1"/>
      </xdr:nvSpPr>
      <xdr:spPr>
        <a:xfrm>
          <a:off x="5740400" y="348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65,686</a:t>
          </a:r>
          <a:endParaRPr kumimoji="1" lang="ja-JP" altLang="en-US" sz="1000" b="1">
            <a:latin typeface="ＭＳ Ｐゴシック"/>
          </a:endParaRPr>
        </a:p>
      </xdr:txBody>
    </xdr:sp>
    <xdr:clientData/>
  </xdr:oneCellAnchor>
  <xdr:twoCellAnchor>
    <xdr:from>
      <xdr:col>4</xdr:col>
      <xdr:colOff>1028700</xdr:colOff>
      <xdr:row>20</xdr:row>
      <xdr:rowOff>40959</xdr:rowOff>
    </xdr:from>
    <xdr:to>
      <xdr:col>5</xdr:col>
      <xdr:colOff>73025</xdr:colOff>
      <xdr:row>20</xdr:row>
      <xdr:rowOff>40959</xdr:rowOff>
    </xdr:to>
    <xdr:cxnSp macro="">
      <xdr:nvCxnSpPr>
        <xdr:cNvPr id="49" name="直線コネクタ 48"/>
        <xdr:cNvCxnSpPr/>
      </xdr:nvCxnSpPr>
      <xdr:spPr bwMode="auto">
        <a:xfrm>
          <a:off x="5562600" y="3517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75379</xdr:rowOff>
    </xdr:from>
    <xdr:ext cx="762000" cy="259045"/>
    <xdr:sp macro="" textlink="">
      <xdr:nvSpPr>
        <xdr:cNvPr id="50" name="人口1人当たり決算額の推移最大値テキスト130"/>
        <xdr:cNvSpPr txBox="1"/>
      </xdr:nvSpPr>
      <xdr:spPr>
        <a:xfrm>
          <a:off x="5740400" y="16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163,368</a:t>
          </a:r>
          <a:endParaRPr kumimoji="1" lang="ja-JP" altLang="en-US" sz="1000" b="1">
            <a:latin typeface="ＭＳ Ｐゴシック"/>
          </a:endParaRPr>
        </a:p>
      </xdr:txBody>
    </xdr:sp>
    <xdr:clientData/>
  </xdr:oneCellAnchor>
  <xdr:twoCellAnchor>
    <xdr:from>
      <xdr:col>4</xdr:col>
      <xdr:colOff>1028700</xdr:colOff>
      <xdr:row>10</xdr:row>
      <xdr:rowOff>160452</xdr:rowOff>
    </xdr:from>
    <xdr:to>
      <xdr:col>5</xdr:col>
      <xdr:colOff>73025</xdr:colOff>
      <xdr:row>10</xdr:row>
      <xdr:rowOff>160452</xdr:rowOff>
    </xdr:to>
    <xdr:cxnSp macro="">
      <xdr:nvCxnSpPr>
        <xdr:cNvPr id="51" name="直線コネクタ 50"/>
        <xdr:cNvCxnSpPr/>
      </xdr:nvCxnSpPr>
      <xdr:spPr bwMode="auto">
        <a:xfrm>
          <a:off x="5562600" y="192257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38200</xdr:rowOff>
    </xdr:from>
    <xdr:to>
      <xdr:col>4</xdr:col>
      <xdr:colOff>1117600</xdr:colOff>
      <xdr:row>14</xdr:row>
      <xdr:rowOff>67755</xdr:rowOff>
    </xdr:to>
    <xdr:cxnSp macro="">
      <xdr:nvCxnSpPr>
        <xdr:cNvPr id="52" name="直線コネクタ 51"/>
        <xdr:cNvCxnSpPr/>
      </xdr:nvCxnSpPr>
      <xdr:spPr bwMode="auto">
        <a:xfrm flipV="1">
          <a:off x="5003800" y="2486125"/>
          <a:ext cx="647700" cy="295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56991</xdr:rowOff>
    </xdr:from>
    <xdr:ext cx="762000" cy="259045"/>
    <xdr:sp macro="" textlink="">
      <xdr:nvSpPr>
        <xdr:cNvPr id="53" name="人口1人当たり決算額の推移平均値テキスト130"/>
        <xdr:cNvSpPr txBox="1"/>
      </xdr:nvSpPr>
      <xdr:spPr>
        <a:xfrm>
          <a:off x="5740400" y="284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84914</xdr:rowOff>
    </xdr:from>
    <xdr:to>
      <xdr:col>5</xdr:col>
      <xdr:colOff>34925</xdr:colOff>
      <xdr:row>17</xdr:row>
      <xdr:rowOff>15064</xdr:rowOff>
    </xdr:to>
    <xdr:sp macro="" textlink="">
      <xdr:nvSpPr>
        <xdr:cNvPr id="54" name="フローチャート : 判断 53"/>
        <xdr:cNvSpPr/>
      </xdr:nvSpPr>
      <xdr:spPr bwMode="auto">
        <a:xfrm>
          <a:off x="5600700" y="287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67755</xdr:rowOff>
    </xdr:from>
    <xdr:to>
      <xdr:col>4</xdr:col>
      <xdr:colOff>469900</xdr:colOff>
      <xdr:row>14</xdr:row>
      <xdr:rowOff>127599</xdr:rowOff>
    </xdr:to>
    <xdr:cxnSp macro="">
      <xdr:nvCxnSpPr>
        <xdr:cNvPr id="55" name="直線コネクタ 54"/>
        <xdr:cNvCxnSpPr/>
      </xdr:nvCxnSpPr>
      <xdr:spPr bwMode="auto">
        <a:xfrm flipV="1">
          <a:off x="4305300" y="2515680"/>
          <a:ext cx="698500" cy="59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148269</xdr:rowOff>
    </xdr:from>
    <xdr:to>
      <xdr:col>4</xdr:col>
      <xdr:colOff>520700</xdr:colOff>
      <xdr:row>17</xdr:row>
      <xdr:rowOff>78419</xdr:rowOff>
    </xdr:to>
    <xdr:sp macro="" textlink="">
      <xdr:nvSpPr>
        <xdr:cNvPr id="56" name="フローチャート :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123745</xdr:rowOff>
    </xdr:from>
    <xdr:to>
      <xdr:col>3</xdr:col>
      <xdr:colOff>904875</xdr:colOff>
      <xdr:row>14</xdr:row>
      <xdr:rowOff>127599</xdr:rowOff>
    </xdr:to>
    <xdr:cxnSp macro="">
      <xdr:nvCxnSpPr>
        <xdr:cNvPr id="58" name="直線コネクタ 57"/>
        <xdr:cNvCxnSpPr/>
      </xdr:nvCxnSpPr>
      <xdr:spPr bwMode="auto">
        <a:xfrm>
          <a:off x="3606800" y="2571670"/>
          <a:ext cx="698500" cy="38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25396</xdr:rowOff>
    </xdr:from>
    <xdr:to>
      <xdr:col>3</xdr:col>
      <xdr:colOff>955675</xdr:colOff>
      <xdr:row>17</xdr:row>
      <xdr:rowOff>126996</xdr:rowOff>
    </xdr:to>
    <xdr:sp macro="" textlink="">
      <xdr:nvSpPr>
        <xdr:cNvPr id="59" name="フローチャート : 判断 58"/>
        <xdr:cNvSpPr/>
      </xdr:nvSpPr>
      <xdr:spPr bwMode="auto">
        <a:xfrm>
          <a:off x="4254500" y="2987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111773</xdr:rowOff>
    </xdr:from>
    <xdr:ext cx="762000" cy="259045"/>
    <xdr:sp macro="" textlink="">
      <xdr:nvSpPr>
        <xdr:cNvPr id="60" name="テキスト ボックス 59"/>
        <xdr:cNvSpPr txBox="1"/>
      </xdr:nvSpPr>
      <xdr:spPr>
        <a:xfrm>
          <a:off x="3924300" y="3074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122178</xdr:rowOff>
    </xdr:from>
    <xdr:to>
      <xdr:col>3</xdr:col>
      <xdr:colOff>206375</xdr:colOff>
      <xdr:row>14</xdr:row>
      <xdr:rowOff>123745</xdr:rowOff>
    </xdr:to>
    <xdr:cxnSp macro="">
      <xdr:nvCxnSpPr>
        <xdr:cNvPr id="61" name="直線コネクタ 60"/>
        <xdr:cNvCxnSpPr/>
      </xdr:nvCxnSpPr>
      <xdr:spPr bwMode="auto">
        <a:xfrm>
          <a:off x="2908300" y="2570103"/>
          <a:ext cx="698500" cy="1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1034</xdr:rowOff>
    </xdr:from>
    <xdr:to>
      <xdr:col>3</xdr:col>
      <xdr:colOff>257175</xdr:colOff>
      <xdr:row>17</xdr:row>
      <xdr:rowOff>102634</xdr:rowOff>
    </xdr:to>
    <xdr:sp macro="" textlink="">
      <xdr:nvSpPr>
        <xdr:cNvPr id="62" name="フローチャート : 判断 61"/>
        <xdr:cNvSpPr/>
      </xdr:nvSpPr>
      <xdr:spPr bwMode="auto">
        <a:xfrm>
          <a:off x="3556000" y="2963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87411</xdr:rowOff>
    </xdr:from>
    <xdr:ext cx="762000" cy="259045"/>
    <xdr:sp macro="" textlink="">
      <xdr:nvSpPr>
        <xdr:cNvPr id="63" name="テキスト ボックス 62"/>
        <xdr:cNvSpPr txBox="1"/>
      </xdr:nvSpPr>
      <xdr:spPr>
        <a:xfrm>
          <a:off x="3225800" y="304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134586</xdr:rowOff>
    </xdr:from>
    <xdr:to>
      <xdr:col>2</xdr:col>
      <xdr:colOff>692150</xdr:colOff>
      <xdr:row>17</xdr:row>
      <xdr:rowOff>64736</xdr:rowOff>
    </xdr:to>
    <xdr:sp macro="" textlink="">
      <xdr:nvSpPr>
        <xdr:cNvPr id="64" name="フローチャート : 判断 63"/>
        <xdr:cNvSpPr/>
      </xdr:nvSpPr>
      <xdr:spPr bwMode="auto">
        <a:xfrm>
          <a:off x="2857500" y="2925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49513</xdr:rowOff>
    </xdr:from>
    <xdr:ext cx="762000" cy="259045"/>
    <xdr:sp macro="" textlink="">
      <xdr:nvSpPr>
        <xdr:cNvPr id="65" name="テキスト ボックス 64"/>
        <xdr:cNvSpPr txBox="1"/>
      </xdr:nvSpPr>
      <xdr:spPr>
        <a:xfrm>
          <a:off x="2527300" y="30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13</xdr:row>
      <xdr:rowOff>158850</xdr:rowOff>
    </xdr:from>
    <xdr:to>
      <xdr:col>5</xdr:col>
      <xdr:colOff>34925</xdr:colOff>
      <xdr:row>14</xdr:row>
      <xdr:rowOff>89000</xdr:rowOff>
    </xdr:to>
    <xdr:sp macro="" textlink="">
      <xdr:nvSpPr>
        <xdr:cNvPr id="71" name="円/楕円 70"/>
        <xdr:cNvSpPr/>
      </xdr:nvSpPr>
      <xdr:spPr bwMode="auto">
        <a:xfrm>
          <a:off x="5600700" y="2435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3927</xdr:rowOff>
    </xdr:from>
    <xdr:ext cx="762000" cy="259045"/>
    <xdr:sp macro="" textlink="">
      <xdr:nvSpPr>
        <xdr:cNvPr id="72" name="人口1人当たり決算額の推移該当値テキスト130"/>
        <xdr:cNvSpPr txBox="1"/>
      </xdr:nvSpPr>
      <xdr:spPr>
        <a:xfrm>
          <a:off x="5740400" y="2280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128,855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16955</xdr:rowOff>
    </xdr:from>
    <xdr:to>
      <xdr:col>4</xdr:col>
      <xdr:colOff>520700</xdr:colOff>
      <xdr:row>14</xdr:row>
      <xdr:rowOff>118555</xdr:rowOff>
    </xdr:to>
    <xdr:sp macro="" textlink="">
      <xdr:nvSpPr>
        <xdr:cNvPr id="73" name="円/楕円 72"/>
        <xdr:cNvSpPr/>
      </xdr:nvSpPr>
      <xdr:spPr bwMode="auto">
        <a:xfrm>
          <a:off x="4953000" y="2464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128732</xdr:rowOff>
    </xdr:from>
    <xdr:ext cx="736600" cy="259045"/>
    <xdr:sp macro="" textlink="">
      <xdr:nvSpPr>
        <xdr:cNvPr id="74" name="テキスト ボックス 73"/>
        <xdr:cNvSpPr txBox="1"/>
      </xdr:nvSpPr>
      <xdr:spPr>
        <a:xfrm>
          <a:off x="4622800" y="223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127,045</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76799</xdr:rowOff>
    </xdr:from>
    <xdr:to>
      <xdr:col>3</xdr:col>
      <xdr:colOff>955675</xdr:colOff>
      <xdr:row>15</xdr:row>
      <xdr:rowOff>6949</xdr:rowOff>
    </xdr:to>
    <xdr:sp macro="" textlink="">
      <xdr:nvSpPr>
        <xdr:cNvPr id="75" name="円/楕円 74"/>
        <xdr:cNvSpPr/>
      </xdr:nvSpPr>
      <xdr:spPr bwMode="auto">
        <a:xfrm>
          <a:off x="4254500" y="2524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17126</xdr:rowOff>
    </xdr:from>
    <xdr:ext cx="762000" cy="259045"/>
    <xdr:sp macro="" textlink="">
      <xdr:nvSpPr>
        <xdr:cNvPr id="76" name="テキスト ボックス 75"/>
        <xdr:cNvSpPr txBox="1"/>
      </xdr:nvSpPr>
      <xdr:spPr>
        <a:xfrm>
          <a:off x="3924300" y="2293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123,380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72945</xdr:rowOff>
    </xdr:from>
    <xdr:to>
      <xdr:col>3</xdr:col>
      <xdr:colOff>257175</xdr:colOff>
      <xdr:row>15</xdr:row>
      <xdr:rowOff>3095</xdr:rowOff>
    </xdr:to>
    <xdr:sp macro="" textlink="">
      <xdr:nvSpPr>
        <xdr:cNvPr id="77" name="円/楕円 76"/>
        <xdr:cNvSpPr/>
      </xdr:nvSpPr>
      <xdr:spPr bwMode="auto">
        <a:xfrm>
          <a:off x="3556000" y="252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13272</xdr:rowOff>
    </xdr:from>
    <xdr:ext cx="762000" cy="259045"/>
    <xdr:sp macro="" textlink="">
      <xdr:nvSpPr>
        <xdr:cNvPr id="78" name="テキスト ボックス 77"/>
        <xdr:cNvSpPr txBox="1"/>
      </xdr:nvSpPr>
      <xdr:spPr>
        <a:xfrm>
          <a:off x="3225800" y="228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123,616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71378</xdr:rowOff>
    </xdr:from>
    <xdr:to>
      <xdr:col>2</xdr:col>
      <xdr:colOff>692150</xdr:colOff>
      <xdr:row>15</xdr:row>
      <xdr:rowOff>1528</xdr:rowOff>
    </xdr:to>
    <xdr:sp macro="" textlink="">
      <xdr:nvSpPr>
        <xdr:cNvPr id="79" name="円/楕円 78"/>
        <xdr:cNvSpPr/>
      </xdr:nvSpPr>
      <xdr:spPr bwMode="auto">
        <a:xfrm>
          <a:off x="2857500" y="251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11705</xdr:rowOff>
    </xdr:from>
    <xdr:ext cx="762000" cy="259045"/>
    <xdr:sp macro="" textlink="">
      <xdr:nvSpPr>
        <xdr:cNvPr id="80" name="テキスト ボックス 79"/>
        <xdr:cNvSpPr txBox="1"/>
      </xdr:nvSpPr>
      <xdr:spPr>
        <a:xfrm>
          <a:off x="2527300" y="228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300149</xdr:rowOff>
    </xdr:from>
    <xdr:to>
      <xdr:col>4</xdr:col>
      <xdr:colOff>1117600</xdr:colOff>
      <xdr:row>38</xdr:row>
      <xdr:rowOff>58306</xdr:rowOff>
    </xdr:to>
    <xdr:cxnSp macro="">
      <xdr:nvCxnSpPr>
        <xdr:cNvPr id="109" name="直線コネクタ 108"/>
        <xdr:cNvCxnSpPr/>
      </xdr:nvCxnSpPr>
      <xdr:spPr bwMode="auto">
        <a:xfrm flipV="1">
          <a:off x="5651500" y="6224699"/>
          <a:ext cx="0" cy="13012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30383</xdr:rowOff>
    </xdr:from>
    <xdr:ext cx="762000" cy="259045"/>
    <xdr:sp macro="" textlink="">
      <xdr:nvSpPr>
        <xdr:cNvPr id="110" name="人口1人当たり決算額の推移最小値テキスト445"/>
        <xdr:cNvSpPr txBox="1"/>
      </xdr:nvSpPr>
      <xdr:spPr>
        <a:xfrm>
          <a:off x="5740400" y="74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8,030</a:t>
          </a:r>
          <a:endParaRPr kumimoji="1" lang="ja-JP" altLang="en-US" sz="1000" b="1">
            <a:latin typeface="ＭＳ Ｐゴシック"/>
          </a:endParaRPr>
        </a:p>
      </xdr:txBody>
    </xdr:sp>
    <xdr:clientData/>
  </xdr:oneCellAnchor>
  <xdr:twoCellAnchor>
    <xdr:from>
      <xdr:col>4</xdr:col>
      <xdr:colOff>1028700</xdr:colOff>
      <xdr:row>38</xdr:row>
      <xdr:rowOff>58306</xdr:rowOff>
    </xdr:from>
    <xdr:to>
      <xdr:col>5</xdr:col>
      <xdr:colOff>73025</xdr:colOff>
      <xdr:row>38</xdr:row>
      <xdr:rowOff>58306</xdr:rowOff>
    </xdr:to>
    <xdr:cxnSp macro="">
      <xdr:nvCxnSpPr>
        <xdr:cNvPr id="111" name="直線コネクタ 110"/>
        <xdr:cNvCxnSpPr/>
      </xdr:nvCxnSpPr>
      <xdr:spPr bwMode="auto">
        <a:xfrm>
          <a:off x="5562600" y="75259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43626</xdr:rowOff>
    </xdr:from>
    <xdr:ext cx="762000" cy="259045"/>
    <xdr:sp macro="" textlink="">
      <xdr:nvSpPr>
        <xdr:cNvPr id="112" name="人口1人当たり決算額の推移最大値テキスト445"/>
        <xdr:cNvSpPr txBox="1"/>
      </xdr:nvSpPr>
      <xdr:spPr>
        <a:xfrm>
          <a:off x="5740400" y="596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349,554</a:t>
          </a:r>
          <a:endParaRPr kumimoji="1" lang="ja-JP" altLang="en-US" sz="1000" b="1">
            <a:latin typeface="ＭＳ Ｐゴシック"/>
          </a:endParaRPr>
        </a:p>
      </xdr:txBody>
    </xdr:sp>
    <xdr:clientData/>
  </xdr:oneCellAnchor>
  <xdr:twoCellAnchor>
    <xdr:from>
      <xdr:col>4</xdr:col>
      <xdr:colOff>1028700</xdr:colOff>
      <xdr:row>33</xdr:row>
      <xdr:rowOff>300149</xdr:rowOff>
    </xdr:from>
    <xdr:to>
      <xdr:col>5</xdr:col>
      <xdr:colOff>73025</xdr:colOff>
      <xdr:row>33</xdr:row>
      <xdr:rowOff>300149</xdr:rowOff>
    </xdr:to>
    <xdr:cxnSp macro="">
      <xdr:nvCxnSpPr>
        <xdr:cNvPr id="113" name="直線コネクタ 112"/>
        <xdr:cNvCxnSpPr/>
      </xdr:nvCxnSpPr>
      <xdr:spPr bwMode="auto">
        <a:xfrm>
          <a:off x="5562600" y="6224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253214</xdr:rowOff>
    </xdr:from>
    <xdr:to>
      <xdr:col>4</xdr:col>
      <xdr:colOff>1117600</xdr:colOff>
      <xdr:row>37</xdr:row>
      <xdr:rowOff>265707</xdr:rowOff>
    </xdr:to>
    <xdr:cxnSp macro="">
      <xdr:nvCxnSpPr>
        <xdr:cNvPr id="114" name="直線コネクタ 113"/>
        <xdr:cNvCxnSpPr/>
      </xdr:nvCxnSpPr>
      <xdr:spPr bwMode="auto">
        <a:xfrm>
          <a:off x="5003800" y="7377914"/>
          <a:ext cx="647700" cy="12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250484</xdr:rowOff>
    </xdr:from>
    <xdr:ext cx="762000" cy="259045"/>
    <xdr:sp macro="" textlink="">
      <xdr:nvSpPr>
        <xdr:cNvPr id="115" name="人口1人当たり決算額の推移平均値テキスト445"/>
        <xdr:cNvSpPr txBox="1"/>
      </xdr:nvSpPr>
      <xdr:spPr>
        <a:xfrm>
          <a:off x="5740400" y="73751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277547</xdr:rowOff>
    </xdr:from>
    <xdr:to>
      <xdr:col>5</xdr:col>
      <xdr:colOff>34925</xdr:colOff>
      <xdr:row>38</xdr:row>
      <xdr:rowOff>36247</xdr:rowOff>
    </xdr:to>
    <xdr:sp macro="" textlink="">
      <xdr:nvSpPr>
        <xdr:cNvPr id="116" name="フローチャート : 判断 115"/>
        <xdr:cNvSpPr/>
      </xdr:nvSpPr>
      <xdr:spPr bwMode="auto">
        <a:xfrm>
          <a:off x="56007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253214</xdr:rowOff>
    </xdr:from>
    <xdr:to>
      <xdr:col>4</xdr:col>
      <xdr:colOff>469900</xdr:colOff>
      <xdr:row>37</xdr:row>
      <xdr:rowOff>260872</xdr:rowOff>
    </xdr:to>
    <xdr:cxnSp macro="">
      <xdr:nvCxnSpPr>
        <xdr:cNvPr id="117" name="直線コネクタ 116"/>
        <xdr:cNvCxnSpPr/>
      </xdr:nvCxnSpPr>
      <xdr:spPr bwMode="auto">
        <a:xfrm flipV="1">
          <a:off x="4305300" y="7377914"/>
          <a:ext cx="698500" cy="76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280466</xdr:rowOff>
    </xdr:from>
    <xdr:to>
      <xdr:col>4</xdr:col>
      <xdr:colOff>520700</xdr:colOff>
      <xdr:row>38</xdr:row>
      <xdr:rowOff>39166</xdr:rowOff>
    </xdr:to>
    <xdr:sp macro="" textlink="">
      <xdr:nvSpPr>
        <xdr:cNvPr id="118" name="フローチャート : 判断 117"/>
        <xdr:cNvSpPr/>
      </xdr:nvSpPr>
      <xdr:spPr bwMode="auto">
        <a:xfrm>
          <a:off x="49530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23943</xdr:rowOff>
    </xdr:from>
    <xdr:ext cx="736600" cy="259045"/>
    <xdr:sp macro="" textlink="">
      <xdr:nvSpPr>
        <xdr:cNvPr id="119" name="テキスト ボックス 118"/>
        <xdr:cNvSpPr txBox="1"/>
      </xdr:nvSpPr>
      <xdr:spPr>
        <a:xfrm>
          <a:off x="4622800" y="74915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246291</xdr:rowOff>
    </xdr:from>
    <xdr:to>
      <xdr:col>3</xdr:col>
      <xdr:colOff>904875</xdr:colOff>
      <xdr:row>37</xdr:row>
      <xdr:rowOff>260872</xdr:rowOff>
    </xdr:to>
    <xdr:cxnSp macro="">
      <xdr:nvCxnSpPr>
        <xdr:cNvPr id="120" name="直線コネクタ 119"/>
        <xdr:cNvCxnSpPr/>
      </xdr:nvCxnSpPr>
      <xdr:spPr bwMode="auto">
        <a:xfrm>
          <a:off x="3606800" y="7370991"/>
          <a:ext cx="698500" cy="14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271039</xdr:rowOff>
    </xdr:from>
    <xdr:to>
      <xdr:col>3</xdr:col>
      <xdr:colOff>955675</xdr:colOff>
      <xdr:row>38</xdr:row>
      <xdr:rowOff>29739</xdr:rowOff>
    </xdr:to>
    <xdr:sp macro="" textlink="">
      <xdr:nvSpPr>
        <xdr:cNvPr id="121" name="フローチャート : 判断 120"/>
        <xdr:cNvSpPr/>
      </xdr:nvSpPr>
      <xdr:spPr bwMode="auto">
        <a:xfrm>
          <a:off x="42545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14516</xdr:rowOff>
    </xdr:from>
    <xdr:ext cx="762000" cy="259045"/>
    <xdr:sp macro="" textlink="">
      <xdr:nvSpPr>
        <xdr:cNvPr id="122" name="テキスト ボックス 121"/>
        <xdr:cNvSpPr txBox="1"/>
      </xdr:nvSpPr>
      <xdr:spPr>
        <a:xfrm>
          <a:off x="39243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207402</xdr:rowOff>
    </xdr:from>
    <xdr:to>
      <xdr:col>3</xdr:col>
      <xdr:colOff>206375</xdr:colOff>
      <xdr:row>37</xdr:row>
      <xdr:rowOff>246291</xdr:rowOff>
    </xdr:to>
    <xdr:cxnSp macro="">
      <xdr:nvCxnSpPr>
        <xdr:cNvPr id="123" name="直線コネクタ 122"/>
        <xdr:cNvCxnSpPr/>
      </xdr:nvCxnSpPr>
      <xdr:spPr bwMode="auto">
        <a:xfrm>
          <a:off x="2908300" y="7332102"/>
          <a:ext cx="698500" cy="38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263640</xdr:rowOff>
    </xdr:from>
    <xdr:to>
      <xdr:col>3</xdr:col>
      <xdr:colOff>257175</xdr:colOff>
      <xdr:row>38</xdr:row>
      <xdr:rowOff>22340</xdr:rowOff>
    </xdr:to>
    <xdr:sp macro="" textlink="">
      <xdr:nvSpPr>
        <xdr:cNvPr id="124" name="フローチャート : 判断 123"/>
        <xdr:cNvSpPr/>
      </xdr:nvSpPr>
      <xdr:spPr bwMode="auto">
        <a:xfrm>
          <a:off x="3556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7117</xdr:rowOff>
    </xdr:from>
    <xdr:ext cx="762000" cy="259045"/>
    <xdr:sp macro="" textlink="">
      <xdr:nvSpPr>
        <xdr:cNvPr id="125" name="テキスト ボックス 124"/>
        <xdr:cNvSpPr txBox="1"/>
      </xdr:nvSpPr>
      <xdr:spPr>
        <a:xfrm>
          <a:off x="32258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253735</xdr:rowOff>
    </xdr:from>
    <xdr:to>
      <xdr:col>2</xdr:col>
      <xdr:colOff>692150</xdr:colOff>
      <xdr:row>38</xdr:row>
      <xdr:rowOff>12435</xdr:rowOff>
    </xdr:to>
    <xdr:sp macro="" textlink="">
      <xdr:nvSpPr>
        <xdr:cNvPr id="126" name="フローチャート : 判断 125"/>
        <xdr:cNvSpPr/>
      </xdr:nvSpPr>
      <xdr:spPr bwMode="auto">
        <a:xfrm>
          <a:off x="2857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340112</xdr:rowOff>
    </xdr:from>
    <xdr:ext cx="762000" cy="259045"/>
    <xdr:sp macro="" textlink="">
      <xdr:nvSpPr>
        <xdr:cNvPr id="127" name="テキスト ボックス 126"/>
        <xdr:cNvSpPr txBox="1"/>
      </xdr:nvSpPr>
      <xdr:spPr>
        <a:xfrm>
          <a:off x="2527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37</xdr:row>
      <xdr:rowOff>214907</xdr:rowOff>
    </xdr:from>
    <xdr:to>
      <xdr:col>5</xdr:col>
      <xdr:colOff>34925</xdr:colOff>
      <xdr:row>37</xdr:row>
      <xdr:rowOff>316507</xdr:rowOff>
    </xdr:to>
    <xdr:sp macro="" textlink="">
      <xdr:nvSpPr>
        <xdr:cNvPr id="133" name="円/楕円 132"/>
        <xdr:cNvSpPr/>
      </xdr:nvSpPr>
      <xdr:spPr bwMode="auto">
        <a:xfrm>
          <a:off x="5600700" y="73396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59984</xdr:rowOff>
    </xdr:from>
    <xdr:ext cx="762000" cy="259045"/>
    <xdr:sp macro="" textlink="">
      <xdr:nvSpPr>
        <xdr:cNvPr id="134" name="人口1人当たり決算額の推移該当値テキスト445"/>
        <xdr:cNvSpPr txBox="1"/>
      </xdr:nvSpPr>
      <xdr:spPr>
        <a:xfrm>
          <a:off x="5740400" y="7184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43,594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202414</xdr:rowOff>
    </xdr:from>
    <xdr:to>
      <xdr:col>4</xdr:col>
      <xdr:colOff>520700</xdr:colOff>
      <xdr:row>37</xdr:row>
      <xdr:rowOff>304014</xdr:rowOff>
    </xdr:to>
    <xdr:sp macro="" textlink="">
      <xdr:nvSpPr>
        <xdr:cNvPr id="135" name="円/楕円 134"/>
        <xdr:cNvSpPr/>
      </xdr:nvSpPr>
      <xdr:spPr bwMode="auto">
        <a:xfrm>
          <a:off x="4953000" y="7327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142741</xdr:rowOff>
    </xdr:from>
    <xdr:ext cx="736600" cy="259045"/>
    <xdr:sp macro="" textlink="">
      <xdr:nvSpPr>
        <xdr:cNvPr id="136" name="テキスト ボックス 135"/>
        <xdr:cNvSpPr txBox="1"/>
      </xdr:nvSpPr>
      <xdr:spPr>
        <a:xfrm>
          <a:off x="4622800" y="7095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46,873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210072</xdr:rowOff>
    </xdr:from>
    <xdr:to>
      <xdr:col>3</xdr:col>
      <xdr:colOff>955675</xdr:colOff>
      <xdr:row>37</xdr:row>
      <xdr:rowOff>311672</xdr:rowOff>
    </xdr:to>
    <xdr:sp macro="" textlink="">
      <xdr:nvSpPr>
        <xdr:cNvPr id="137" name="円/楕円 136"/>
        <xdr:cNvSpPr/>
      </xdr:nvSpPr>
      <xdr:spPr bwMode="auto">
        <a:xfrm>
          <a:off x="4254500" y="7334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150399</xdr:rowOff>
    </xdr:from>
    <xdr:ext cx="762000" cy="259045"/>
    <xdr:sp macro="" textlink="">
      <xdr:nvSpPr>
        <xdr:cNvPr id="138" name="テキスト ボックス 137"/>
        <xdr:cNvSpPr txBox="1"/>
      </xdr:nvSpPr>
      <xdr:spPr>
        <a:xfrm>
          <a:off x="3924300" y="710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195491</xdr:rowOff>
    </xdr:from>
    <xdr:to>
      <xdr:col>3</xdr:col>
      <xdr:colOff>257175</xdr:colOff>
      <xdr:row>37</xdr:row>
      <xdr:rowOff>297091</xdr:rowOff>
    </xdr:to>
    <xdr:sp macro="" textlink="">
      <xdr:nvSpPr>
        <xdr:cNvPr id="139" name="円/楕円 138"/>
        <xdr:cNvSpPr/>
      </xdr:nvSpPr>
      <xdr:spPr bwMode="auto">
        <a:xfrm>
          <a:off x="3556000" y="7320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135818</xdr:rowOff>
    </xdr:from>
    <xdr:ext cx="762000" cy="259045"/>
    <xdr:sp macro="" textlink="">
      <xdr:nvSpPr>
        <xdr:cNvPr id="140" name="テキスト ボックス 139"/>
        <xdr:cNvSpPr txBox="1"/>
      </xdr:nvSpPr>
      <xdr:spPr>
        <a:xfrm>
          <a:off x="3225800" y="70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48,690</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156602</xdr:rowOff>
    </xdr:from>
    <xdr:to>
      <xdr:col>2</xdr:col>
      <xdr:colOff>692150</xdr:colOff>
      <xdr:row>37</xdr:row>
      <xdr:rowOff>258202</xdr:rowOff>
    </xdr:to>
    <xdr:sp macro="" textlink="">
      <xdr:nvSpPr>
        <xdr:cNvPr id="141" name="円/楕円 140"/>
        <xdr:cNvSpPr/>
      </xdr:nvSpPr>
      <xdr:spPr bwMode="auto">
        <a:xfrm>
          <a:off x="2857500" y="7281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96929</xdr:rowOff>
    </xdr:from>
    <xdr:ext cx="762000" cy="259045"/>
    <xdr:sp macro="" textlink="">
      <xdr:nvSpPr>
        <xdr:cNvPr id="142" name="テキスト ボックス 141"/>
        <xdr:cNvSpPr txBox="1"/>
      </xdr:nvSpPr>
      <xdr:spPr>
        <a:xfrm>
          <a:off x="2527300" y="7050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32,889
32,649
616.40
24,538,730
23,763,602
514,566
14,408,874
27,596,062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96338</xdr:rowOff>
    </xdr:from>
    <xdr:to>
      <xdr:col>6</xdr:col>
      <xdr:colOff>510540</xdr:colOff>
      <xdr:row>38</xdr:row>
      <xdr:rowOff>102553</xdr:rowOff>
    </xdr:to>
    <xdr:cxnSp macro="">
      <xdr:nvCxnSpPr>
        <xdr:cNvPr id="60" name="直線コネクタ 59"/>
        <xdr:cNvCxnSpPr/>
      </xdr:nvCxnSpPr>
      <xdr:spPr>
        <a:xfrm flipV="1">
          <a:off x="4633595" y="5239838"/>
          <a:ext cx="1270" cy="1377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106380</xdr:rowOff>
    </xdr:from>
    <xdr:ext cx="534377" cy="259045"/>
    <xdr:sp macro="" textlink="">
      <xdr:nvSpPr>
        <xdr:cNvPr id="61" name="人件費最小値テキスト"/>
        <xdr:cNvSpPr txBox="1"/>
      </xdr:nvSpPr>
      <xdr:spPr>
        <a:xfrm>
          <a:off x="4686300" y="662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54,600</a:t>
          </a:r>
          <a:endParaRPr kumimoji="1" lang="ja-JP" altLang="en-US" sz="1000" b="1">
            <a:latin typeface="ＭＳ Ｐゴシック"/>
          </a:endParaRPr>
        </a:p>
      </xdr:txBody>
    </xdr:sp>
    <xdr:clientData/>
  </xdr:oneCellAnchor>
  <xdr:twoCellAnchor>
    <xdr:from>
      <xdr:col>6</xdr:col>
      <xdr:colOff>422275</xdr:colOff>
      <xdr:row>38</xdr:row>
      <xdr:rowOff>102553</xdr:rowOff>
    </xdr:from>
    <xdr:to>
      <xdr:col>6</xdr:col>
      <xdr:colOff>600075</xdr:colOff>
      <xdr:row>38</xdr:row>
      <xdr:rowOff>102553</xdr:rowOff>
    </xdr:to>
    <xdr:cxnSp macro="">
      <xdr:nvCxnSpPr>
        <xdr:cNvPr id="62" name="直線コネクタ 61"/>
        <xdr:cNvCxnSpPr/>
      </xdr:nvCxnSpPr>
      <xdr:spPr>
        <a:xfrm>
          <a:off x="4546600" y="6617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43015</xdr:rowOff>
    </xdr:from>
    <xdr:ext cx="599010" cy="259045"/>
    <xdr:sp macro="" textlink="">
      <xdr:nvSpPr>
        <xdr:cNvPr id="63" name="人件費最大値テキスト"/>
        <xdr:cNvSpPr txBox="1"/>
      </xdr:nvSpPr>
      <xdr:spPr>
        <a:xfrm>
          <a:off x="4686300" y="501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151,035</a:t>
          </a:r>
          <a:endParaRPr kumimoji="1" lang="ja-JP" altLang="en-US" sz="1000" b="1">
            <a:latin typeface="ＭＳ Ｐゴシック"/>
          </a:endParaRPr>
        </a:p>
      </xdr:txBody>
    </xdr:sp>
    <xdr:clientData/>
  </xdr:oneCellAnchor>
  <xdr:twoCellAnchor>
    <xdr:from>
      <xdr:col>6</xdr:col>
      <xdr:colOff>422275</xdr:colOff>
      <xdr:row>30</xdr:row>
      <xdr:rowOff>96338</xdr:rowOff>
    </xdr:from>
    <xdr:to>
      <xdr:col>6</xdr:col>
      <xdr:colOff>600075</xdr:colOff>
      <xdr:row>30</xdr:row>
      <xdr:rowOff>96338</xdr:rowOff>
    </xdr:to>
    <xdr:cxnSp macro="">
      <xdr:nvCxnSpPr>
        <xdr:cNvPr id="64" name="直線コネクタ 63"/>
        <xdr:cNvCxnSpPr/>
      </xdr:nvCxnSpPr>
      <xdr:spPr>
        <a:xfrm>
          <a:off x="4546600" y="5239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91965</xdr:rowOff>
    </xdr:from>
    <xdr:to>
      <xdr:col>6</xdr:col>
      <xdr:colOff>511175</xdr:colOff>
      <xdr:row>34</xdr:row>
      <xdr:rowOff>117211</xdr:rowOff>
    </xdr:to>
    <xdr:cxnSp macro="">
      <xdr:nvCxnSpPr>
        <xdr:cNvPr id="65" name="直線コネクタ 64"/>
        <xdr:cNvCxnSpPr/>
      </xdr:nvCxnSpPr>
      <xdr:spPr>
        <a:xfrm flipV="1">
          <a:off x="3797300" y="5921265"/>
          <a:ext cx="838200" cy="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59069</xdr:rowOff>
    </xdr:from>
    <xdr:ext cx="534377" cy="259045"/>
    <xdr:sp macro="" textlink="">
      <xdr:nvSpPr>
        <xdr:cNvPr id="66" name="人件費平均値テキスト"/>
        <xdr:cNvSpPr txBox="1"/>
      </xdr:nvSpPr>
      <xdr:spPr>
        <a:xfrm>
          <a:off x="4686300" y="6059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80642</xdr:rowOff>
    </xdr:from>
    <xdr:to>
      <xdr:col>6</xdr:col>
      <xdr:colOff>561975</xdr:colOff>
      <xdr:row>36</xdr:row>
      <xdr:rowOff>10792</xdr:rowOff>
    </xdr:to>
    <xdr:sp macro="" textlink="">
      <xdr:nvSpPr>
        <xdr:cNvPr id="67" name="フローチャート : 判断 66"/>
        <xdr:cNvSpPr/>
      </xdr:nvSpPr>
      <xdr:spPr>
        <a:xfrm>
          <a:off x="4584700" y="608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117211</xdr:rowOff>
    </xdr:from>
    <xdr:to>
      <xdr:col>5</xdr:col>
      <xdr:colOff>358775</xdr:colOff>
      <xdr:row>35</xdr:row>
      <xdr:rowOff>135842</xdr:rowOff>
    </xdr:to>
    <xdr:cxnSp macro="">
      <xdr:nvCxnSpPr>
        <xdr:cNvPr id="68" name="直線コネクタ 67"/>
        <xdr:cNvCxnSpPr/>
      </xdr:nvCxnSpPr>
      <xdr:spPr>
        <a:xfrm flipV="1">
          <a:off x="2908300" y="5946511"/>
          <a:ext cx="889000" cy="19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142507</xdr:rowOff>
    </xdr:from>
    <xdr:to>
      <xdr:col>5</xdr:col>
      <xdr:colOff>409575</xdr:colOff>
      <xdr:row>36</xdr:row>
      <xdr:rowOff>72657</xdr:rowOff>
    </xdr:to>
    <xdr:sp macro="" textlink="">
      <xdr:nvSpPr>
        <xdr:cNvPr id="69" name="フローチャート : 判断 68"/>
        <xdr:cNvSpPr/>
      </xdr:nvSpPr>
      <xdr:spPr>
        <a:xfrm>
          <a:off x="3746500" y="6143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63784</xdr:rowOff>
    </xdr:from>
    <xdr:ext cx="534377" cy="259045"/>
    <xdr:sp macro="" textlink="">
      <xdr:nvSpPr>
        <xdr:cNvPr id="70" name="テキスト ボックス 69"/>
        <xdr:cNvSpPr txBox="1"/>
      </xdr:nvSpPr>
      <xdr:spPr>
        <a:xfrm>
          <a:off x="3530111" y="623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135842</xdr:rowOff>
    </xdr:from>
    <xdr:to>
      <xdr:col>4</xdr:col>
      <xdr:colOff>155575</xdr:colOff>
      <xdr:row>35</xdr:row>
      <xdr:rowOff>142672</xdr:rowOff>
    </xdr:to>
    <xdr:cxnSp macro="">
      <xdr:nvCxnSpPr>
        <xdr:cNvPr id="71" name="直線コネクタ 70"/>
        <xdr:cNvCxnSpPr/>
      </xdr:nvCxnSpPr>
      <xdr:spPr>
        <a:xfrm flipV="1">
          <a:off x="2019300" y="6136592"/>
          <a:ext cx="889000" cy="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157909</xdr:rowOff>
    </xdr:from>
    <xdr:to>
      <xdr:col>4</xdr:col>
      <xdr:colOff>206375</xdr:colOff>
      <xdr:row>36</xdr:row>
      <xdr:rowOff>88059</xdr:rowOff>
    </xdr:to>
    <xdr:sp macro="" textlink="">
      <xdr:nvSpPr>
        <xdr:cNvPr id="72" name="フローチャート : 判断 71"/>
        <xdr:cNvSpPr/>
      </xdr:nvSpPr>
      <xdr:spPr>
        <a:xfrm>
          <a:off x="2857500" y="615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79186</xdr:rowOff>
    </xdr:from>
    <xdr:ext cx="534377" cy="259045"/>
    <xdr:sp macro="" textlink="">
      <xdr:nvSpPr>
        <xdr:cNvPr id="73" name="テキスト ボックス 72"/>
        <xdr:cNvSpPr txBox="1"/>
      </xdr:nvSpPr>
      <xdr:spPr>
        <a:xfrm>
          <a:off x="2641111" y="625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122426</xdr:rowOff>
    </xdr:from>
    <xdr:to>
      <xdr:col>2</xdr:col>
      <xdr:colOff>638175</xdr:colOff>
      <xdr:row>35</xdr:row>
      <xdr:rowOff>142672</xdr:rowOff>
    </xdr:to>
    <xdr:cxnSp macro="">
      <xdr:nvCxnSpPr>
        <xdr:cNvPr id="74" name="直線コネクタ 73"/>
        <xdr:cNvCxnSpPr/>
      </xdr:nvCxnSpPr>
      <xdr:spPr>
        <a:xfrm>
          <a:off x="1130300" y="6123176"/>
          <a:ext cx="889000" cy="2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133634</xdr:rowOff>
    </xdr:from>
    <xdr:to>
      <xdr:col>3</xdr:col>
      <xdr:colOff>3175</xdr:colOff>
      <xdr:row>36</xdr:row>
      <xdr:rowOff>63784</xdr:rowOff>
    </xdr:to>
    <xdr:sp macro="" textlink="">
      <xdr:nvSpPr>
        <xdr:cNvPr id="75" name="フローチャート : 判断 74"/>
        <xdr:cNvSpPr/>
      </xdr:nvSpPr>
      <xdr:spPr>
        <a:xfrm>
          <a:off x="1968500" y="613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54911</xdr:rowOff>
    </xdr:from>
    <xdr:ext cx="534377" cy="259045"/>
    <xdr:sp macro="" textlink="">
      <xdr:nvSpPr>
        <xdr:cNvPr id="76" name="テキスト ボックス 75"/>
        <xdr:cNvSpPr txBox="1"/>
      </xdr:nvSpPr>
      <xdr:spPr>
        <a:xfrm>
          <a:off x="1752111" y="622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107431</xdr:rowOff>
    </xdr:from>
    <xdr:to>
      <xdr:col>1</xdr:col>
      <xdr:colOff>485775</xdr:colOff>
      <xdr:row>36</xdr:row>
      <xdr:rowOff>37581</xdr:rowOff>
    </xdr:to>
    <xdr:sp macro="" textlink="">
      <xdr:nvSpPr>
        <xdr:cNvPr id="77" name="フローチャート : 判断 76"/>
        <xdr:cNvSpPr/>
      </xdr:nvSpPr>
      <xdr:spPr>
        <a:xfrm>
          <a:off x="1079500" y="6108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28708</xdr:rowOff>
    </xdr:from>
    <xdr:ext cx="534377" cy="259045"/>
    <xdr:sp macro="" textlink="">
      <xdr:nvSpPr>
        <xdr:cNvPr id="78" name="テキスト ボックス 77"/>
        <xdr:cNvSpPr txBox="1"/>
      </xdr:nvSpPr>
      <xdr:spPr>
        <a:xfrm>
          <a:off x="863111" y="620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41165</xdr:rowOff>
    </xdr:from>
    <xdr:to>
      <xdr:col>6</xdr:col>
      <xdr:colOff>561975</xdr:colOff>
      <xdr:row>34</xdr:row>
      <xdr:rowOff>142765</xdr:rowOff>
    </xdr:to>
    <xdr:sp macro="" textlink="">
      <xdr:nvSpPr>
        <xdr:cNvPr id="84" name="円/楕円 83"/>
        <xdr:cNvSpPr/>
      </xdr:nvSpPr>
      <xdr:spPr>
        <a:xfrm>
          <a:off x="4584700" y="58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64042</xdr:rowOff>
    </xdr:from>
    <xdr:ext cx="599010" cy="259045"/>
    <xdr:sp macro="" textlink="">
      <xdr:nvSpPr>
        <xdr:cNvPr id="85" name="人件費該当値テキスト"/>
        <xdr:cNvSpPr txBox="1"/>
      </xdr:nvSpPr>
      <xdr:spPr>
        <a:xfrm>
          <a:off x="4686300" y="572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103,341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66411</xdr:rowOff>
    </xdr:from>
    <xdr:to>
      <xdr:col>5</xdr:col>
      <xdr:colOff>409575</xdr:colOff>
      <xdr:row>34</xdr:row>
      <xdr:rowOff>168011</xdr:rowOff>
    </xdr:to>
    <xdr:sp macro="" textlink="">
      <xdr:nvSpPr>
        <xdr:cNvPr id="86" name="円/楕円 85"/>
        <xdr:cNvSpPr/>
      </xdr:nvSpPr>
      <xdr:spPr>
        <a:xfrm>
          <a:off x="3746500" y="589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13088</xdr:rowOff>
    </xdr:from>
    <xdr:ext cx="599010" cy="259045"/>
    <xdr:sp macro="" textlink="">
      <xdr:nvSpPr>
        <xdr:cNvPr id="87" name="テキスト ボックス 86"/>
        <xdr:cNvSpPr txBox="1"/>
      </xdr:nvSpPr>
      <xdr:spPr>
        <a:xfrm>
          <a:off x="3497794" y="56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101,574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85042</xdr:rowOff>
    </xdr:from>
    <xdr:to>
      <xdr:col>4</xdr:col>
      <xdr:colOff>206375</xdr:colOff>
      <xdr:row>36</xdr:row>
      <xdr:rowOff>15192</xdr:rowOff>
    </xdr:to>
    <xdr:sp macro="" textlink="">
      <xdr:nvSpPr>
        <xdr:cNvPr id="88" name="円/楕円 87"/>
        <xdr:cNvSpPr/>
      </xdr:nvSpPr>
      <xdr:spPr>
        <a:xfrm>
          <a:off x="2857500" y="608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31719</xdr:rowOff>
    </xdr:from>
    <xdr:ext cx="534377" cy="259045"/>
    <xdr:sp macro="" textlink="">
      <xdr:nvSpPr>
        <xdr:cNvPr id="89" name="テキスト ボックス 88"/>
        <xdr:cNvSpPr txBox="1"/>
      </xdr:nvSpPr>
      <xdr:spPr>
        <a:xfrm>
          <a:off x="2641111" y="586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91872</xdr:rowOff>
    </xdr:from>
    <xdr:to>
      <xdr:col>3</xdr:col>
      <xdr:colOff>3175</xdr:colOff>
      <xdr:row>36</xdr:row>
      <xdr:rowOff>22022</xdr:rowOff>
    </xdr:to>
    <xdr:sp macro="" textlink="">
      <xdr:nvSpPr>
        <xdr:cNvPr id="90" name="円/楕円 89"/>
        <xdr:cNvSpPr/>
      </xdr:nvSpPr>
      <xdr:spPr>
        <a:xfrm>
          <a:off x="1968500" y="609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38549</xdr:rowOff>
    </xdr:from>
    <xdr:ext cx="534377" cy="259045"/>
    <xdr:sp macro="" textlink="">
      <xdr:nvSpPr>
        <xdr:cNvPr id="91" name="テキスト ボックス 90"/>
        <xdr:cNvSpPr txBox="1"/>
      </xdr:nvSpPr>
      <xdr:spPr>
        <a:xfrm>
          <a:off x="1752111" y="586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87,792</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71626</xdr:rowOff>
    </xdr:from>
    <xdr:to>
      <xdr:col>1</xdr:col>
      <xdr:colOff>485775</xdr:colOff>
      <xdr:row>36</xdr:row>
      <xdr:rowOff>1776</xdr:rowOff>
    </xdr:to>
    <xdr:sp macro="" textlink="">
      <xdr:nvSpPr>
        <xdr:cNvPr id="92" name="円/楕円 91"/>
        <xdr:cNvSpPr/>
      </xdr:nvSpPr>
      <xdr:spPr>
        <a:xfrm>
          <a:off x="1079500" y="607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18303</xdr:rowOff>
    </xdr:from>
    <xdr:ext cx="534377" cy="259045"/>
    <xdr:sp macro="" textlink="">
      <xdr:nvSpPr>
        <xdr:cNvPr id="93" name="テキスト ボックス 92"/>
        <xdr:cNvSpPr txBox="1"/>
      </xdr:nvSpPr>
      <xdr:spPr>
        <a:xfrm>
          <a:off x="863111" y="584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4" name="テキスト ボックス 103"/>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10" name="テキスト ボックス 109"/>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6312</xdr:rowOff>
    </xdr:from>
    <xdr:to>
      <xdr:col>6</xdr:col>
      <xdr:colOff>510540</xdr:colOff>
      <xdr:row>59</xdr:row>
      <xdr:rowOff>24956</xdr:rowOff>
    </xdr:to>
    <xdr:cxnSp macro="">
      <xdr:nvCxnSpPr>
        <xdr:cNvPr id="118" name="直線コネクタ 117"/>
        <xdr:cNvCxnSpPr/>
      </xdr:nvCxnSpPr>
      <xdr:spPr>
        <a:xfrm flipV="1">
          <a:off x="4633595" y="8750262"/>
          <a:ext cx="1270" cy="1390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28783</xdr:rowOff>
    </xdr:from>
    <xdr:ext cx="534377" cy="259045"/>
    <xdr:sp macro="" textlink="">
      <xdr:nvSpPr>
        <xdr:cNvPr id="119" name="物件費最小値テキスト"/>
        <xdr:cNvSpPr txBox="1"/>
      </xdr:nvSpPr>
      <xdr:spPr>
        <a:xfrm>
          <a:off x="4686300" y="10144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31,535</a:t>
          </a:r>
          <a:endParaRPr kumimoji="1" lang="ja-JP" altLang="en-US" sz="1000" b="1">
            <a:latin typeface="ＭＳ Ｐゴシック"/>
          </a:endParaRPr>
        </a:p>
      </xdr:txBody>
    </xdr:sp>
    <xdr:clientData/>
  </xdr:oneCellAnchor>
  <xdr:twoCellAnchor>
    <xdr:from>
      <xdr:col>6</xdr:col>
      <xdr:colOff>422275</xdr:colOff>
      <xdr:row>59</xdr:row>
      <xdr:rowOff>24956</xdr:rowOff>
    </xdr:from>
    <xdr:to>
      <xdr:col>6</xdr:col>
      <xdr:colOff>600075</xdr:colOff>
      <xdr:row>59</xdr:row>
      <xdr:rowOff>24956</xdr:rowOff>
    </xdr:to>
    <xdr:cxnSp macro="">
      <xdr:nvCxnSpPr>
        <xdr:cNvPr id="120" name="直線コネクタ 119"/>
        <xdr:cNvCxnSpPr/>
      </xdr:nvCxnSpPr>
      <xdr:spPr>
        <a:xfrm>
          <a:off x="4546600" y="10140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124439</xdr:rowOff>
    </xdr:from>
    <xdr:ext cx="599010" cy="259045"/>
    <xdr:sp macro="" textlink="">
      <xdr:nvSpPr>
        <xdr:cNvPr id="121" name="物件費最大値テキスト"/>
        <xdr:cNvSpPr txBox="1"/>
      </xdr:nvSpPr>
      <xdr:spPr>
        <a:xfrm>
          <a:off x="4686300" y="8525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141,003</a:t>
          </a:r>
          <a:endParaRPr kumimoji="1" lang="ja-JP" altLang="en-US" sz="1000" b="1">
            <a:latin typeface="ＭＳ Ｐゴシック"/>
          </a:endParaRPr>
        </a:p>
      </xdr:txBody>
    </xdr:sp>
    <xdr:clientData/>
  </xdr:oneCellAnchor>
  <xdr:twoCellAnchor>
    <xdr:from>
      <xdr:col>6</xdr:col>
      <xdr:colOff>422275</xdr:colOff>
      <xdr:row>51</xdr:row>
      <xdr:rowOff>6312</xdr:rowOff>
    </xdr:from>
    <xdr:to>
      <xdr:col>6</xdr:col>
      <xdr:colOff>600075</xdr:colOff>
      <xdr:row>51</xdr:row>
      <xdr:rowOff>6312</xdr:rowOff>
    </xdr:to>
    <xdr:cxnSp macro="">
      <xdr:nvCxnSpPr>
        <xdr:cNvPr id="122" name="直線コネクタ 121"/>
        <xdr:cNvCxnSpPr/>
      </xdr:nvCxnSpPr>
      <xdr:spPr>
        <a:xfrm>
          <a:off x="4546600" y="875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152679</xdr:rowOff>
    </xdr:from>
    <xdr:to>
      <xdr:col>6</xdr:col>
      <xdr:colOff>511175</xdr:colOff>
      <xdr:row>55</xdr:row>
      <xdr:rowOff>47142</xdr:rowOff>
    </xdr:to>
    <xdr:cxnSp macro="">
      <xdr:nvCxnSpPr>
        <xdr:cNvPr id="123" name="直線コネクタ 122"/>
        <xdr:cNvCxnSpPr/>
      </xdr:nvCxnSpPr>
      <xdr:spPr>
        <a:xfrm flipV="1">
          <a:off x="3797300" y="9410979"/>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150512</xdr:rowOff>
    </xdr:from>
    <xdr:ext cx="534377" cy="259045"/>
    <xdr:sp macro="" textlink="">
      <xdr:nvSpPr>
        <xdr:cNvPr id="124" name="物件費平均値テキスト"/>
        <xdr:cNvSpPr txBox="1"/>
      </xdr:nvSpPr>
      <xdr:spPr>
        <a:xfrm>
          <a:off x="4686300" y="9580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635</xdr:rowOff>
    </xdr:from>
    <xdr:to>
      <xdr:col>6</xdr:col>
      <xdr:colOff>561975</xdr:colOff>
      <xdr:row>56</xdr:row>
      <xdr:rowOff>102235</xdr:rowOff>
    </xdr:to>
    <xdr:sp macro="" textlink="">
      <xdr:nvSpPr>
        <xdr:cNvPr id="125" name="フローチャート : 判断 124"/>
        <xdr:cNvSpPr/>
      </xdr:nvSpPr>
      <xdr:spPr>
        <a:xfrm>
          <a:off x="45847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166053</xdr:rowOff>
    </xdr:from>
    <xdr:to>
      <xdr:col>5</xdr:col>
      <xdr:colOff>358775</xdr:colOff>
      <xdr:row>55</xdr:row>
      <xdr:rowOff>47142</xdr:rowOff>
    </xdr:to>
    <xdr:cxnSp macro="">
      <xdr:nvCxnSpPr>
        <xdr:cNvPr id="126" name="直線コネクタ 125"/>
        <xdr:cNvCxnSpPr/>
      </xdr:nvCxnSpPr>
      <xdr:spPr>
        <a:xfrm>
          <a:off x="2908300" y="9424353"/>
          <a:ext cx="889000" cy="5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7" name="フローチャート : 判断 126"/>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115308</xdr:rowOff>
    </xdr:from>
    <xdr:ext cx="534377" cy="259045"/>
    <xdr:sp macro="" textlink="">
      <xdr:nvSpPr>
        <xdr:cNvPr id="128" name="テキスト ボックス 127"/>
        <xdr:cNvSpPr txBox="1"/>
      </xdr:nvSpPr>
      <xdr:spPr>
        <a:xfrm>
          <a:off x="3530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166053</xdr:rowOff>
    </xdr:from>
    <xdr:to>
      <xdr:col>4</xdr:col>
      <xdr:colOff>155575</xdr:colOff>
      <xdr:row>55</xdr:row>
      <xdr:rowOff>71603</xdr:rowOff>
    </xdr:to>
    <xdr:cxnSp macro="">
      <xdr:nvCxnSpPr>
        <xdr:cNvPr id="129" name="直線コネクタ 128"/>
        <xdr:cNvCxnSpPr/>
      </xdr:nvCxnSpPr>
      <xdr:spPr>
        <a:xfrm flipV="1">
          <a:off x="2019300" y="9424353"/>
          <a:ext cx="889000" cy="7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30" name="フローチャート : 判断 129"/>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135983</xdr:rowOff>
    </xdr:from>
    <xdr:ext cx="534377" cy="259045"/>
    <xdr:sp macro="" textlink="">
      <xdr:nvSpPr>
        <xdr:cNvPr id="131" name="テキスト ボックス 130"/>
        <xdr:cNvSpPr txBox="1"/>
      </xdr:nvSpPr>
      <xdr:spPr>
        <a:xfrm>
          <a:off x="2641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27915</xdr:rowOff>
    </xdr:from>
    <xdr:to>
      <xdr:col>2</xdr:col>
      <xdr:colOff>638175</xdr:colOff>
      <xdr:row>55</xdr:row>
      <xdr:rowOff>71603</xdr:rowOff>
    </xdr:to>
    <xdr:cxnSp macro="">
      <xdr:nvCxnSpPr>
        <xdr:cNvPr id="132" name="直線コネクタ 131"/>
        <xdr:cNvCxnSpPr/>
      </xdr:nvCxnSpPr>
      <xdr:spPr>
        <a:xfrm>
          <a:off x="1130300" y="9457665"/>
          <a:ext cx="889000" cy="4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33" name="フローチャート : 判断 132"/>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132872</xdr:rowOff>
    </xdr:from>
    <xdr:ext cx="534377" cy="259045"/>
    <xdr:sp macro="" textlink="">
      <xdr:nvSpPr>
        <xdr:cNvPr id="134" name="テキスト ボックス 133"/>
        <xdr:cNvSpPr txBox="1"/>
      </xdr:nvSpPr>
      <xdr:spPr>
        <a:xfrm>
          <a:off x="1752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35" name="フローチャート : 判断 134"/>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36" name="テキスト ボックス 135"/>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101879</xdr:rowOff>
    </xdr:from>
    <xdr:to>
      <xdr:col>6</xdr:col>
      <xdr:colOff>561975</xdr:colOff>
      <xdr:row>55</xdr:row>
      <xdr:rowOff>32029</xdr:rowOff>
    </xdr:to>
    <xdr:sp macro="" textlink="">
      <xdr:nvSpPr>
        <xdr:cNvPr id="142" name="円/楕円 141"/>
        <xdr:cNvSpPr/>
      </xdr:nvSpPr>
      <xdr:spPr>
        <a:xfrm>
          <a:off x="4584700" y="93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124756</xdr:rowOff>
    </xdr:from>
    <xdr:ext cx="534377" cy="259045"/>
    <xdr:sp macro="" textlink="">
      <xdr:nvSpPr>
        <xdr:cNvPr id="143" name="物件費該当値テキスト"/>
        <xdr:cNvSpPr txBox="1"/>
      </xdr:nvSpPr>
      <xdr:spPr>
        <a:xfrm>
          <a:off x="4686300" y="921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88,978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167792</xdr:rowOff>
    </xdr:from>
    <xdr:to>
      <xdr:col>5</xdr:col>
      <xdr:colOff>409575</xdr:colOff>
      <xdr:row>55</xdr:row>
      <xdr:rowOff>97942</xdr:rowOff>
    </xdr:to>
    <xdr:sp macro="" textlink="">
      <xdr:nvSpPr>
        <xdr:cNvPr id="144" name="円/楕円 143"/>
        <xdr:cNvSpPr/>
      </xdr:nvSpPr>
      <xdr:spPr>
        <a:xfrm>
          <a:off x="3746500" y="94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114469</xdr:rowOff>
    </xdr:from>
    <xdr:ext cx="534377" cy="259045"/>
    <xdr:sp macro="" textlink="">
      <xdr:nvSpPr>
        <xdr:cNvPr id="145" name="テキスト ボックス 144"/>
        <xdr:cNvSpPr txBox="1"/>
      </xdr:nvSpPr>
      <xdr:spPr>
        <a:xfrm>
          <a:off x="3530111" y="92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83,788</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115253</xdr:rowOff>
    </xdr:from>
    <xdr:to>
      <xdr:col>4</xdr:col>
      <xdr:colOff>206375</xdr:colOff>
      <xdr:row>55</xdr:row>
      <xdr:rowOff>45403</xdr:rowOff>
    </xdr:to>
    <xdr:sp macro="" textlink="">
      <xdr:nvSpPr>
        <xdr:cNvPr id="146" name="円/楕円 145"/>
        <xdr:cNvSpPr/>
      </xdr:nvSpPr>
      <xdr:spPr>
        <a:xfrm>
          <a:off x="2857500" y="937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61930</xdr:rowOff>
    </xdr:from>
    <xdr:ext cx="534377" cy="259045"/>
    <xdr:sp macro="" textlink="">
      <xdr:nvSpPr>
        <xdr:cNvPr id="147" name="テキスト ボックス 146"/>
        <xdr:cNvSpPr txBox="1"/>
      </xdr:nvSpPr>
      <xdr:spPr>
        <a:xfrm>
          <a:off x="2641111" y="914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87,925</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20803</xdr:rowOff>
    </xdr:from>
    <xdr:to>
      <xdr:col>3</xdr:col>
      <xdr:colOff>3175</xdr:colOff>
      <xdr:row>55</xdr:row>
      <xdr:rowOff>122403</xdr:rowOff>
    </xdr:to>
    <xdr:sp macro="" textlink="">
      <xdr:nvSpPr>
        <xdr:cNvPr id="148" name="円/楕円 147"/>
        <xdr:cNvSpPr/>
      </xdr:nvSpPr>
      <xdr:spPr>
        <a:xfrm>
          <a:off x="1968500" y="94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138930</xdr:rowOff>
    </xdr:from>
    <xdr:ext cx="534377" cy="259045"/>
    <xdr:sp macro="" textlink="">
      <xdr:nvSpPr>
        <xdr:cNvPr id="149" name="テキスト ボックス 148"/>
        <xdr:cNvSpPr txBox="1"/>
      </xdr:nvSpPr>
      <xdr:spPr>
        <a:xfrm>
          <a:off x="1752111" y="92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81,862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148565</xdr:rowOff>
    </xdr:from>
    <xdr:to>
      <xdr:col>1</xdr:col>
      <xdr:colOff>485775</xdr:colOff>
      <xdr:row>55</xdr:row>
      <xdr:rowOff>78715</xdr:rowOff>
    </xdr:to>
    <xdr:sp macro="" textlink="">
      <xdr:nvSpPr>
        <xdr:cNvPr id="150" name="円/楕円 149"/>
        <xdr:cNvSpPr/>
      </xdr:nvSpPr>
      <xdr:spPr>
        <a:xfrm>
          <a:off x="1079500" y="940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95242</xdr:rowOff>
    </xdr:from>
    <xdr:ext cx="534377" cy="259045"/>
    <xdr:sp macro="" textlink="">
      <xdr:nvSpPr>
        <xdr:cNvPr id="151" name="テキスト ボックス 150"/>
        <xdr:cNvSpPr txBox="1"/>
      </xdr:nvSpPr>
      <xdr:spPr>
        <a:xfrm>
          <a:off x="863111" y="918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106134</xdr:rowOff>
    </xdr:from>
    <xdr:to>
      <xdr:col>6</xdr:col>
      <xdr:colOff>510540</xdr:colOff>
      <xdr:row>79</xdr:row>
      <xdr:rowOff>34125</xdr:rowOff>
    </xdr:to>
    <xdr:cxnSp macro="">
      <xdr:nvCxnSpPr>
        <xdr:cNvPr id="175" name="直線コネクタ 174"/>
        <xdr:cNvCxnSpPr/>
      </xdr:nvCxnSpPr>
      <xdr:spPr>
        <a:xfrm flipV="1">
          <a:off x="4633595" y="12107634"/>
          <a:ext cx="1270" cy="14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37952</xdr:rowOff>
    </xdr:from>
    <xdr:ext cx="378565" cy="259045"/>
    <xdr:sp macro="" textlink="">
      <xdr:nvSpPr>
        <xdr:cNvPr id="176" name="維持補修費最小値テキスト"/>
        <xdr:cNvSpPr txBox="1"/>
      </xdr:nvSpPr>
      <xdr:spPr>
        <a:xfrm>
          <a:off x="4686300" y="13582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6</xdr:col>
      <xdr:colOff>422275</xdr:colOff>
      <xdr:row>79</xdr:row>
      <xdr:rowOff>34125</xdr:rowOff>
    </xdr:from>
    <xdr:to>
      <xdr:col>6</xdr:col>
      <xdr:colOff>600075</xdr:colOff>
      <xdr:row>79</xdr:row>
      <xdr:rowOff>34125</xdr:rowOff>
    </xdr:to>
    <xdr:cxnSp macro="">
      <xdr:nvCxnSpPr>
        <xdr:cNvPr id="177" name="直線コネクタ 176"/>
        <xdr:cNvCxnSpPr/>
      </xdr:nvCxnSpPr>
      <xdr:spPr>
        <a:xfrm>
          <a:off x="4546600" y="1357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52811</xdr:rowOff>
    </xdr:from>
    <xdr:ext cx="534377" cy="259045"/>
    <xdr:sp macro="" textlink="">
      <xdr:nvSpPr>
        <xdr:cNvPr id="178" name="維持補修費最大値テキスト"/>
        <xdr:cNvSpPr txBox="1"/>
      </xdr:nvSpPr>
      <xdr:spPr>
        <a:xfrm>
          <a:off x="4686300" y="1188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38,881</a:t>
          </a:r>
          <a:endParaRPr kumimoji="1" lang="ja-JP" altLang="en-US" sz="1000" b="1">
            <a:latin typeface="ＭＳ Ｐゴシック"/>
          </a:endParaRPr>
        </a:p>
      </xdr:txBody>
    </xdr:sp>
    <xdr:clientData/>
  </xdr:oneCellAnchor>
  <xdr:twoCellAnchor>
    <xdr:from>
      <xdr:col>6</xdr:col>
      <xdr:colOff>422275</xdr:colOff>
      <xdr:row>70</xdr:row>
      <xdr:rowOff>106134</xdr:rowOff>
    </xdr:from>
    <xdr:to>
      <xdr:col>6</xdr:col>
      <xdr:colOff>600075</xdr:colOff>
      <xdr:row>70</xdr:row>
      <xdr:rowOff>106134</xdr:rowOff>
    </xdr:to>
    <xdr:cxnSp macro="">
      <xdr:nvCxnSpPr>
        <xdr:cNvPr id="179" name="直線コネクタ 178"/>
        <xdr:cNvCxnSpPr/>
      </xdr:nvCxnSpPr>
      <xdr:spPr>
        <a:xfrm>
          <a:off x="4546600" y="121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149682</xdr:rowOff>
    </xdr:from>
    <xdr:to>
      <xdr:col>6</xdr:col>
      <xdr:colOff>511175</xdr:colOff>
      <xdr:row>79</xdr:row>
      <xdr:rowOff>2350</xdr:rowOff>
    </xdr:to>
    <xdr:cxnSp macro="">
      <xdr:nvCxnSpPr>
        <xdr:cNvPr id="180" name="直線コネクタ 179"/>
        <xdr:cNvCxnSpPr/>
      </xdr:nvCxnSpPr>
      <xdr:spPr>
        <a:xfrm flipV="1">
          <a:off x="3797300" y="13522782"/>
          <a:ext cx="838200" cy="2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128655</xdr:rowOff>
    </xdr:from>
    <xdr:ext cx="469744" cy="259045"/>
    <xdr:sp macro="" textlink="">
      <xdr:nvSpPr>
        <xdr:cNvPr id="181" name="維持補修費平均値テキスト"/>
        <xdr:cNvSpPr txBox="1"/>
      </xdr:nvSpPr>
      <xdr:spPr>
        <a:xfrm>
          <a:off x="4686300" y="131588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105778</xdr:rowOff>
    </xdr:from>
    <xdr:to>
      <xdr:col>6</xdr:col>
      <xdr:colOff>561975</xdr:colOff>
      <xdr:row>78</xdr:row>
      <xdr:rowOff>35928</xdr:rowOff>
    </xdr:to>
    <xdr:sp macro="" textlink="">
      <xdr:nvSpPr>
        <xdr:cNvPr id="182" name="フローチャート : 判断 181"/>
        <xdr:cNvSpPr/>
      </xdr:nvSpPr>
      <xdr:spPr>
        <a:xfrm>
          <a:off x="4584700" y="1330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2350</xdr:rowOff>
    </xdr:from>
    <xdr:to>
      <xdr:col>5</xdr:col>
      <xdr:colOff>358775</xdr:colOff>
      <xdr:row>79</xdr:row>
      <xdr:rowOff>3569</xdr:rowOff>
    </xdr:to>
    <xdr:cxnSp macro="">
      <xdr:nvCxnSpPr>
        <xdr:cNvPr id="183" name="直線コネクタ 182"/>
        <xdr:cNvCxnSpPr/>
      </xdr:nvCxnSpPr>
      <xdr:spPr>
        <a:xfrm flipV="1">
          <a:off x="2908300" y="13546900"/>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77355</xdr:rowOff>
    </xdr:from>
    <xdr:to>
      <xdr:col>5</xdr:col>
      <xdr:colOff>409575</xdr:colOff>
      <xdr:row>78</xdr:row>
      <xdr:rowOff>7505</xdr:rowOff>
    </xdr:to>
    <xdr:sp macro="" textlink="">
      <xdr:nvSpPr>
        <xdr:cNvPr id="184" name="フローチャート : 判断 183"/>
        <xdr:cNvSpPr/>
      </xdr:nvSpPr>
      <xdr:spPr>
        <a:xfrm>
          <a:off x="3746500" y="13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24032</xdr:rowOff>
    </xdr:from>
    <xdr:ext cx="469744" cy="259045"/>
    <xdr:sp macro="" textlink="">
      <xdr:nvSpPr>
        <xdr:cNvPr id="185" name="テキスト ボックス 184"/>
        <xdr:cNvSpPr txBox="1"/>
      </xdr:nvSpPr>
      <xdr:spPr>
        <a:xfrm>
          <a:off x="3562427" y="1305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133871</xdr:rowOff>
    </xdr:from>
    <xdr:to>
      <xdr:col>4</xdr:col>
      <xdr:colOff>155575</xdr:colOff>
      <xdr:row>79</xdr:row>
      <xdr:rowOff>3569</xdr:rowOff>
    </xdr:to>
    <xdr:cxnSp macro="">
      <xdr:nvCxnSpPr>
        <xdr:cNvPr id="186" name="直線コネクタ 185"/>
        <xdr:cNvCxnSpPr/>
      </xdr:nvCxnSpPr>
      <xdr:spPr>
        <a:xfrm>
          <a:off x="2019300" y="13506971"/>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106731</xdr:rowOff>
    </xdr:from>
    <xdr:to>
      <xdr:col>4</xdr:col>
      <xdr:colOff>206375</xdr:colOff>
      <xdr:row>78</xdr:row>
      <xdr:rowOff>36881</xdr:rowOff>
    </xdr:to>
    <xdr:sp macro="" textlink="">
      <xdr:nvSpPr>
        <xdr:cNvPr id="187" name="フローチャート : 判断 186"/>
        <xdr:cNvSpPr/>
      </xdr:nvSpPr>
      <xdr:spPr>
        <a:xfrm>
          <a:off x="2857500" y="133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53408</xdr:rowOff>
    </xdr:from>
    <xdr:ext cx="469744" cy="259045"/>
    <xdr:sp macro="" textlink="">
      <xdr:nvSpPr>
        <xdr:cNvPr id="188" name="テキスト ボックス 187"/>
        <xdr:cNvSpPr txBox="1"/>
      </xdr:nvSpPr>
      <xdr:spPr>
        <a:xfrm>
          <a:off x="2673427" y="1308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117450</xdr:rowOff>
    </xdr:from>
    <xdr:to>
      <xdr:col>2</xdr:col>
      <xdr:colOff>638175</xdr:colOff>
      <xdr:row>78</xdr:row>
      <xdr:rowOff>133871</xdr:rowOff>
    </xdr:to>
    <xdr:cxnSp macro="">
      <xdr:nvCxnSpPr>
        <xdr:cNvPr id="189" name="直線コネクタ 188"/>
        <xdr:cNvCxnSpPr/>
      </xdr:nvCxnSpPr>
      <xdr:spPr>
        <a:xfrm>
          <a:off x="1130300" y="13490550"/>
          <a:ext cx="8890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103682</xdr:rowOff>
    </xdr:from>
    <xdr:to>
      <xdr:col>3</xdr:col>
      <xdr:colOff>3175</xdr:colOff>
      <xdr:row>78</xdr:row>
      <xdr:rowOff>33832</xdr:rowOff>
    </xdr:to>
    <xdr:sp macro="" textlink="">
      <xdr:nvSpPr>
        <xdr:cNvPr id="190" name="フローチャート : 判断 189"/>
        <xdr:cNvSpPr/>
      </xdr:nvSpPr>
      <xdr:spPr>
        <a:xfrm>
          <a:off x="1968500" y="1330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50359</xdr:rowOff>
    </xdr:from>
    <xdr:ext cx="469744" cy="259045"/>
    <xdr:sp macro="" textlink="">
      <xdr:nvSpPr>
        <xdr:cNvPr id="191" name="テキスト ボックス 190"/>
        <xdr:cNvSpPr txBox="1"/>
      </xdr:nvSpPr>
      <xdr:spPr>
        <a:xfrm>
          <a:off x="1784427" y="1308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116980</xdr:rowOff>
    </xdr:from>
    <xdr:to>
      <xdr:col>1</xdr:col>
      <xdr:colOff>485775</xdr:colOff>
      <xdr:row>78</xdr:row>
      <xdr:rowOff>47130</xdr:rowOff>
    </xdr:to>
    <xdr:sp macro="" textlink="">
      <xdr:nvSpPr>
        <xdr:cNvPr id="192" name="フローチャート : 判断 191"/>
        <xdr:cNvSpPr/>
      </xdr:nvSpPr>
      <xdr:spPr>
        <a:xfrm>
          <a:off x="1079500" y="1331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63657</xdr:rowOff>
    </xdr:from>
    <xdr:ext cx="469744" cy="259045"/>
    <xdr:sp macro="" textlink="">
      <xdr:nvSpPr>
        <xdr:cNvPr id="193" name="テキスト ボックス 192"/>
        <xdr:cNvSpPr txBox="1"/>
      </xdr:nvSpPr>
      <xdr:spPr>
        <a:xfrm>
          <a:off x="895427" y="1309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98882</xdr:rowOff>
    </xdr:from>
    <xdr:to>
      <xdr:col>6</xdr:col>
      <xdr:colOff>561975</xdr:colOff>
      <xdr:row>79</xdr:row>
      <xdr:rowOff>29032</xdr:rowOff>
    </xdr:to>
    <xdr:sp macro="" textlink="">
      <xdr:nvSpPr>
        <xdr:cNvPr id="199" name="円/楕円 198"/>
        <xdr:cNvSpPr/>
      </xdr:nvSpPr>
      <xdr:spPr>
        <a:xfrm>
          <a:off x="4584700" y="1347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13809</xdr:rowOff>
    </xdr:from>
    <xdr:ext cx="469744" cy="259045"/>
    <xdr:sp macro="" textlink="">
      <xdr:nvSpPr>
        <xdr:cNvPr id="200" name="維持補修費該当値テキスト"/>
        <xdr:cNvSpPr txBox="1"/>
      </xdr:nvSpPr>
      <xdr:spPr>
        <a:xfrm>
          <a:off x="4686300" y="1338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123000</xdr:rowOff>
    </xdr:from>
    <xdr:to>
      <xdr:col>5</xdr:col>
      <xdr:colOff>409575</xdr:colOff>
      <xdr:row>79</xdr:row>
      <xdr:rowOff>53150</xdr:rowOff>
    </xdr:to>
    <xdr:sp macro="" textlink="">
      <xdr:nvSpPr>
        <xdr:cNvPr id="201" name="円/楕円 200"/>
        <xdr:cNvSpPr/>
      </xdr:nvSpPr>
      <xdr:spPr>
        <a:xfrm>
          <a:off x="3746500" y="134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44277</xdr:rowOff>
    </xdr:from>
    <xdr:ext cx="469744" cy="259045"/>
    <xdr:sp macro="" textlink="">
      <xdr:nvSpPr>
        <xdr:cNvPr id="202" name="テキスト ボックス 201"/>
        <xdr:cNvSpPr txBox="1"/>
      </xdr:nvSpPr>
      <xdr:spPr>
        <a:xfrm>
          <a:off x="3562427" y="135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124219</xdr:rowOff>
    </xdr:from>
    <xdr:to>
      <xdr:col>4</xdr:col>
      <xdr:colOff>206375</xdr:colOff>
      <xdr:row>79</xdr:row>
      <xdr:rowOff>54369</xdr:rowOff>
    </xdr:to>
    <xdr:sp macro="" textlink="">
      <xdr:nvSpPr>
        <xdr:cNvPr id="203" name="円/楕円 202"/>
        <xdr:cNvSpPr/>
      </xdr:nvSpPr>
      <xdr:spPr>
        <a:xfrm>
          <a:off x="2857500" y="134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45496</xdr:rowOff>
    </xdr:from>
    <xdr:ext cx="469744" cy="259045"/>
    <xdr:sp macro="" textlink="">
      <xdr:nvSpPr>
        <xdr:cNvPr id="204" name="テキスト ボックス 203"/>
        <xdr:cNvSpPr txBox="1"/>
      </xdr:nvSpPr>
      <xdr:spPr>
        <a:xfrm>
          <a:off x="2673427" y="1359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83071</xdr:rowOff>
    </xdr:from>
    <xdr:to>
      <xdr:col>3</xdr:col>
      <xdr:colOff>3175</xdr:colOff>
      <xdr:row>79</xdr:row>
      <xdr:rowOff>13221</xdr:rowOff>
    </xdr:to>
    <xdr:sp macro="" textlink="">
      <xdr:nvSpPr>
        <xdr:cNvPr id="205" name="円/楕円 204"/>
        <xdr:cNvSpPr/>
      </xdr:nvSpPr>
      <xdr:spPr>
        <a:xfrm>
          <a:off x="1968500" y="1345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4348</xdr:rowOff>
    </xdr:from>
    <xdr:ext cx="469744" cy="259045"/>
    <xdr:sp macro="" textlink="">
      <xdr:nvSpPr>
        <xdr:cNvPr id="206" name="テキスト ボックス 205"/>
        <xdr:cNvSpPr txBox="1"/>
      </xdr:nvSpPr>
      <xdr:spPr>
        <a:xfrm>
          <a:off x="1784427" y="1354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66650</xdr:rowOff>
    </xdr:from>
    <xdr:to>
      <xdr:col>1</xdr:col>
      <xdr:colOff>485775</xdr:colOff>
      <xdr:row>78</xdr:row>
      <xdr:rowOff>168250</xdr:rowOff>
    </xdr:to>
    <xdr:sp macro="" textlink="">
      <xdr:nvSpPr>
        <xdr:cNvPr id="207" name="円/楕円 206"/>
        <xdr:cNvSpPr/>
      </xdr:nvSpPr>
      <xdr:spPr>
        <a:xfrm>
          <a:off x="1079500" y="134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159377</xdr:rowOff>
    </xdr:from>
    <xdr:ext cx="469744" cy="259045"/>
    <xdr:sp macro="" textlink="">
      <xdr:nvSpPr>
        <xdr:cNvPr id="208" name="テキスト ボックス 207"/>
        <xdr:cNvSpPr txBox="1"/>
      </xdr:nvSpPr>
      <xdr:spPr>
        <a:xfrm>
          <a:off x="895427" y="135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115,388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90385</xdr:rowOff>
    </xdr:from>
    <xdr:to>
      <xdr:col>6</xdr:col>
      <xdr:colOff>510540</xdr:colOff>
      <xdr:row>99</xdr:row>
      <xdr:rowOff>97955</xdr:rowOff>
    </xdr:to>
    <xdr:cxnSp macro="">
      <xdr:nvCxnSpPr>
        <xdr:cNvPr id="233" name="直線コネクタ 232"/>
        <xdr:cNvCxnSpPr/>
      </xdr:nvCxnSpPr>
      <xdr:spPr>
        <a:xfrm flipV="1">
          <a:off x="4633595" y="15520885"/>
          <a:ext cx="1270" cy="15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101782</xdr:rowOff>
    </xdr:from>
    <xdr:ext cx="534377" cy="259045"/>
    <xdr:sp macro="" textlink="">
      <xdr:nvSpPr>
        <xdr:cNvPr id="234" name="扶助費最小値テキスト"/>
        <xdr:cNvSpPr txBox="1"/>
      </xdr:nvSpPr>
      <xdr:spPr>
        <a:xfrm>
          <a:off x="4686300" y="170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55,787</a:t>
          </a:r>
          <a:endParaRPr kumimoji="1" lang="ja-JP" altLang="en-US" sz="1000" b="1">
            <a:latin typeface="ＭＳ Ｐゴシック"/>
          </a:endParaRPr>
        </a:p>
      </xdr:txBody>
    </xdr:sp>
    <xdr:clientData/>
  </xdr:oneCellAnchor>
  <xdr:twoCellAnchor>
    <xdr:from>
      <xdr:col>6</xdr:col>
      <xdr:colOff>422275</xdr:colOff>
      <xdr:row>99</xdr:row>
      <xdr:rowOff>97955</xdr:rowOff>
    </xdr:from>
    <xdr:to>
      <xdr:col>6</xdr:col>
      <xdr:colOff>600075</xdr:colOff>
      <xdr:row>99</xdr:row>
      <xdr:rowOff>97955</xdr:rowOff>
    </xdr:to>
    <xdr:cxnSp macro="">
      <xdr:nvCxnSpPr>
        <xdr:cNvPr id="235" name="直線コネクタ 234"/>
        <xdr:cNvCxnSpPr/>
      </xdr:nvCxnSpPr>
      <xdr:spPr>
        <a:xfrm>
          <a:off x="4546600" y="1707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37062</xdr:rowOff>
    </xdr:from>
    <xdr:ext cx="599010" cy="259045"/>
    <xdr:sp macro="" textlink="">
      <xdr:nvSpPr>
        <xdr:cNvPr id="236" name="扶助費最大値テキスト"/>
        <xdr:cNvSpPr txBox="1"/>
      </xdr:nvSpPr>
      <xdr:spPr>
        <a:xfrm>
          <a:off x="4686300" y="15296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177,883</a:t>
          </a:r>
          <a:endParaRPr kumimoji="1" lang="ja-JP" altLang="en-US" sz="1000" b="1">
            <a:latin typeface="ＭＳ Ｐゴシック"/>
          </a:endParaRPr>
        </a:p>
      </xdr:txBody>
    </xdr:sp>
    <xdr:clientData/>
  </xdr:oneCellAnchor>
  <xdr:twoCellAnchor>
    <xdr:from>
      <xdr:col>6</xdr:col>
      <xdr:colOff>422275</xdr:colOff>
      <xdr:row>90</xdr:row>
      <xdr:rowOff>90385</xdr:rowOff>
    </xdr:from>
    <xdr:to>
      <xdr:col>6</xdr:col>
      <xdr:colOff>600075</xdr:colOff>
      <xdr:row>90</xdr:row>
      <xdr:rowOff>90385</xdr:rowOff>
    </xdr:to>
    <xdr:cxnSp macro="">
      <xdr:nvCxnSpPr>
        <xdr:cNvPr id="237" name="直線コネクタ 236"/>
        <xdr:cNvCxnSpPr/>
      </xdr:nvCxnSpPr>
      <xdr:spPr>
        <a:xfrm>
          <a:off x="4546600" y="1552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104533</xdr:rowOff>
    </xdr:from>
    <xdr:to>
      <xdr:col>6</xdr:col>
      <xdr:colOff>511175</xdr:colOff>
      <xdr:row>97</xdr:row>
      <xdr:rowOff>155677</xdr:rowOff>
    </xdr:to>
    <xdr:cxnSp macro="">
      <xdr:nvCxnSpPr>
        <xdr:cNvPr id="238" name="直線コネクタ 237"/>
        <xdr:cNvCxnSpPr/>
      </xdr:nvCxnSpPr>
      <xdr:spPr>
        <a:xfrm>
          <a:off x="3797300" y="16735183"/>
          <a:ext cx="838200" cy="5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134765</xdr:rowOff>
    </xdr:from>
    <xdr:ext cx="534377" cy="259045"/>
    <xdr:sp macro="" textlink="">
      <xdr:nvSpPr>
        <xdr:cNvPr id="239" name="扶助費平均値テキスト"/>
        <xdr:cNvSpPr txBox="1"/>
      </xdr:nvSpPr>
      <xdr:spPr>
        <a:xfrm>
          <a:off x="4686300" y="16422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111888</xdr:rowOff>
    </xdr:from>
    <xdr:to>
      <xdr:col>6</xdr:col>
      <xdr:colOff>561975</xdr:colOff>
      <xdr:row>97</xdr:row>
      <xdr:rowOff>42038</xdr:rowOff>
    </xdr:to>
    <xdr:sp macro="" textlink="">
      <xdr:nvSpPr>
        <xdr:cNvPr id="240" name="フローチャート : 判断 239"/>
        <xdr:cNvSpPr/>
      </xdr:nvSpPr>
      <xdr:spPr>
        <a:xfrm>
          <a:off x="45847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104533</xdr:rowOff>
    </xdr:from>
    <xdr:to>
      <xdr:col>5</xdr:col>
      <xdr:colOff>358775</xdr:colOff>
      <xdr:row>97</xdr:row>
      <xdr:rowOff>134722</xdr:rowOff>
    </xdr:to>
    <xdr:cxnSp macro="">
      <xdr:nvCxnSpPr>
        <xdr:cNvPr id="241" name="直線コネクタ 240"/>
        <xdr:cNvCxnSpPr/>
      </xdr:nvCxnSpPr>
      <xdr:spPr>
        <a:xfrm flipV="1">
          <a:off x="2908300" y="16735183"/>
          <a:ext cx="889000" cy="3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8319</xdr:rowOff>
    </xdr:from>
    <xdr:to>
      <xdr:col>5</xdr:col>
      <xdr:colOff>409575</xdr:colOff>
      <xdr:row>97</xdr:row>
      <xdr:rowOff>109919</xdr:rowOff>
    </xdr:to>
    <xdr:sp macro="" textlink="">
      <xdr:nvSpPr>
        <xdr:cNvPr id="242" name="フローチャート : 判断 241"/>
        <xdr:cNvSpPr/>
      </xdr:nvSpPr>
      <xdr:spPr>
        <a:xfrm>
          <a:off x="3746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126446</xdr:rowOff>
    </xdr:from>
    <xdr:ext cx="534377" cy="259045"/>
    <xdr:sp macro="" textlink="">
      <xdr:nvSpPr>
        <xdr:cNvPr id="243" name="テキスト ボックス 242"/>
        <xdr:cNvSpPr txBox="1"/>
      </xdr:nvSpPr>
      <xdr:spPr>
        <a:xfrm>
          <a:off x="3530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134722</xdr:rowOff>
    </xdr:from>
    <xdr:to>
      <xdr:col>4</xdr:col>
      <xdr:colOff>155575</xdr:colOff>
      <xdr:row>97</xdr:row>
      <xdr:rowOff>157480</xdr:rowOff>
    </xdr:to>
    <xdr:cxnSp macro="">
      <xdr:nvCxnSpPr>
        <xdr:cNvPr id="244" name="直線コネクタ 243"/>
        <xdr:cNvCxnSpPr/>
      </xdr:nvCxnSpPr>
      <xdr:spPr>
        <a:xfrm flipV="1">
          <a:off x="2019300" y="16765372"/>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85204</xdr:rowOff>
    </xdr:from>
    <xdr:to>
      <xdr:col>4</xdr:col>
      <xdr:colOff>206375</xdr:colOff>
      <xdr:row>98</xdr:row>
      <xdr:rowOff>15354</xdr:rowOff>
    </xdr:to>
    <xdr:sp macro="" textlink="">
      <xdr:nvSpPr>
        <xdr:cNvPr id="245" name="フローチャート : 判断 244"/>
        <xdr:cNvSpPr/>
      </xdr:nvSpPr>
      <xdr:spPr>
        <a:xfrm>
          <a:off x="2857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6481</xdr:rowOff>
    </xdr:from>
    <xdr:ext cx="534377" cy="259045"/>
    <xdr:sp macro="" textlink="">
      <xdr:nvSpPr>
        <xdr:cNvPr id="246" name="テキスト ボックス 245"/>
        <xdr:cNvSpPr txBox="1"/>
      </xdr:nvSpPr>
      <xdr:spPr>
        <a:xfrm>
          <a:off x="2641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157480</xdr:rowOff>
    </xdr:from>
    <xdr:to>
      <xdr:col>2</xdr:col>
      <xdr:colOff>638175</xdr:colOff>
      <xdr:row>98</xdr:row>
      <xdr:rowOff>14973</xdr:rowOff>
    </xdr:to>
    <xdr:cxnSp macro="">
      <xdr:nvCxnSpPr>
        <xdr:cNvPr id="247" name="直線コネクタ 246"/>
        <xdr:cNvCxnSpPr/>
      </xdr:nvCxnSpPr>
      <xdr:spPr>
        <a:xfrm flipV="1">
          <a:off x="1130300" y="16788130"/>
          <a:ext cx="889000" cy="2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109893</xdr:rowOff>
    </xdr:from>
    <xdr:to>
      <xdr:col>3</xdr:col>
      <xdr:colOff>3175</xdr:colOff>
      <xdr:row>98</xdr:row>
      <xdr:rowOff>40043</xdr:rowOff>
    </xdr:to>
    <xdr:sp macro="" textlink="">
      <xdr:nvSpPr>
        <xdr:cNvPr id="248" name="フローチャート : 判断 247"/>
        <xdr:cNvSpPr/>
      </xdr:nvSpPr>
      <xdr:spPr>
        <a:xfrm>
          <a:off x="1968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31170</xdr:rowOff>
    </xdr:from>
    <xdr:ext cx="534377" cy="259045"/>
    <xdr:sp macro="" textlink="">
      <xdr:nvSpPr>
        <xdr:cNvPr id="249" name="テキスト ボックス 248"/>
        <xdr:cNvSpPr txBox="1"/>
      </xdr:nvSpPr>
      <xdr:spPr>
        <a:xfrm>
          <a:off x="1752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109068</xdr:rowOff>
    </xdr:from>
    <xdr:to>
      <xdr:col>1</xdr:col>
      <xdr:colOff>485775</xdr:colOff>
      <xdr:row>98</xdr:row>
      <xdr:rowOff>39218</xdr:rowOff>
    </xdr:to>
    <xdr:sp macro="" textlink="">
      <xdr:nvSpPr>
        <xdr:cNvPr id="250" name="フローチャート : 判断 249"/>
        <xdr:cNvSpPr/>
      </xdr:nvSpPr>
      <xdr:spPr>
        <a:xfrm>
          <a:off x="1079500" y="1673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55745</xdr:rowOff>
    </xdr:from>
    <xdr:ext cx="534377" cy="259045"/>
    <xdr:sp macro="" textlink="">
      <xdr:nvSpPr>
        <xdr:cNvPr id="251" name="テキスト ボックス 250"/>
        <xdr:cNvSpPr txBox="1"/>
      </xdr:nvSpPr>
      <xdr:spPr>
        <a:xfrm>
          <a:off x="863111" y="1651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104877</xdr:rowOff>
    </xdr:from>
    <xdr:to>
      <xdr:col>6</xdr:col>
      <xdr:colOff>561975</xdr:colOff>
      <xdr:row>98</xdr:row>
      <xdr:rowOff>35027</xdr:rowOff>
    </xdr:to>
    <xdr:sp macro="" textlink="">
      <xdr:nvSpPr>
        <xdr:cNvPr id="257" name="円/楕円 256"/>
        <xdr:cNvSpPr/>
      </xdr:nvSpPr>
      <xdr:spPr>
        <a:xfrm>
          <a:off x="4584700" y="1673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83304</xdr:rowOff>
    </xdr:from>
    <xdr:ext cx="534377" cy="259045"/>
    <xdr:sp macro="" textlink="">
      <xdr:nvSpPr>
        <xdr:cNvPr id="258" name="扶助費該当値テキスト"/>
        <xdr:cNvSpPr txBox="1"/>
      </xdr:nvSpPr>
      <xdr:spPr>
        <a:xfrm>
          <a:off x="4686300" y="167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78,242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53733</xdr:rowOff>
    </xdr:from>
    <xdr:to>
      <xdr:col>5</xdr:col>
      <xdr:colOff>409575</xdr:colOff>
      <xdr:row>97</xdr:row>
      <xdr:rowOff>155333</xdr:rowOff>
    </xdr:to>
    <xdr:sp macro="" textlink="">
      <xdr:nvSpPr>
        <xdr:cNvPr id="259" name="円/楕円 258"/>
        <xdr:cNvSpPr/>
      </xdr:nvSpPr>
      <xdr:spPr>
        <a:xfrm>
          <a:off x="3746500" y="166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146460</xdr:rowOff>
    </xdr:from>
    <xdr:ext cx="534377" cy="259045"/>
    <xdr:sp macro="" textlink="">
      <xdr:nvSpPr>
        <xdr:cNvPr id="260" name="テキスト ボックス 259"/>
        <xdr:cNvSpPr txBox="1"/>
      </xdr:nvSpPr>
      <xdr:spPr>
        <a:xfrm>
          <a:off x="3530111" y="1677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83922</xdr:rowOff>
    </xdr:from>
    <xdr:to>
      <xdr:col>4</xdr:col>
      <xdr:colOff>206375</xdr:colOff>
      <xdr:row>98</xdr:row>
      <xdr:rowOff>14072</xdr:rowOff>
    </xdr:to>
    <xdr:sp macro="" textlink="">
      <xdr:nvSpPr>
        <xdr:cNvPr id="261" name="円/楕円 260"/>
        <xdr:cNvSpPr/>
      </xdr:nvSpPr>
      <xdr:spPr>
        <a:xfrm>
          <a:off x="2857500" y="1671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30599</xdr:rowOff>
    </xdr:from>
    <xdr:ext cx="534377" cy="259045"/>
    <xdr:sp macro="" textlink="">
      <xdr:nvSpPr>
        <xdr:cNvPr id="262" name="テキスト ボックス 261"/>
        <xdr:cNvSpPr txBox="1"/>
      </xdr:nvSpPr>
      <xdr:spPr>
        <a:xfrm>
          <a:off x="2641111" y="164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79,892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106680</xdr:rowOff>
    </xdr:from>
    <xdr:to>
      <xdr:col>3</xdr:col>
      <xdr:colOff>3175</xdr:colOff>
      <xdr:row>98</xdr:row>
      <xdr:rowOff>36830</xdr:rowOff>
    </xdr:to>
    <xdr:sp macro="" textlink="">
      <xdr:nvSpPr>
        <xdr:cNvPr id="263" name="円/楕円 262"/>
        <xdr:cNvSpPr/>
      </xdr:nvSpPr>
      <xdr:spPr>
        <a:xfrm>
          <a:off x="1968500" y="167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53357</xdr:rowOff>
    </xdr:from>
    <xdr:ext cx="534377" cy="259045"/>
    <xdr:sp macro="" textlink="">
      <xdr:nvSpPr>
        <xdr:cNvPr id="264" name="テキスト ボックス 263"/>
        <xdr:cNvSpPr txBox="1"/>
      </xdr:nvSpPr>
      <xdr:spPr>
        <a:xfrm>
          <a:off x="1752111" y="165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78,100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135623</xdr:rowOff>
    </xdr:from>
    <xdr:to>
      <xdr:col>1</xdr:col>
      <xdr:colOff>485775</xdr:colOff>
      <xdr:row>98</xdr:row>
      <xdr:rowOff>65773</xdr:rowOff>
    </xdr:to>
    <xdr:sp macro="" textlink="">
      <xdr:nvSpPr>
        <xdr:cNvPr id="265" name="円/楕円 264"/>
        <xdr:cNvSpPr/>
      </xdr:nvSpPr>
      <xdr:spPr>
        <a:xfrm>
          <a:off x="1079500" y="1676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56900</xdr:rowOff>
    </xdr:from>
    <xdr:ext cx="534377" cy="259045"/>
    <xdr:sp macro="" textlink="">
      <xdr:nvSpPr>
        <xdr:cNvPr id="266" name="テキスト ボックス 265"/>
        <xdr:cNvSpPr txBox="1"/>
      </xdr:nvSpPr>
      <xdr:spPr>
        <a:xfrm>
          <a:off x="863111" y="16859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7" name="直線コネクタ 27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8" name="テキスト ボックス 27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9" name="直線コネクタ 27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80" name="テキスト ボックス 27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81" name="直線コネクタ 28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2" name="テキスト ボックス 28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5" name="直線コネクタ 28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6" name="テキスト ボックス 285"/>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7" name="直線コネクタ 28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8" name="テキスト ボックス 28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9" name="直線コネクタ 28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90" name="テキスト ボックス 28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160436</xdr:rowOff>
    </xdr:from>
    <xdr:to>
      <xdr:col>15</xdr:col>
      <xdr:colOff>180340</xdr:colOff>
      <xdr:row>38</xdr:row>
      <xdr:rowOff>139557</xdr:rowOff>
    </xdr:to>
    <xdr:cxnSp macro="">
      <xdr:nvCxnSpPr>
        <xdr:cNvPr id="294" name="直線コネクタ 293"/>
        <xdr:cNvCxnSpPr/>
      </xdr:nvCxnSpPr>
      <xdr:spPr>
        <a:xfrm flipV="1">
          <a:off x="10475595" y="5303936"/>
          <a:ext cx="1270" cy="1350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143384</xdr:rowOff>
    </xdr:from>
    <xdr:ext cx="534377" cy="259045"/>
    <xdr:sp macro="" textlink="">
      <xdr:nvSpPr>
        <xdr:cNvPr id="295" name="補助費等最小値テキスト"/>
        <xdr:cNvSpPr txBox="1"/>
      </xdr:nvSpPr>
      <xdr:spPr>
        <a:xfrm>
          <a:off x="10528300" y="665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18,015</a:t>
          </a:r>
          <a:endParaRPr kumimoji="1" lang="ja-JP" altLang="en-US" sz="1000" b="1">
            <a:latin typeface="ＭＳ Ｐゴシック"/>
          </a:endParaRPr>
        </a:p>
      </xdr:txBody>
    </xdr:sp>
    <xdr:clientData/>
  </xdr:oneCellAnchor>
  <xdr:twoCellAnchor>
    <xdr:from>
      <xdr:col>15</xdr:col>
      <xdr:colOff>92075</xdr:colOff>
      <xdr:row>38</xdr:row>
      <xdr:rowOff>139557</xdr:rowOff>
    </xdr:from>
    <xdr:to>
      <xdr:col>15</xdr:col>
      <xdr:colOff>269875</xdr:colOff>
      <xdr:row>38</xdr:row>
      <xdr:rowOff>139557</xdr:rowOff>
    </xdr:to>
    <xdr:cxnSp macro="">
      <xdr:nvCxnSpPr>
        <xdr:cNvPr id="296" name="直線コネクタ 295"/>
        <xdr:cNvCxnSpPr/>
      </xdr:nvCxnSpPr>
      <xdr:spPr>
        <a:xfrm>
          <a:off x="10388600" y="665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107113</xdr:rowOff>
    </xdr:from>
    <xdr:ext cx="599010" cy="259045"/>
    <xdr:sp macro="" textlink="">
      <xdr:nvSpPr>
        <xdr:cNvPr id="297" name="補助費等最大値テキスト"/>
        <xdr:cNvSpPr txBox="1"/>
      </xdr:nvSpPr>
      <xdr:spPr>
        <a:xfrm>
          <a:off x="10528300" y="507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159,823</a:t>
          </a:r>
          <a:endParaRPr kumimoji="1" lang="ja-JP" altLang="en-US" sz="1000" b="1">
            <a:latin typeface="ＭＳ Ｐゴシック"/>
          </a:endParaRPr>
        </a:p>
      </xdr:txBody>
    </xdr:sp>
    <xdr:clientData/>
  </xdr:oneCellAnchor>
  <xdr:twoCellAnchor>
    <xdr:from>
      <xdr:col>15</xdr:col>
      <xdr:colOff>92075</xdr:colOff>
      <xdr:row>30</xdr:row>
      <xdr:rowOff>160436</xdr:rowOff>
    </xdr:from>
    <xdr:to>
      <xdr:col>15</xdr:col>
      <xdr:colOff>269875</xdr:colOff>
      <xdr:row>30</xdr:row>
      <xdr:rowOff>160436</xdr:rowOff>
    </xdr:to>
    <xdr:cxnSp macro="">
      <xdr:nvCxnSpPr>
        <xdr:cNvPr id="298" name="直線コネクタ 297"/>
        <xdr:cNvCxnSpPr/>
      </xdr:nvCxnSpPr>
      <xdr:spPr>
        <a:xfrm>
          <a:off x="10388600" y="53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7931</xdr:rowOff>
    </xdr:from>
    <xdr:to>
      <xdr:col>15</xdr:col>
      <xdr:colOff>180975</xdr:colOff>
      <xdr:row>35</xdr:row>
      <xdr:rowOff>89570</xdr:rowOff>
    </xdr:to>
    <xdr:cxnSp macro="">
      <xdr:nvCxnSpPr>
        <xdr:cNvPr id="299" name="直線コネクタ 298"/>
        <xdr:cNvCxnSpPr/>
      </xdr:nvCxnSpPr>
      <xdr:spPr>
        <a:xfrm flipV="1">
          <a:off x="9639300" y="6008681"/>
          <a:ext cx="838200" cy="8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145480</xdr:rowOff>
    </xdr:from>
    <xdr:ext cx="534377" cy="259045"/>
    <xdr:sp macro="" textlink="">
      <xdr:nvSpPr>
        <xdr:cNvPr id="300" name="補助費等平均値テキスト"/>
        <xdr:cNvSpPr txBox="1"/>
      </xdr:nvSpPr>
      <xdr:spPr>
        <a:xfrm>
          <a:off x="10528300" y="614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167053</xdr:rowOff>
    </xdr:from>
    <xdr:to>
      <xdr:col>15</xdr:col>
      <xdr:colOff>231775</xdr:colOff>
      <xdr:row>36</xdr:row>
      <xdr:rowOff>97203</xdr:rowOff>
    </xdr:to>
    <xdr:sp macro="" textlink="">
      <xdr:nvSpPr>
        <xdr:cNvPr id="301" name="フローチャート : 判断 300"/>
        <xdr:cNvSpPr/>
      </xdr:nvSpPr>
      <xdr:spPr>
        <a:xfrm>
          <a:off x="104267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89570</xdr:rowOff>
    </xdr:from>
    <xdr:to>
      <xdr:col>14</xdr:col>
      <xdr:colOff>28575</xdr:colOff>
      <xdr:row>35</xdr:row>
      <xdr:rowOff>121117</xdr:rowOff>
    </xdr:to>
    <xdr:cxnSp macro="">
      <xdr:nvCxnSpPr>
        <xdr:cNvPr id="302" name="直線コネクタ 301"/>
        <xdr:cNvCxnSpPr/>
      </xdr:nvCxnSpPr>
      <xdr:spPr>
        <a:xfrm flipV="1">
          <a:off x="8750300" y="6090320"/>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33798</xdr:rowOff>
    </xdr:from>
    <xdr:to>
      <xdr:col>14</xdr:col>
      <xdr:colOff>79375</xdr:colOff>
      <xdr:row>36</xdr:row>
      <xdr:rowOff>135398</xdr:rowOff>
    </xdr:to>
    <xdr:sp macro="" textlink="">
      <xdr:nvSpPr>
        <xdr:cNvPr id="303" name="フローチャート : 判断 302"/>
        <xdr:cNvSpPr/>
      </xdr:nvSpPr>
      <xdr:spPr>
        <a:xfrm>
          <a:off x="9588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126525</xdr:rowOff>
    </xdr:from>
    <xdr:ext cx="534377" cy="259045"/>
    <xdr:sp macro="" textlink="">
      <xdr:nvSpPr>
        <xdr:cNvPr id="304" name="テキスト ボックス 303"/>
        <xdr:cNvSpPr txBox="1"/>
      </xdr:nvSpPr>
      <xdr:spPr>
        <a:xfrm>
          <a:off x="9372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121117</xdr:rowOff>
    </xdr:from>
    <xdr:to>
      <xdr:col>12</xdr:col>
      <xdr:colOff>511175</xdr:colOff>
      <xdr:row>35</xdr:row>
      <xdr:rowOff>130985</xdr:rowOff>
    </xdr:to>
    <xdr:cxnSp macro="">
      <xdr:nvCxnSpPr>
        <xdr:cNvPr id="305" name="直線コネクタ 304"/>
        <xdr:cNvCxnSpPr/>
      </xdr:nvCxnSpPr>
      <xdr:spPr>
        <a:xfrm flipV="1">
          <a:off x="7861300" y="6121867"/>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57629</xdr:rowOff>
    </xdr:from>
    <xdr:to>
      <xdr:col>12</xdr:col>
      <xdr:colOff>561975</xdr:colOff>
      <xdr:row>36</xdr:row>
      <xdr:rowOff>159229</xdr:rowOff>
    </xdr:to>
    <xdr:sp macro="" textlink="">
      <xdr:nvSpPr>
        <xdr:cNvPr id="306" name="フローチャート : 判断 305"/>
        <xdr:cNvSpPr/>
      </xdr:nvSpPr>
      <xdr:spPr>
        <a:xfrm>
          <a:off x="8699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150356</xdr:rowOff>
    </xdr:from>
    <xdr:ext cx="534377" cy="259045"/>
    <xdr:sp macro="" textlink="">
      <xdr:nvSpPr>
        <xdr:cNvPr id="307" name="テキスト ボックス 306"/>
        <xdr:cNvSpPr txBox="1"/>
      </xdr:nvSpPr>
      <xdr:spPr>
        <a:xfrm>
          <a:off x="8483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60280</xdr:rowOff>
    </xdr:from>
    <xdr:to>
      <xdr:col>11</xdr:col>
      <xdr:colOff>307975</xdr:colOff>
      <xdr:row>35</xdr:row>
      <xdr:rowOff>130985</xdr:rowOff>
    </xdr:to>
    <xdr:cxnSp macro="">
      <xdr:nvCxnSpPr>
        <xdr:cNvPr id="308" name="直線コネクタ 307"/>
        <xdr:cNvCxnSpPr/>
      </xdr:nvCxnSpPr>
      <xdr:spPr>
        <a:xfrm>
          <a:off x="6972300" y="6061030"/>
          <a:ext cx="889000" cy="70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64697</xdr:rowOff>
    </xdr:from>
    <xdr:to>
      <xdr:col>11</xdr:col>
      <xdr:colOff>358775</xdr:colOff>
      <xdr:row>36</xdr:row>
      <xdr:rowOff>166297</xdr:rowOff>
    </xdr:to>
    <xdr:sp macro="" textlink="">
      <xdr:nvSpPr>
        <xdr:cNvPr id="309" name="フローチャート : 判断 308"/>
        <xdr:cNvSpPr/>
      </xdr:nvSpPr>
      <xdr:spPr>
        <a:xfrm>
          <a:off x="7810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157424</xdr:rowOff>
    </xdr:from>
    <xdr:ext cx="534377" cy="259045"/>
    <xdr:sp macro="" textlink="">
      <xdr:nvSpPr>
        <xdr:cNvPr id="310" name="テキスト ボックス 309"/>
        <xdr:cNvSpPr txBox="1"/>
      </xdr:nvSpPr>
      <xdr:spPr>
        <a:xfrm>
          <a:off x="7594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91719</xdr:rowOff>
    </xdr:from>
    <xdr:to>
      <xdr:col>10</xdr:col>
      <xdr:colOff>155575</xdr:colOff>
      <xdr:row>37</xdr:row>
      <xdr:rowOff>21869</xdr:rowOff>
    </xdr:to>
    <xdr:sp macro="" textlink="">
      <xdr:nvSpPr>
        <xdr:cNvPr id="311" name="フローチャート : 判断 310"/>
        <xdr:cNvSpPr/>
      </xdr:nvSpPr>
      <xdr:spPr>
        <a:xfrm>
          <a:off x="6921500" y="62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12996</xdr:rowOff>
    </xdr:from>
    <xdr:ext cx="534377" cy="259045"/>
    <xdr:sp macro="" textlink="">
      <xdr:nvSpPr>
        <xdr:cNvPr id="312" name="テキスト ボックス 311"/>
        <xdr:cNvSpPr txBox="1"/>
      </xdr:nvSpPr>
      <xdr:spPr>
        <a:xfrm>
          <a:off x="6705111" y="635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128581</xdr:rowOff>
    </xdr:from>
    <xdr:to>
      <xdr:col>15</xdr:col>
      <xdr:colOff>231775</xdr:colOff>
      <xdr:row>35</xdr:row>
      <xdr:rowOff>58731</xdr:rowOff>
    </xdr:to>
    <xdr:sp macro="" textlink="">
      <xdr:nvSpPr>
        <xdr:cNvPr id="318" name="円/楕円 317"/>
        <xdr:cNvSpPr/>
      </xdr:nvSpPr>
      <xdr:spPr>
        <a:xfrm>
          <a:off x="10426700" y="595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151458</xdr:rowOff>
    </xdr:from>
    <xdr:ext cx="534377" cy="259045"/>
    <xdr:sp macro="" textlink="">
      <xdr:nvSpPr>
        <xdr:cNvPr id="319" name="補助費等該当値テキスト"/>
        <xdr:cNvSpPr txBox="1"/>
      </xdr:nvSpPr>
      <xdr:spPr>
        <a:xfrm>
          <a:off x="10528300" y="5809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85,834</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38770</xdr:rowOff>
    </xdr:from>
    <xdr:to>
      <xdr:col>14</xdr:col>
      <xdr:colOff>79375</xdr:colOff>
      <xdr:row>35</xdr:row>
      <xdr:rowOff>140370</xdr:rowOff>
    </xdr:to>
    <xdr:sp macro="" textlink="">
      <xdr:nvSpPr>
        <xdr:cNvPr id="320" name="円/楕円 319"/>
        <xdr:cNvSpPr/>
      </xdr:nvSpPr>
      <xdr:spPr>
        <a:xfrm>
          <a:off x="9588500" y="60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156897</xdr:rowOff>
    </xdr:from>
    <xdr:ext cx="534377" cy="259045"/>
    <xdr:sp macro="" textlink="">
      <xdr:nvSpPr>
        <xdr:cNvPr id="321" name="テキスト ボックス 320"/>
        <xdr:cNvSpPr txBox="1"/>
      </xdr:nvSpPr>
      <xdr:spPr>
        <a:xfrm>
          <a:off x="9372111" y="581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77,263</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70317</xdr:rowOff>
    </xdr:from>
    <xdr:to>
      <xdr:col>12</xdr:col>
      <xdr:colOff>561975</xdr:colOff>
      <xdr:row>36</xdr:row>
      <xdr:rowOff>467</xdr:rowOff>
    </xdr:to>
    <xdr:sp macro="" textlink="">
      <xdr:nvSpPr>
        <xdr:cNvPr id="322" name="円/楕円 321"/>
        <xdr:cNvSpPr/>
      </xdr:nvSpPr>
      <xdr:spPr>
        <a:xfrm>
          <a:off x="8699500" y="607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16994</xdr:rowOff>
    </xdr:from>
    <xdr:ext cx="534377" cy="259045"/>
    <xdr:sp macro="" textlink="">
      <xdr:nvSpPr>
        <xdr:cNvPr id="323" name="テキスト ボックス 322"/>
        <xdr:cNvSpPr txBox="1"/>
      </xdr:nvSpPr>
      <xdr:spPr>
        <a:xfrm>
          <a:off x="8483111" y="584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73,951</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80185</xdr:rowOff>
    </xdr:from>
    <xdr:to>
      <xdr:col>11</xdr:col>
      <xdr:colOff>358775</xdr:colOff>
      <xdr:row>36</xdr:row>
      <xdr:rowOff>10335</xdr:rowOff>
    </xdr:to>
    <xdr:sp macro="" textlink="">
      <xdr:nvSpPr>
        <xdr:cNvPr id="324" name="円/楕円 323"/>
        <xdr:cNvSpPr/>
      </xdr:nvSpPr>
      <xdr:spPr>
        <a:xfrm>
          <a:off x="7810500" y="608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26862</xdr:rowOff>
    </xdr:from>
    <xdr:ext cx="534377" cy="259045"/>
    <xdr:sp macro="" textlink="">
      <xdr:nvSpPr>
        <xdr:cNvPr id="325" name="テキスト ボックス 324"/>
        <xdr:cNvSpPr txBox="1"/>
      </xdr:nvSpPr>
      <xdr:spPr>
        <a:xfrm>
          <a:off x="7594111" y="585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72,915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9480</xdr:rowOff>
    </xdr:from>
    <xdr:to>
      <xdr:col>10</xdr:col>
      <xdr:colOff>155575</xdr:colOff>
      <xdr:row>35</xdr:row>
      <xdr:rowOff>111080</xdr:rowOff>
    </xdr:to>
    <xdr:sp macro="" textlink="">
      <xdr:nvSpPr>
        <xdr:cNvPr id="326" name="円/楕円 325"/>
        <xdr:cNvSpPr/>
      </xdr:nvSpPr>
      <xdr:spPr>
        <a:xfrm>
          <a:off x="6921500" y="601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127607</xdr:rowOff>
    </xdr:from>
    <xdr:ext cx="534377" cy="259045"/>
    <xdr:sp macro="" textlink="">
      <xdr:nvSpPr>
        <xdr:cNvPr id="327" name="テキスト ボックス 326"/>
        <xdr:cNvSpPr txBox="1"/>
      </xdr:nvSpPr>
      <xdr:spPr>
        <a:xfrm>
          <a:off x="6705111" y="578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8" name="直線コネクタ 33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9" name="テキスト ボックス 33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40" name="直線コネクタ 33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1" name="テキスト ボックス 34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2" name="直線コネクタ 34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43" name="テキスト ボックス 342"/>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4" name="直線コネクタ 34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5" name="テキスト ボックス 344"/>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45221</xdr:rowOff>
    </xdr:from>
    <xdr:to>
      <xdr:col>15</xdr:col>
      <xdr:colOff>180340</xdr:colOff>
      <xdr:row>58</xdr:row>
      <xdr:rowOff>122755</xdr:rowOff>
    </xdr:to>
    <xdr:cxnSp macro="">
      <xdr:nvCxnSpPr>
        <xdr:cNvPr id="349" name="直線コネクタ 348"/>
        <xdr:cNvCxnSpPr/>
      </xdr:nvCxnSpPr>
      <xdr:spPr>
        <a:xfrm flipV="1">
          <a:off x="10475595" y="8617721"/>
          <a:ext cx="1270" cy="1449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126582</xdr:rowOff>
    </xdr:from>
    <xdr:ext cx="534377" cy="259045"/>
    <xdr:sp macro="" textlink="">
      <xdr:nvSpPr>
        <xdr:cNvPr id="350" name="普通建設事業費最小値テキスト"/>
        <xdr:cNvSpPr txBox="1"/>
      </xdr:nvSpPr>
      <xdr:spPr>
        <a:xfrm>
          <a:off x="10528300" y="1007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18,531</a:t>
          </a:r>
          <a:endParaRPr kumimoji="1" lang="ja-JP" altLang="en-US" sz="1000" b="1">
            <a:latin typeface="ＭＳ Ｐゴシック"/>
          </a:endParaRPr>
        </a:p>
      </xdr:txBody>
    </xdr:sp>
    <xdr:clientData/>
  </xdr:oneCellAnchor>
  <xdr:twoCellAnchor>
    <xdr:from>
      <xdr:col>15</xdr:col>
      <xdr:colOff>92075</xdr:colOff>
      <xdr:row>58</xdr:row>
      <xdr:rowOff>122755</xdr:rowOff>
    </xdr:from>
    <xdr:to>
      <xdr:col>15</xdr:col>
      <xdr:colOff>269875</xdr:colOff>
      <xdr:row>58</xdr:row>
      <xdr:rowOff>122755</xdr:rowOff>
    </xdr:to>
    <xdr:cxnSp macro="">
      <xdr:nvCxnSpPr>
        <xdr:cNvPr id="351" name="直線コネクタ 350"/>
        <xdr:cNvCxnSpPr/>
      </xdr:nvCxnSpPr>
      <xdr:spPr>
        <a:xfrm>
          <a:off x="10388600" y="1006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163348</xdr:rowOff>
    </xdr:from>
    <xdr:ext cx="690189" cy="259045"/>
    <xdr:sp macro="" textlink="">
      <xdr:nvSpPr>
        <xdr:cNvPr id="352" name="普通建設事業費最大値テキスト"/>
        <xdr:cNvSpPr txBox="1"/>
      </xdr:nvSpPr>
      <xdr:spPr>
        <a:xfrm>
          <a:off x="10528300" y="8392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1,603,323</a:t>
          </a:r>
          <a:endParaRPr kumimoji="1" lang="ja-JP" altLang="en-US" sz="1000" b="1">
            <a:latin typeface="ＭＳ Ｐゴシック"/>
          </a:endParaRPr>
        </a:p>
      </xdr:txBody>
    </xdr:sp>
    <xdr:clientData/>
  </xdr:oneCellAnchor>
  <xdr:twoCellAnchor>
    <xdr:from>
      <xdr:col>15</xdr:col>
      <xdr:colOff>92075</xdr:colOff>
      <xdr:row>50</xdr:row>
      <xdr:rowOff>45221</xdr:rowOff>
    </xdr:from>
    <xdr:to>
      <xdr:col>15</xdr:col>
      <xdr:colOff>269875</xdr:colOff>
      <xdr:row>50</xdr:row>
      <xdr:rowOff>45221</xdr:rowOff>
    </xdr:to>
    <xdr:cxnSp macro="">
      <xdr:nvCxnSpPr>
        <xdr:cNvPr id="353" name="直線コネクタ 352"/>
        <xdr:cNvCxnSpPr/>
      </xdr:nvCxnSpPr>
      <xdr:spPr>
        <a:xfrm>
          <a:off x="10388600" y="861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18634</xdr:rowOff>
    </xdr:from>
    <xdr:to>
      <xdr:col>15</xdr:col>
      <xdr:colOff>180975</xdr:colOff>
      <xdr:row>58</xdr:row>
      <xdr:rowOff>28329</xdr:rowOff>
    </xdr:to>
    <xdr:cxnSp macro="">
      <xdr:nvCxnSpPr>
        <xdr:cNvPr id="354" name="直線コネクタ 353"/>
        <xdr:cNvCxnSpPr/>
      </xdr:nvCxnSpPr>
      <xdr:spPr>
        <a:xfrm flipV="1">
          <a:off x="9639300" y="9962734"/>
          <a:ext cx="838200" cy="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160633</xdr:rowOff>
    </xdr:from>
    <xdr:ext cx="534377" cy="259045"/>
    <xdr:sp macro="" textlink="">
      <xdr:nvSpPr>
        <xdr:cNvPr id="355" name="普通建設事業費平均値テキスト"/>
        <xdr:cNvSpPr txBox="1"/>
      </xdr:nvSpPr>
      <xdr:spPr>
        <a:xfrm>
          <a:off x="10528300" y="9933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10756</xdr:rowOff>
    </xdr:from>
    <xdr:to>
      <xdr:col>15</xdr:col>
      <xdr:colOff>231775</xdr:colOff>
      <xdr:row>58</xdr:row>
      <xdr:rowOff>112356</xdr:rowOff>
    </xdr:to>
    <xdr:sp macro="" textlink="">
      <xdr:nvSpPr>
        <xdr:cNvPr id="356" name="フローチャート : 判断 355"/>
        <xdr:cNvSpPr/>
      </xdr:nvSpPr>
      <xdr:spPr>
        <a:xfrm>
          <a:off x="10426700" y="995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28329</xdr:rowOff>
    </xdr:from>
    <xdr:to>
      <xdr:col>14</xdr:col>
      <xdr:colOff>28575</xdr:colOff>
      <xdr:row>58</xdr:row>
      <xdr:rowOff>54734</xdr:rowOff>
    </xdr:to>
    <xdr:cxnSp macro="">
      <xdr:nvCxnSpPr>
        <xdr:cNvPr id="357" name="直線コネクタ 356"/>
        <xdr:cNvCxnSpPr/>
      </xdr:nvCxnSpPr>
      <xdr:spPr>
        <a:xfrm flipV="1">
          <a:off x="8750300" y="9972429"/>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162862</xdr:rowOff>
    </xdr:from>
    <xdr:to>
      <xdr:col>14</xdr:col>
      <xdr:colOff>79375</xdr:colOff>
      <xdr:row>58</xdr:row>
      <xdr:rowOff>93012</xdr:rowOff>
    </xdr:to>
    <xdr:sp macro="" textlink="">
      <xdr:nvSpPr>
        <xdr:cNvPr id="358" name="フローチャート : 判断 357"/>
        <xdr:cNvSpPr/>
      </xdr:nvSpPr>
      <xdr:spPr>
        <a:xfrm>
          <a:off x="9588500" y="993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84139</xdr:rowOff>
    </xdr:from>
    <xdr:ext cx="599010" cy="259045"/>
    <xdr:sp macro="" textlink="">
      <xdr:nvSpPr>
        <xdr:cNvPr id="359" name="テキスト ボックス 358"/>
        <xdr:cNvSpPr txBox="1"/>
      </xdr:nvSpPr>
      <xdr:spPr>
        <a:xfrm>
          <a:off x="9339794" y="1002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48049</xdr:rowOff>
    </xdr:from>
    <xdr:to>
      <xdr:col>12</xdr:col>
      <xdr:colOff>511175</xdr:colOff>
      <xdr:row>58</xdr:row>
      <xdr:rowOff>54734</xdr:rowOff>
    </xdr:to>
    <xdr:cxnSp macro="">
      <xdr:nvCxnSpPr>
        <xdr:cNvPr id="360" name="直線コネクタ 359"/>
        <xdr:cNvCxnSpPr/>
      </xdr:nvCxnSpPr>
      <xdr:spPr>
        <a:xfrm>
          <a:off x="7861300" y="9992149"/>
          <a:ext cx="8890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5725</xdr:rowOff>
    </xdr:from>
    <xdr:to>
      <xdr:col>12</xdr:col>
      <xdr:colOff>561975</xdr:colOff>
      <xdr:row>58</xdr:row>
      <xdr:rowOff>107325</xdr:rowOff>
    </xdr:to>
    <xdr:sp macro="" textlink="">
      <xdr:nvSpPr>
        <xdr:cNvPr id="361" name="フローチャート : 判断 360"/>
        <xdr:cNvSpPr/>
      </xdr:nvSpPr>
      <xdr:spPr>
        <a:xfrm>
          <a:off x="8699500" y="994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98452</xdr:rowOff>
    </xdr:from>
    <xdr:ext cx="534377" cy="259045"/>
    <xdr:sp macro="" textlink="">
      <xdr:nvSpPr>
        <xdr:cNvPr id="362" name="テキスト ボックス 361"/>
        <xdr:cNvSpPr txBox="1"/>
      </xdr:nvSpPr>
      <xdr:spPr>
        <a:xfrm>
          <a:off x="8483111" y="1004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48049</xdr:rowOff>
    </xdr:from>
    <xdr:to>
      <xdr:col>11</xdr:col>
      <xdr:colOff>307975</xdr:colOff>
      <xdr:row>58</xdr:row>
      <xdr:rowOff>60104</xdr:rowOff>
    </xdr:to>
    <xdr:cxnSp macro="">
      <xdr:nvCxnSpPr>
        <xdr:cNvPr id="363" name="直線コネクタ 362"/>
        <xdr:cNvCxnSpPr/>
      </xdr:nvCxnSpPr>
      <xdr:spPr>
        <a:xfrm flipV="1">
          <a:off x="6972300" y="9992149"/>
          <a:ext cx="889000" cy="1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19672</xdr:rowOff>
    </xdr:from>
    <xdr:to>
      <xdr:col>11</xdr:col>
      <xdr:colOff>358775</xdr:colOff>
      <xdr:row>58</xdr:row>
      <xdr:rowOff>121272</xdr:rowOff>
    </xdr:to>
    <xdr:sp macro="" textlink="">
      <xdr:nvSpPr>
        <xdr:cNvPr id="364" name="フローチャート : 判断 363"/>
        <xdr:cNvSpPr/>
      </xdr:nvSpPr>
      <xdr:spPr>
        <a:xfrm>
          <a:off x="7810500" y="996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112399</xdr:rowOff>
    </xdr:from>
    <xdr:ext cx="534377" cy="259045"/>
    <xdr:sp macro="" textlink="">
      <xdr:nvSpPr>
        <xdr:cNvPr id="365" name="テキスト ボックス 364"/>
        <xdr:cNvSpPr txBox="1"/>
      </xdr:nvSpPr>
      <xdr:spPr>
        <a:xfrm>
          <a:off x="7594111" y="100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27451</xdr:rowOff>
    </xdr:from>
    <xdr:to>
      <xdr:col>10</xdr:col>
      <xdr:colOff>155575</xdr:colOff>
      <xdr:row>58</xdr:row>
      <xdr:rowOff>129051</xdr:rowOff>
    </xdr:to>
    <xdr:sp macro="" textlink="">
      <xdr:nvSpPr>
        <xdr:cNvPr id="366" name="フローチャート : 判断 365"/>
        <xdr:cNvSpPr/>
      </xdr:nvSpPr>
      <xdr:spPr>
        <a:xfrm>
          <a:off x="6921500" y="997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120178</xdr:rowOff>
    </xdr:from>
    <xdr:ext cx="534377" cy="259045"/>
    <xdr:sp macro="" textlink="">
      <xdr:nvSpPr>
        <xdr:cNvPr id="367" name="テキスト ボックス 366"/>
        <xdr:cNvSpPr txBox="1"/>
      </xdr:nvSpPr>
      <xdr:spPr>
        <a:xfrm>
          <a:off x="6705111" y="1006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139284</xdr:rowOff>
    </xdr:from>
    <xdr:to>
      <xdr:col>15</xdr:col>
      <xdr:colOff>231775</xdr:colOff>
      <xdr:row>58</xdr:row>
      <xdr:rowOff>69434</xdr:rowOff>
    </xdr:to>
    <xdr:sp macro="" textlink="">
      <xdr:nvSpPr>
        <xdr:cNvPr id="373" name="円/楕円 372"/>
        <xdr:cNvSpPr/>
      </xdr:nvSpPr>
      <xdr:spPr>
        <a:xfrm>
          <a:off x="10426700" y="99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98661</xdr:rowOff>
    </xdr:from>
    <xdr:ext cx="599010" cy="259045"/>
    <xdr:sp macro="" textlink="">
      <xdr:nvSpPr>
        <xdr:cNvPr id="374" name="普通建設事業費該当値テキスト"/>
        <xdr:cNvSpPr txBox="1"/>
      </xdr:nvSpPr>
      <xdr:spPr>
        <a:xfrm>
          <a:off x="10528300" y="9699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148979</xdr:rowOff>
    </xdr:from>
    <xdr:to>
      <xdr:col>14</xdr:col>
      <xdr:colOff>79375</xdr:colOff>
      <xdr:row>58</xdr:row>
      <xdr:rowOff>79129</xdr:rowOff>
    </xdr:to>
    <xdr:sp macro="" textlink="">
      <xdr:nvSpPr>
        <xdr:cNvPr id="375" name="円/楕円 374"/>
        <xdr:cNvSpPr/>
      </xdr:nvSpPr>
      <xdr:spPr>
        <a:xfrm>
          <a:off x="9588500" y="99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95656</xdr:rowOff>
    </xdr:from>
    <xdr:ext cx="599010" cy="259045"/>
    <xdr:sp macro="" textlink="">
      <xdr:nvSpPr>
        <xdr:cNvPr id="376" name="テキスト ボックス 375"/>
        <xdr:cNvSpPr txBox="1"/>
      </xdr:nvSpPr>
      <xdr:spPr>
        <a:xfrm>
          <a:off x="9339794" y="969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3934</xdr:rowOff>
    </xdr:from>
    <xdr:to>
      <xdr:col>12</xdr:col>
      <xdr:colOff>561975</xdr:colOff>
      <xdr:row>58</xdr:row>
      <xdr:rowOff>105534</xdr:rowOff>
    </xdr:to>
    <xdr:sp macro="" textlink="">
      <xdr:nvSpPr>
        <xdr:cNvPr id="377" name="円/楕円 376"/>
        <xdr:cNvSpPr/>
      </xdr:nvSpPr>
      <xdr:spPr>
        <a:xfrm>
          <a:off x="8699500" y="9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122061</xdr:rowOff>
    </xdr:from>
    <xdr:ext cx="534377" cy="259045"/>
    <xdr:sp macro="" textlink="">
      <xdr:nvSpPr>
        <xdr:cNvPr id="378" name="テキスト ボックス 377"/>
        <xdr:cNvSpPr txBox="1"/>
      </xdr:nvSpPr>
      <xdr:spPr>
        <a:xfrm>
          <a:off x="8483111" y="972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92,920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168699</xdr:rowOff>
    </xdr:from>
    <xdr:to>
      <xdr:col>11</xdr:col>
      <xdr:colOff>358775</xdr:colOff>
      <xdr:row>58</xdr:row>
      <xdr:rowOff>98849</xdr:rowOff>
    </xdr:to>
    <xdr:sp macro="" textlink="">
      <xdr:nvSpPr>
        <xdr:cNvPr id="379" name="円/楕円 378"/>
        <xdr:cNvSpPr/>
      </xdr:nvSpPr>
      <xdr:spPr>
        <a:xfrm>
          <a:off x="7810500" y="9941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115376</xdr:rowOff>
    </xdr:from>
    <xdr:ext cx="599010" cy="259045"/>
    <xdr:sp macro="" textlink="">
      <xdr:nvSpPr>
        <xdr:cNvPr id="380" name="テキスト ボックス 379"/>
        <xdr:cNvSpPr txBox="1"/>
      </xdr:nvSpPr>
      <xdr:spPr>
        <a:xfrm>
          <a:off x="7561794" y="9716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9304</xdr:rowOff>
    </xdr:from>
    <xdr:to>
      <xdr:col>10</xdr:col>
      <xdr:colOff>155575</xdr:colOff>
      <xdr:row>58</xdr:row>
      <xdr:rowOff>110904</xdr:rowOff>
    </xdr:to>
    <xdr:sp macro="" textlink="">
      <xdr:nvSpPr>
        <xdr:cNvPr id="381" name="円/楕円 380"/>
        <xdr:cNvSpPr/>
      </xdr:nvSpPr>
      <xdr:spPr>
        <a:xfrm>
          <a:off x="6921500" y="99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127431</xdr:rowOff>
    </xdr:from>
    <xdr:ext cx="534377" cy="259045"/>
    <xdr:sp macro="" textlink="">
      <xdr:nvSpPr>
        <xdr:cNvPr id="382" name="テキスト ボックス 381"/>
        <xdr:cNvSpPr txBox="1"/>
      </xdr:nvSpPr>
      <xdr:spPr>
        <a:xfrm>
          <a:off x="6705111" y="972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6" name="テキスト ボックス 395"/>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8" name="テキスト ボックス 39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0" name="テキスト ボックス 39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2" name="テキスト ボックス 401"/>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4" name="テキスト ボックス 40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107748</xdr:rowOff>
    </xdr:from>
    <xdr:to>
      <xdr:col>15</xdr:col>
      <xdr:colOff>180340</xdr:colOff>
      <xdr:row>79</xdr:row>
      <xdr:rowOff>43848</xdr:rowOff>
    </xdr:to>
    <xdr:cxnSp macro="">
      <xdr:nvCxnSpPr>
        <xdr:cNvPr id="406" name="直線コネクタ 405"/>
        <xdr:cNvCxnSpPr/>
      </xdr:nvCxnSpPr>
      <xdr:spPr>
        <a:xfrm flipV="1">
          <a:off x="10475595" y="12109248"/>
          <a:ext cx="1270" cy="147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47741</xdr:rowOff>
    </xdr:from>
    <xdr:ext cx="378565" cy="259045"/>
    <xdr:sp macro="" textlink="">
      <xdr:nvSpPr>
        <xdr:cNvPr id="407" name="普通建設事業費 （ うち新規整備　）最小値テキスト"/>
        <xdr:cNvSpPr txBox="1"/>
      </xdr:nvSpPr>
      <xdr:spPr>
        <a:xfrm>
          <a:off x="10528300" y="135922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8" name="直線コネクタ 407"/>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54425</xdr:rowOff>
    </xdr:from>
    <xdr:ext cx="690189" cy="259045"/>
    <xdr:sp macro="" textlink="">
      <xdr:nvSpPr>
        <xdr:cNvPr id="409" name="普通建設事業費 （ うち新規整備　）最大値テキスト"/>
        <xdr:cNvSpPr txBox="1"/>
      </xdr:nvSpPr>
      <xdr:spPr>
        <a:xfrm>
          <a:off x="10528300" y="118844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1,165,159</a:t>
          </a:r>
          <a:endParaRPr kumimoji="1" lang="ja-JP" altLang="en-US" sz="1000" b="1">
            <a:latin typeface="ＭＳ Ｐゴシック"/>
          </a:endParaRPr>
        </a:p>
      </xdr:txBody>
    </xdr:sp>
    <xdr:clientData/>
  </xdr:oneCellAnchor>
  <xdr:twoCellAnchor>
    <xdr:from>
      <xdr:col>15</xdr:col>
      <xdr:colOff>92075</xdr:colOff>
      <xdr:row>70</xdr:row>
      <xdr:rowOff>107748</xdr:rowOff>
    </xdr:from>
    <xdr:to>
      <xdr:col>15</xdr:col>
      <xdr:colOff>269875</xdr:colOff>
      <xdr:row>70</xdr:row>
      <xdr:rowOff>107748</xdr:rowOff>
    </xdr:to>
    <xdr:cxnSp macro="">
      <xdr:nvCxnSpPr>
        <xdr:cNvPr id="410" name="直線コネクタ 409"/>
        <xdr:cNvCxnSpPr/>
      </xdr:nvCxnSpPr>
      <xdr:spPr>
        <a:xfrm>
          <a:off x="10388600" y="121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131598</xdr:rowOff>
    </xdr:from>
    <xdr:to>
      <xdr:col>15</xdr:col>
      <xdr:colOff>180975</xdr:colOff>
      <xdr:row>78</xdr:row>
      <xdr:rowOff>148309</xdr:rowOff>
    </xdr:to>
    <xdr:cxnSp macro="">
      <xdr:nvCxnSpPr>
        <xdr:cNvPr id="411" name="直線コネクタ 410"/>
        <xdr:cNvCxnSpPr/>
      </xdr:nvCxnSpPr>
      <xdr:spPr>
        <a:xfrm>
          <a:off x="9639300" y="13504698"/>
          <a:ext cx="838200" cy="16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92191</xdr:rowOff>
    </xdr:from>
    <xdr:ext cx="534377" cy="259045"/>
    <xdr:sp macro="" textlink="">
      <xdr:nvSpPr>
        <xdr:cNvPr id="412" name="普通建設事業費 （ うち新規整備　）平均値テキスト"/>
        <xdr:cNvSpPr txBox="1"/>
      </xdr:nvSpPr>
      <xdr:spPr>
        <a:xfrm>
          <a:off x="10528300" y="13465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113764</xdr:rowOff>
    </xdr:from>
    <xdr:to>
      <xdr:col>15</xdr:col>
      <xdr:colOff>231775</xdr:colOff>
      <xdr:row>79</xdr:row>
      <xdr:rowOff>43914</xdr:rowOff>
    </xdr:to>
    <xdr:sp macro="" textlink="">
      <xdr:nvSpPr>
        <xdr:cNvPr id="413" name="フローチャート : 判断 412"/>
        <xdr:cNvSpPr/>
      </xdr:nvSpPr>
      <xdr:spPr>
        <a:xfrm>
          <a:off x="10426700" y="134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98870</xdr:rowOff>
    </xdr:from>
    <xdr:to>
      <xdr:col>14</xdr:col>
      <xdr:colOff>79375</xdr:colOff>
      <xdr:row>79</xdr:row>
      <xdr:rowOff>29020</xdr:rowOff>
    </xdr:to>
    <xdr:sp macro="" textlink="">
      <xdr:nvSpPr>
        <xdr:cNvPr id="414" name="フローチャート : 判断 413"/>
        <xdr:cNvSpPr/>
      </xdr:nvSpPr>
      <xdr:spPr>
        <a:xfrm>
          <a:off x="9588500" y="134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20147</xdr:rowOff>
    </xdr:from>
    <xdr:ext cx="534377" cy="259045"/>
    <xdr:sp macro="" textlink="">
      <xdr:nvSpPr>
        <xdr:cNvPr id="415" name="テキスト ボックス 414"/>
        <xdr:cNvSpPr txBox="1"/>
      </xdr:nvSpPr>
      <xdr:spPr>
        <a:xfrm>
          <a:off x="9372111" y="1356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97509</xdr:rowOff>
    </xdr:from>
    <xdr:to>
      <xdr:col>15</xdr:col>
      <xdr:colOff>231775</xdr:colOff>
      <xdr:row>79</xdr:row>
      <xdr:rowOff>27659</xdr:rowOff>
    </xdr:to>
    <xdr:sp macro="" textlink="">
      <xdr:nvSpPr>
        <xdr:cNvPr id="421" name="円/楕円 420"/>
        <xdr:cNvSpPr/>
      </xdr:nvSpPr>
      <xdr:spPr>
        <a:xfrm>
          <a:off x="10426700" y="1347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56886</xdr:rowOff>
    </xdr:from>
    <xdr:ext cx="534377" cy="259045"/>
    <xdr:sp macro="" textlink="">
      <xdr:nvSpPr>
        <xdr:cNvPr id="422" name="普通建設事業費 （ うち新規整備　）該当値テキスト"/>
        <xdr:cNvSpPr txBox="1"/>
      </xdr:nvSpPr>
      <xdr:spPr>
        <a:xfrm>
          <a:off x="10528300" y="1325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53,221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80798</xdr:rowOff>
    </xdr:from>
    <xdr:to>
      <xdr:col>14</xdr:col>
      <xdr:colOff>79375</xdr:colOff>
      <xdr:row>79</xdr:row>
      <xdr:rowOff>10948</xdr:rowOff>
    </xdr:to>
    <xdr:sp macro="" textlink="">
      <xdr:nvSpPr>
        <xdr:cNvPr id="423" name="円/楕円 422"/>
        <xdr:cNvSpPr/>
      </xdr:nvSpPr>
      <xdr:spPr>
        <a:xfrm>
          <a:off x="9588500" y="1345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27475</xdr:rowOff>
    </xdr:from>
    <xdr:ext cx="534377" cy="259045"/>
    <xdr:sp macro="" textlink="">
      <xdr:nvSpPr>
        <xdr:cNvPr id="424" name="テキスト ボックス 423"/>
        <xdr:cNvSpPr txBox="1"/>
      </xdr:nvSpPr>
      <xdr:spPr>
        <a:xfrm>
          <a:off x="9372111" y="1322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18,612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150430</xdr:rowOff>
    </xdr:from>
    <xdr:to>
      <xdr:col>15</xdr:col>
      <xdr:colOff>180340</xdr:colOff>
      <xdr:row>99</xdr:row>
      <xdr:rowOff>44450</xdr:rowOff>
    </xdr:to>
    <xdr:cxnSp macro="">
      <xdr:nvCxnSpPr>
        <xdr:cNvPr id="448" name="直線コネクタ 447"/>
        <xdr:cNvCxnSpPr/>
      </xdr:nvCxnSpPr>
      <xdr:spPr>
        <a:xfrm flipV="1">
          <a:off x="10475595" y="15580930"/>
          <a:ext cx="1270" cy="1437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97107</xdr:rowOff>
    </xdr:from>
    <xdr:ext cx="599010" cy="259045"/>
    <xdr:sp macro="" textlink="">
      <xdr:nvSpPr>
        <xdr:cNvPr id="451" name="普通建設事業費 （ うち更新整備　）最大値テキスト"/>
        <xdr:cNvSpPr txBox="1"/>
      </xdr:nvSpPr>
      <xdr:spPr>
        <a:xfrm>
          <a:off x="10528300" y="1535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188,592</a:t>
          </a:r>
          <a:endParaRPr kumimoji="1" lang="ja-JP" altLang="en-US" sz="1000" b="1">
            <a:latin typeface="ＭＳ Ｐゴシック"/>
          </a:endParaRPr>
        </a:p>
      </xdr:txBody>
    </xdr:sp>
    <xdr:clientData/>
  </xdr:oneCellAnchor>
  <xdr:twoCellAnchor>
    <xdr:from>
      <xdr:col>15</xdr:col>
      <xdr:colOff>92075</xdr:colOff>
      <xdr:row>90</xdr:row>
      <xdr:rowOff>150430</xdr:rowOff>
    </xdr:from>
    <xdr:to>
      <xdr:col>15</xdr:col>
      <xdr:colOff>269875</xdr:colOff>
      <xdr:row>90</xdr:row>
      <xdr:rowOff>150430</xdr:rowOff>
    </xdr:to>
    <xdr:cxnSp macro="">
      <xdr:nvCxnSpPr>
        <xdr:cNvPr id="452" name="直線コネクタ 451"/>
        <xdr:cNvCxnSpPr/>
      </xdr:nvCxnSpPr>
      <xdr:spPr>
        <a:xfrm>
          <a:off x="10388600" y="1558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47642</xdr:rowOff>
    </xdr:from>
    <xdr:to>
      <xdr:col>15</xdr:col>
      <xdr:colOff>180975</xdr:colOff>
      <xdr:row>97</xdr:row>
      <xdr:rowOff>87419</xdr:rowOff>
    </xdr:to>
    <xdr:cxnSp macro="">
      <xdr:nvCxnSpPr>
        <xdr:cNvPr id="453" name="直線コネクタ 452"/>
        <xdr:cNvCxnSpPr/>
      </xdr:nvCxnSpPr>
      <xdr:spPr>
        <a:xfrm>
          <a:off x="9639300" y="16678292"/>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74361</xdr:rowOff>
    </xdr:from>
    <xdr:ext cx="534377" cy="259045"/>
    <xdr:sp macro="" textlink="">
      <xdr:nvSpPr>
        <xdr:cNvPr id="454" name="普通建設事業費 （ うち更新整備　）平均値テキスト"/>
        <xdr:cNvSpPr txBox="1"/>
      </xdr:nvSpPr>
      <xdr:spPr>
        <a:xfrm>
          <a:off x="10528300" y="16705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95934</xdr:rowOff>
    </xdr:from>
    <xdr:to>
      <xdr:col>15</xdr:col>
      <xdr:colOff>231775</xdr:colOff>
      <xdr:row>98</xdr:row>
      <xdr:rowOff>26084</xdr:rowOff>
    </xdr:to>
    <xdr:sp macro="" textlink="">
      <xdr:nvSpPr>
        <xdr:cNvPr id="455" name="フローチャート : 判断 454"/>
        <xdr:cNvSpPr/>
      </xdr:nvSpPr>
      <xdr:spPr>
        <a:xfrm>
          <a:off x="104267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60775</xdr:rowOff>
    </xdr:from>
    <xdr:to>
      <xdr:col>14</xdr:col>
      <xdr:colOff>79375</xdr:colOff>
      <xdr:row>97</xdr:row>
      <xdr:rowOff>162375</xdr:rowOff>
    </xdr:to>
    <xdr:sp macro="" textlink="">
      <xdr:nvSpPr>
        <xdr:cNvPr id="456" name="フローチャート : 判断 455"/>
        <xdr:cNvSpPr/>
      </xdr:nvSpPr>
      <xdr:spPr>
        <a:xfrm>
          <a:off x="9588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153502</xdr:rowOff>
    </xdr:from>
    <xdr:ext cx="534377" cy="259045"/>
    <xdr:sp macro="" textlink="">
      <xdr:nvSpPr>
        <xdr:cNvPr id="457" name="テキスト ボックス 456"/>
        <xdr:cNvSpPr txBox="1"/>
      </xdr:nvSpPr>
      <xdr:spPr>
        <a:xfrm>
          <a:off x="9372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36619</xdr:rowOff>
    </xdr:from>
    <xdr:to>
      <xdr:col>15</xdr:col>
      <xdr:colOff>231775</xdr:colOff>
      <xdr:row>97</xdr:row>
      <xdr:rowOff>138219</xdr:rowOff>
    </xdr:to>
    <xdr:sp macro="" textlink="">
      <xdr:nvSpPr>
        <xdr:cNvPr id="463" name="円/楕円 462"/>
        <xdr:cNvSpPr/>
      </xdr:nvSpPr>
      <xdr:spPr>
        <a:xfrm>
          <a:off x="10426700" y="1666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59496</xdr:rowOff>
    </xdr:from>
    <xdr:ext cx="534377" cy="259045"/>
    <xdr:sp macro="" textlink="">
      <xdr:nvSpPr>
        <xdr:cNvPr id="464" name="普通建設事業費 （ うち更新整備　）該当値テキスト"/>
        <xdr:cNvSpPr txBox="1"/>
      </xdr:nvSpPr>
      <xdr:spPr>
        <a:xfrm>
          <a:off x="10528300" y="1651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39,361</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168292</xdr:rowOff>
    </xdr:from>
    <xdr:to>
      <xdr:col>14</xdr:col>
      <xdr:colOff>79375</xdr:colOff>
      <xdr:row>97</xdr:row>
      <xdr:rowOff>98442</xdr:rowOff>
    </xdr:to>
    <xdr:sp macro="" textlink="">
      <xdr:nvSpPr>
        <xdr:cNvPr id="465" name="円/楕円 464"/>
        <xdr:cNvSpPr/>
      </xdr:nvSpPr>
      <xdr:spPr>
        <a:xfrm>
          <a:off x="9588500" y="1662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114969</xdr:rowOff>
    </xdr:from>
    <xdr:ext cx="534377" cy="259045"/>
    <xdr:sp macro="" textlink="">
      <xdr:nvSpPr>
        <xdr:cNvPr id="466" name="テキスト ボックス 465"/>
        <xdr:cNvSpPr txBox="1"/>
      </xdr:nvSpPr>
      <xdr:spPr>
        <a:xfrm>
          <a:off x="9372111" y="1640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7" name="直線コネクタ 47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8" name="テキスト ボックス 47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9" name="直線コネクタ 47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80" name="テキスト ボックス 479"/>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1" name="直線コネクタ 48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2" name="テキスト ボックス 481"/>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3" name="直線コネクタ 48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4" name="テキスト ボックス 483"/>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5" name="直線コネクタ 48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6" name="テキスト ボックス 48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62698</xdr:rowOff>
    </xdr:from>
    <xdr:to>
      <xdr:col>23</xdr:col>
      <xdr:colOff>516889</xdr:colOff>
      <xdr:row>38</xdr:row>
      <xdr:rowOff>139700</xdr:rowOff>
    </xdr:to>
    <xdr:cxnSp macro="">
      <xdr:nvCxnSpPr>
        <xdr:cNvPr id="488" name="直線コネクタ 487"/>
        <xdr:cNvCxnSpPr/>
      </xdr:nvCxnSpPr>
      <xdr:spPr>
        <a:xfrm flipV="1">
          <a:off x="16317595" y="5206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168</xdr:rowOff>
    </xdr:from>
    <xdr:ext cx="249299" cy="259045"/>
    <xdr:sp macro="" textlink="">
      <xdr:nvSpPr>
        <xdr:cNvPr id="489" name="災害復旧事業費最小値テキスト"/>
        <xdr:cNvSpPr txBox="1"/>
      </xdr:nvSpPr>
      <xdr:spPr>
        <a:xfrm>
          <a:off x="16370300" y="6686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0" name="直線コネクタ 48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9375</xdr:rowOff>
    </xdr:from>
    <xdr:ext cx="599010" cy="259045"/>
    <xdr:sp macro="" textlink="">
      <xdr:nvSpPr>
        <xdr:cNvPr id="491" name="災害復旧事業費最大値テキスト"/>
        <xdr:cNvSpPr txBox="1"/>
      </xdr:nvSpPr>
      <xdr:spPr>
        <a:xfrm>
          <a:off x="16370300" y="498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30</xdr:row>
      <xdr:rowOff>62698</xdr:rowOff>
    </xdr:from>
    <xdr:to>
      <xdr:col>23</xdr:col>
      <xdr:colOff>606425</xdr:colOff>
      <xdr:row>30</xdr:row>
      <xdr:rowOff>62698</xdr:rowOff>
    </xdr:to>
    <xdr:cxnSp macro="">
      <xdr:nvCxnSpPr>
        <xdr:cNvPr id="492" name="直線コネクタ 491"/>
        <xdr:cNvCxnSpPr/>
      </xdr:nvCxnSpPr>
      <xdr:spPr>
        <a:xfrm>
          <a:off x="16230600" y="520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102127</xdr:rowOff>
    </xdr:from>
    <xdr:to>
      <xdr:col>23</xdr:col>
      <xdr:colOff>517525</xdr:colOff>
      <xdr:row>38</xdr:row>
      <xdr:rowOff>86016</xdr:rowOff>
    </xdr:to>
    <xdr:cxnSp macro="">
      <xdr:nvCxnSpPr>
        <xdr:cNvPr id="493" name="直線コネクタ 492"/>
        <xdr:cNvCxnSpPr/>
      </xdr:nvCxnSpPr>
      <xdr:spPr>
        <a:xfrm>
          <a:off x="15481300" y="6445777"/>
          <a:ext cx="838200" cy="15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44618</xdr:rowOff>
    </xdr:from>
    <xdr:ext cx="469744" cy="259045"/>
    <xdr:sp macro="" textlink="">
      <xdr:nvSpPr>
        <xdr:cNvPr id="494" name="災害復旧事業費平均値テキスト"/>
        <xdr:cNvSpPr txBox="1"/>
      </xdr:nvSpPr>
      <xdr:spPr>
        <a:xfrm>
          <a:off x="16370300" y="6559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66191</xdr:rowOff>
    </xdr:from>
    <xdr:to>
      <xdr:col>23</xdr:col>
      <xdr:colOff>568325</xdr:colOff>
      <xdr:row>38</xdr:row>
      <xdr:rowOff>167791</xdr:rowOff>
    </xdr:to>
    <xdr:sp macro="" textlink="">
      <xdr:nvSpPr>
        <xdr:cNvPr id="495" name="フローチャート : 判断 494"/>
        <xdr:cNvSpPr/>
      </xdr:nvSpPr>
      <xdr:spPr>
        <a:xfrm>
          <a:off x="16268700" y="658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102127</xdr:rowOff>
    </xdr:from>
    <xdr:to>
      <xdr:col>22</xdr:col>
      <xdr:colOff>365125</xdr:colOff>
      <xdr:row>38</xdr:row>
      <xdr:rowOff>32953</xdr:rowOff>
    </xdr:to>
    <xdr:cxnSp macro="">
      <xdr:nvCxnSpPr>
        <xdr:cNvPr id="496" name="直線コネクタ 495"/>
        <xdr:cNvCxnSpPr/>
      </xdr:nvCxnSpPr>
      <xdr:spPr>
        <a:xfrm flipV="1">
          <a:off x="14592300" y="6445777"/>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51816</xdr:rowOff>
    </xdr:from>
    <xdr:to>
      <xdr:col>22</xdr:col>
      <xdr:colOff>415925</xdr:colOff>
      <xdr:row>38</xdr:row>
      <xdr:rowOff>153416</xdr:rowOff>
    </xdr:to>
    <xdr:sp macro="" textlink="">
      <xdr:nvSpPr>
        <xdr:cNvPr id="497" name="フローチャート : 判断 496"/>
        <xdr:cNvSpPr/>
      </xdr:nvSpPr>
      <xdr:spPr>
        <a:xfrm>
          <a:off x="15430500" y="6566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144543</xdr:rowOff>
    </xdr:from>
    <xdr:ext cx="469744" cy="259045"/>
    <xdr:sp macro="" textlink="">
      <xdr:nvSpPr>
        <xdr:cNvPr id="498" name="テキスト ボックス 497"/>
        <xdr:cNvSpPr txBox="1"/>
      </xdr:nvSpPr>
      <xdr:spPr>
        <a:xfrm>
          <a:off x="15246427" y="665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32953</xdr:rowOff>
    </xdr:from>
    <xdr:to>
      <xdr:col>21</xdr:col>
      <xdr:colOff>161925</xdr:colOff>
      <xdr:row>38</xdr:row>
      <xdr:rowOff>125367</xdr:rowOff>
    </xdr:to>
    <xdr:cxnSp macro="">
      <xdr:nvCxnSpPr>
        <xdr:cNvPr id="499" name="直線コネクタ 498"/>
        <xdr:cNvCxnSpPr/>
      </xdr:nvCxnSpPr>
      <xdr:spPr>
        <a:xfrm flipV="1">
          <a:off x="13703300" y="6548053"/>
          <a:ext cx="889000" cy="9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52740</xdr:rowOff>
    </xdr:from>
    <xdr:to>
      <xdr:col>21</xdr:col>
      <xdr:colOff>212725</xdr:colOff>
      <xdr:row>38</xdr:row>
      <xdr:rowOff>154340</xdr:rowOff>
    </xdr:to>
    <xdr:sp macro="" textlink="">
      <xdr:nvSpPr>
        <xdr:cNvPr id="500" name="フローチャート : 判断 499"/>
        <xdr:cNvSpPr/>
      </xdr:nvSpPr>
      <xdr:spPr>
        <a:xfrm>
          <a:off x="14541500" y="65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145467</xdr:rowOff>
    </xdr:from>
    <xdr:ext cx="469744" cy="259045"/>
    <xdr:sp macro="" textlink="">
      <xdr:nvSpPr>
        <xdr:cNvPr id="501" name="テキスト ボックス 500"/>
        <xdr:cNvSpPr txBox="1"/>
      </xdr:nvSpPr>
      <xdr:spPr>
        <a:xfrm>
          <a:off x="14357427" y="666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125367</xdr:rowOff>
    </xdr:from>
    <xdr:to>
      <xdr:col>19</xdr:col>
      <xdr:colOff>644525</xdr:colOff>
      <xdr:row>38</xdr:row>
      <xdr:rowOff>128238</xdr:rowOff>
    </xdr:to>
    <xdr:cxnSp macro="">
      <xdr:nvCxnSpPr>
        <xdr:cNvPr id="502" name="直線コネクタ 501"/>
        <xdr:cNvCxnSpPr/>
      </xdr:nvCxnSpPr>
      <xdr:spPr>
        <a:xfrm flipV="1">
          <a:off x="12814300" y="6640467"/>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37671</xdr:rowOff>
    </xdr:from>
    <xdr:to>
      <xdr:col>20</xdr:col>
      <xdr:colOff>9525</xdr:colOff>
      <xdr:row>38</xdr:row>
      <xdr:rowOff>139271</xdr:rowOff>
    </xdr:to>
    <xdr:sp macro="" textlink="">
      <xdr:nvSpPr>
        <xdr:cNvPr id="503" name="フローチャート : 判断 502"/>
        <xdr:cNvSpPr/>
      </xdr:nvSpPr>
      <xdr:spPr>
        <a:xfrm>
          <a:off x="13652500" y="655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155798</xdr:rowOff>
    </xdr:from>
    <xdr:ext cx="534377" cy="259045"/>
    <xdr:sp macro="" textlink="">
      <xdr:nvSpPr>
        <xdr:cNvPr id="504" name="テキスト ボックス 503"/>
        <xdr:cNvSpPr txBox="1"/>
      </xdr:nvSpPr>
      <xdr:spPr>
        <a:xfrm>
          <a:off x="13436111" y="63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56302</xdr:rowOff>
    </xdr:from>
    <xdr:to>
      <xdr:col>18</xdr:col>
      <xdr:colOff>492125</xdr:colOff>
      <xdr:row>38</xdr:row>
      <xdr:rowOff>157902</xdr:rowOff>
    </xdr:to>
    <xdr:sp macro="" textlink="">
      <xdr:nvSpPr>
        <xdr:cNvPr id="505" name="フローチャート : 判断 504"/>
        <xdr:cNvSpPr/>
      </xdr:nvSpPr>
      <xdr:spPr>
        <a:xfrm>
          <a:off x="12763500" y="657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2979</xdr:rowOff>
    </xdr:from>
    <xdr:ext cx="469744" cy="259045"/>
    <xdr:sp macro="" textlink="">
      <xdr:nvSpPr>
        <xdr:cNvPr id="506" name="テキスト ボックス 505"/>
        <xdr:cNvSpPr txBox="1"/>
      </xdr:nvSpPr>
      <xdr:spPr>
        <a:xfrm>
          <a:off x="12579427" y="634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7" name="テキスト ボックス 50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8" name="テキスト ボックス 50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9" name="テキスト ボックス 50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0" name="テキスト ボックス 50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1" name="テキスト ボックス 51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35216</xdr:rowOff>
    </xdr:from>
    <xdr:to>
      <xdr:col>23</xdr:col>
      <xdr:colOff>568325</xdr:colOff>
      <xdr:row>38</xdr:row>
      <xdr:rowOff>136816</xdr:rowOff>
    </xdr:to>
    <xdr:sp macro="" textlink="">
      <xdr:nvSpPr>
        <xdr:cNvPr id="512" name="円/楕円 511"/>
        <xdr:cNvSpPr/>
      </xdr:nvSpPr>
      <xdr:spPr>
        <a:xfrm>
          <a:off x="16268700" y="655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166043</xdr:rowOff>
    </xdr:from>
    <xdr:ext cx="534377" cy="259045"/>
    <xdr:sp macro="" textlink="">
      <xdr:nvSpPr>
        <xdr:cNvPr id="513" name="災害復旧事業費該当値テキスト"/>
        <xdr:cNvSpPr txBox="1"/>
      </xdr:nvSpPr>
      <xdr:spPr>
        <a:xfrm>
          <a:off x="16370300" y="633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51327</xdr:rowOff>
    </xdr:from>
    <xdr:to>
      <xdr:col>22</xdr:col>
      <xdr:colOff>415925</xdr:colOff>
      <xdr:row>37</xdr:row>
      <xdr:rowOff>152927</xdr:rowOff>
    </xdr:to>
    <xdr:sp macro="" textlink="">
      <xdr:nvSpPr>
        <xdr:cNvPr id="514" name="円/楕円 513"/>
        <xdr:cNvSpPr/>
      </xdr:nvSpPr>
      <xdr:spPr>
        <a:xfrm>
          <a:off x="15430500" y="639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169454</xdr:rowOff>
    </xdr:from>
    <xdr:ext cx="534377" cy="259045"/>
    <xdr:sp macro="" textlink="">
      <xdr:nvSpPr>
        <xdr:cNvPr id="515" name="テキスト ボックス 514"/>
        <xdr:cNvSpPr txBox="1"/>
      </xdr:nvSpPr>
      <xdr:spPr>
        <a:xfrm>
          <a:off x="15214111" y="617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153603</xdr:rowOff>
    </xdr:from>
    <xdr:to>
      <xdr:col>21</xdr:col>
      <xdr:colOff>212725</xdr:colOff>
      <xdr:row>38</xdr:row>
      <xdr:rowOff>83753</xdr:rowOff>
    </xdr:to>
    <xdr:sp macro="" textlink="">
      <xdr:nvSpPr>
        <xdr:cNvPr id="516" name="円/楕円 515"/>
        <xdr:cNvSpPr/>
      </xdr:nvSpPr>
      <xdr:spPr>
        <a:xfrm>
          <a:off x="14541500" y="649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100280</xdr:rowOff>
    </xdr:from>
    <xdr:ext cx="534377" cy="259045"/>
    <xdr:sp macro="" textlink="">
      <xdr:nvSpPr>
        <xdr:cNvPr id="517" name="テキスト ボックス 516"/>
        <xdr:cNvSpPr txBox="1"/>
      </xdr:nvSpPr>
      <xdr:spPr>
        <a:xfrm>
          <a:off x="14325111" y="627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74567</xdr:rowOff>
    </xdr:from>
    <xdr:to>
      <xdr:col>20</xdr:col>
      <xdr:colOff>9525</xdr:colOff>
      <xdr:row>39</xdr:row>
      <xdr:rowOff>4717</xdr:rowOff>
    </xdr:to>
    <xdr:sp macro="" textlink="">
      <xdr:nvSpPr>
        <xdr:cNvPr id="518" name="円/楕円 517"/>
        <xdr:cNvSpPr/>
      </xdr:nvSpPr>
      <xdr:spPr>
        <a:xfrm>
          <a:off x="13652500" y="658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167294</xdr:rowOff>
    </xdr:from>
    <xdr:ext cx="469744" cy="259045"/>
    <xdr:sp macro="" textlink="">
      <xdr:nvSpPr>
        <xdr:cNvPr id="519" name="テキスト ボックス 518"/>
        <xdr:cNvSpPr txBox="1"/>
      </xdr:nvSpPr>
      <xdr:spPr>
        <a:xfrm>
          <a:off x="13468427" y="668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77438</xdr:rowOff>
    </xdr:from>
    <xdr:to>
      <xdr:col>18</xdr:col>
      <xdr:colOff>492125</xdr:colOff>
      <xdr:row>39</xdr:row>
      <xdr:rowOff>7588</xdr:rowOff>
    </xdr:to>
    <xdr:sp macro="" textlink="">
      <xdr:nvSpPr>
        <xdr:cNvPr id="520" name="円/楕円 519"/>
        <xdr:cNvSpPr/>
      </xdr:nvSpPr>
      <xdr:spPr>
        <a:xfrm>
          <a:off x="12763500" y="659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170165</xdr:rowOff>
    </xdr:from>
    <xdr:ext cx="469744" cy="259045"/>
    <xdr:sp macro="" textlink="">
      <xdr:nvSpPr>
        <xdr:cNvPr id="521" name="テキスト ボックス 520"/>
        <xdr:cNvSpPr txBox="1"/>
      </xdr:nvSpPr>
      <xdr:spPr>
        <a:xfrm>
          <a:off x="12579427" y="6685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2" name="正方形/長方形 52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3" name="正方形/長方形 52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4" name="正方形/長方形 52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5" name="正方形/長方形 52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6" name="正方形/長方形 52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7" name="正方形/長方形 52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8" name="正方形/長方形 52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2" name="直線コネクタ 531"/>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3" name="テキスト ボックス 532"/>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4" name="直線コネクタ 533"/>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55</xdr:row>
      <xdr:rowOff>54627</xdr:rowOff>
    </xdr:from>
    <xdr:ext cx="312906" cy="259045"/>
    <xdr:sp macro="" textlink="">
      <xdr:nvSpPr>
        <xdr:cNvPr id="535" name="テキスト ボックス 534"/>
        <xdr:cNvSpPr txBox="1"/>
      </xdr:nvSpPr>
      <xdr:spPr>
        <a:xfrm>
          <a:off x="12133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6" name="直線コネクタ 535"/>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52</xdr:row>
      <xdr:rowOff>111777</xdr:rowOff>
    </xdr:from>
    <xdr:ext cx="312906" cy="259045"/>
    <xdr:sp macro="" textlink="">
      <xdr:nvSpPr>
        <xdr:cNvPr id="537" name="テキスト ボックス 536"/>
        <xdr:cNvSpPr txBox="1"/>
      </xdr:nvSpPr>
      <xdr:spPr>
        <a:xfrm>
          <a:off x="12133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8" name="直線コネクタ 537"/>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168927</xdr:rowOff>
    </xdr:from>
    <xdr:ext cx="312906" cy="259045"/>
    <xdr:sp macro="" textlink="">
      <xdr:nvSpPr>
        <xdr:cNvPr id="539" name="テキスト ボックス 538"/>
        <xdr:cNvSpPr txBox="1"/>
      </xdr:nvSpPr>
      <xdr:spPr>
        <a:xfrm>
          <a:off x="12133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1" name="テキスト ボックス 54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58</xdr:row>
      <xdr:rowOff>139700</xdr:rowOff>
    </xdr:from>
    <xdr:to>
      <xdr:col>23</xdr:col>
      <xdr:colOff>516889</xdr:colOff>
      <xdr:row>58</xdr:row>
      <xdr:rowOff>139700</xdr:rowOff>
    </xdr:to>
    <xdr:cxnSp macro="">
      <xdr:nvCxnSpPr>
        <xdr:cNvPr id="543" name="直線コネクタ 542"/>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10177</xdr:rowOff>
    </xdr:from>
    <xdr:ext cx="249299" cy="259045"/>
    <xdr:sp macro="" textlink="">
      <xdr:nvSpPr>
        <xdr:cNvPr id="544"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5" name="直線コネクタ 544"/>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10177</xdr:rowOff>
    </xdr:from>
    <xdr:ext cx="249299" cy="259045"/>
    <xdr:sp macro="" textlink="">
      <xdr:nvSpPr>
        <xdr:cNvPr id="546"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7" name="直線コネクタ 546"/>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8" name="直線コネクタ 547"/>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67327</xdr:rowOff>
    </xdr:from>
    <xdr:ext cx="249299" cy="259045"/>
    <xdr:sp macro="" textlink="">
      <xdr:nvSpPr>
        <xdr:cNvPr id="549"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50" name="フローチャート : 判断 549"/>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51" name="直線コネクタ 550"/>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52" name="フローチャート : 判断 551"/>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53" name="テキスト ボックス 552"/>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4" name="直線コネクタ 553"/>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157480</xdr:rowOff>
    </xdr:from>
    <xdr:to>
      <xdr:col>21</xdr:col>
      <xdr:colOff>212725</xdr:colOff>
      <xdr:row>57</xdr:row>
      <xdr:rowOff>87630</xdr:rowOff>
    </xdr:to>
    <xdr:sp macro="" textlink="">
      <xdr:nvSpPr>
        <xdr:cNvPr id="555" name="フローチャート : 判断 554"/>
        <xdr:cNvSpPr/>
      </xdr:nvSpPr>
      <xdr:spPr>
        <a:xfrm>
          <a:off x="1454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104157</xdr:rowOff>
    </xdr:from>
    <xdr:ext cx="249299" cy="259045"/>
    <xdr:sp macro="" textlink="">
      <xdr:nvSpPr>
        <xdr:cNvPr id="556" name="テキスト ボックス 555"/>
        <xdr:cNvSpPr txBox="1"/>
      </xdr:nvSpPr>
      <xdr:spPr>
        <a:xfrm>
          <a:off x="14467649" y="9533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7" name="直線コネクタ 556"/>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20320</xdr:rowOff>
    </xdr:from>
    <xdr:to>
      <xdr:col>20</xdr:col>
      <xdr:colOff>9525</xdr:colOff>
      <xdr:row>56</xdr:row>
      <xdr:rowOff>121920</xdr:rowOff>
    </xdr:to>
    <xdr:sp macro="" textlink="">
      <xdr:nvSpPr>
        <xdr:cNvPr id="558" name="フローチャート : 判断 557"/>
        <xdr:cNvSpPr/>
      </xdr:nvSpPr>
      <xdr:spPr>
        <a:xfrm>
          <a:off x="13652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54</xdr:row>
      <xdr:rowOff>138447</xdr:rowOff>
    </xdr:from>
    <xdr:ext cx="249299" cy="259045"/>
    <xdr:sp macro="" textlink="">
      <xdr:nvSpPr>
        <xdr:cNvPr id="559" name="テキスト ボックス 558"/>
        <xdr:cNvSpPr txBox="1"/>
      </xdr:nvSpPr>
      <xdr:spPr>
        <a:xfrm>
          <a:off x="13578649" y="9396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51</xdr:row>
      <xdr:rowOff>100330</xdr:rowOff>
    </xdr:from>
    <xdr:to>
      <xdr:col>18</xdr:col>
      <xdr:colOff>492125</xdr:colOff>
      <xdr:row>52</xdr:row>
      <xdr:rowOff>30480</xdr:rowOff>
    </xdr:to>
    <xdr:sp macro="" textlink="">
      <xdr:nvSpPr>
        <xdr:cNvPr id="560" name="フローチャート : 判断 559"/>
        <xdr:cNvSpPr/>
      </xdr:nvSpPr>
      <xdr:spPr>
        <a:xfrm>
          <a:off x="12763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50</xdr:row>
      <xdr:rowOff>47007</xdr:rowOff>
    </xdr:from>
    <xdr:ext cx="313932" cy="259045"/>
    <xdr:sp macro="" textlink="">
      <xdr:nvSpPr>
        <xdr:cNvPr id="561" name="テキスト ボックス 560"/>
        <xdr:cNvSpPr txBox="1"/>
      </xdr:nvSpPr>
      <xdr:spPr>
        <a:xfrm>
          <a:off x="12657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7" name="円/楕円 566"/>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124477</xdr:rowOff>
    </xdr:from>
    <xdr:ext cx="249299" cy="259045"/>
    <xdr:sp macro="" textlink="">
      <xdr:nvSpPr>
        <xdr:cNvPr id="56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9" name="円/楕円 568"/>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70" name="テキスト ボックス 569"/>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71" name="円/楕円 570"/>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2" name="テキスト ボックス 571"/>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3" name="円/楕円 572"/>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4" name="テキスト ボックス 573"/>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5" name="円/楕円 574"/>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6" name="テキスト ボックス 575"/>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53,459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0" name="テキスト ボックス 58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2" name="テキスト ボックス 59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4" name="テキスト ボックス 59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6" name="テキスト ボックス 59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45045</xdr:rowOff>
    </xdr:from>
    <xdr:to>
      <xdr:col>23</xdr:col>
      <xdr:colOff>516889</xdr:colOff>
      <xdr:row>78</xdr:row>
      <xdr:rowOff>138961</xdr:rowOff>
    </xdr:to>
    <xdr:cxnSp macro="">
      <xdr:nvCxnSpPr>
        <xdr:cNvPr id="600" name="直線コネクタ 599"/>
        <xdr:cNvCxnSpPr/>
      </xdr:nvCxnSpPr>
      <xdr:spPr>
        <a:xfrm flipV="1">
          <a:off x="16317595" y="12046545"/>
          <a:ext cx="1269" cy="146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142788</xdr:rowOff>
    </xdr:from>
    <xdr:ext cx="534377" cy="259045"/>
    <xdr:sp macro="" textlink="">
      <xdr:nvSpPr>
        <xdr:cNvPr id="601" name="公債費最小値テキスト"/>
        <xdr:cNvSpPr txBox="1"/>
      </xdr:nvSpPr>
      <xdr:spPr>
        <a:xfrm>
          <a:off x="16370300" y="1351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78</xdr:row>
      <xdr:rowOff>138961</xdr:rowOff>
    </xdr:from>
    <xdr:to>
      <xdr:col>23</xdr:col>
      <xdr:colOff>606425</xdr:colOff>
      <xdr:row>78</xdr:row>
      <xdr:rowOff>138961</xdr:rowOff>
    </xdr:to>
    <xdr:cxnSp macro="">
      <xdr:nvCxnSpPr>
        <xdr:cNvPr id="602" name="直線コネクタ 601"/>
        <xdr:cNvCxnSpPr/>
      </xdr:nvCxnSpPr>
      <xdr:spPr>
        <a:xfrm>
          <a:off x="16230600" y="1351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163172</xdr:rowOff>
    </xdr:from>
    <xdr:ext cx="599010" cy="259045"/>
    <xdr:sp macro="" textlink="">
      <xdr:nvSpPr>
        <xdr:cNvPr id="603" name="公債費最大値テキスト"/>
        <xdr:cNvSpPr txBox="1"/>
      </xdr:nvSpPr>
      <xdr:spPr>
        <a:xfrm>
          <a:off x="16370300" y="11821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70</xdr:row>
      <xdr:rowOff>45045</xdr:rowOff>
    </xdr:from>
    <xdr:to>
      <xdr:col>23</xdr:col>
      <xdr:colOff>606425</xdr:colOff>
      <xdr:row>70</xdr:row>
      <xdr:rowOff>45045</xdr:rowOff>
    </xdr:to>
    <xdr:cxnSp macro="">
      <xdr:nvCxnSpPr>
        <xdr:cNvPr id="604" name="直線コネクタ 603"/>
        <xdr:cNvCxnSpPr/>
      </xdr:nvCxnSpPr>
      <xdr:spPr>
        <a:xfrm>
          <a:off x="16230600" y="12046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119335</xdr:rowOff>
    </xdr:from>
    <xdr:to>
      <xdr:col>23</xdr:col>
      <xdr:colOff>517525</xdr:colOff>
      <xdr:row>76</xdr:row>
      <xdr:rowOff>161844</xdr:rowOff>
    </xdr:to>
    <xdr:cxnSp macro="">
      <xdr:nvCxnSpPr>
        <xdr:cNvPr id="605" name="直線コネクタ 604"/>
        <xdr:cNvCxnSpPr/>
      </xdr:nvCxnSpPr>
      <xdr:spPr>
        <a:xfrm>
          <a:off x="15481300" y="13149535"/>
          <a:ext cx="8382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45846</xdr:rowOff>
    </xdr:from>
    <xdr:ext cx="534377" cy="259045"/>
    <xdr:sp macro="" textlink="">
      <xdr:nvSpPr>
        <xdr:cNvPr id="606" name="公債費平均値テキスト"/>
        <xdr:cNvSpPr txBox="1"/>
      </xdr:nvSpPr>
      <xdr:spPr>
        <a:xfrm>
          <a:off x="16370300" y="13247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67419</xdr:rowOff>
    </xdr:from>
    <xdr:to>
      <xdr:col>23</xdr:col>
      <xdr:colOff>568325</xdr:colOff>
      <xdr:row>77</xdr:row>
      <xdr:rowOff>169019</xdr:rowOff>
    </xdr:to>
    <xdr:sp macro="" textlink="">
      <xdr:nvSpPr>
        <xdr:cNvPr id="607" name="フローチャート : 判断 606"/>
        <xdr:cNvSpPr/>
      </xdr:nvSpPr>
      <xdr:spPr>
        <a:xfrm>
          <a:off x="162687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119335</xdr:rowOff>
    </xdr:from>
    <xdr:to>
      <xdr:col>22</xdr:col>
      <xdr:colOff>365125</xdr:colOff>
      <xdr:row>76</xdr:row>
      <xdr:rowOff>151907</xdr:rowOff>
    </xdr:to>
    <xdr:cxnSp macro="">
      <xdr:nvCxnSpPr>
        <xdr:cNvPr id="608" name="直線コネクタ 607"/>
        <xdr:cNvCxnSpPr/>
      </xdr:nvCxnSpPr>
      <xdr:spPr>
        <a:xfrm flipV="1">
          <a:off x="14592300" y="13149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78301</xdr:rowOff>
    </xdr:from>
    <xdr:to>
      <xdr:col>22</xdr:col>
      <xdr:colOff>415925</xdr:colOff>
      <xdr:row>78</xdr:row>
      <xdr:rowOff>8451</xdr:rowOff>
    </xdr:to>
    <xdr:sp macro="" textlink="">
      <xdr:nvSpPr>
        <xdr:cNvPr id="609" name="フローチャート : 判断 608"/>
        <xdr:cNvSpPr/>
      </xdr:nvSpPr>
      <xdr:spPr>
        <a:xfrm>
          <a:off x="15430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171028</xdr:rowOff>
    </xdr:from>
    <xdr:ext cx="534377" cy="259045"/>
    <xdr:sp macro="" textlink="">
      <xdr:nvSpPr>
        <xdr:cNvPr id="610" name="テキスト ボックス 609"/>
        <xdr:cNvSpPr txBox="1"/>
      </xdr:nvSpPr>
      <xdr:spPr>
        <a:xfrm>
          <a:off x="15214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105425</xdr:rowOff>
    </xdr:from>
    <xdr:to>
      <xdr:col>21</xdr:col>
      <xdr:colOff>161925</xdr:colOff>
      <xdr:row>76</xdr:row>
      <xdr:rowOff>151907</xdr:rowOff>
    </xdr:to>
    <xdr:cxnSp macro="">
      <xdr:nvCxnSpPr>
        <xdr:cNvPr id="611" name="直線コネクタ 610"/>
        <xdr:cNvCxnSpPr/>
      </xdr:nvCxnSpPr>
      <xdr:spPr>
        <a:xfrm>
          <a:off x="13703300" y="131356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76251</xdr:rowOff>
    </xdr:from>
    <xdr:to>
      <xdr:col>21</xdr:col>
      <xdr:colOff>212725</xdr:colOff>
      <xdr:row>78</xdr:row>
      <xdr:rowOff>6401</xdr:rowOff>
    </xdr:to>
    <xdr:sp macro="" textlink="">
      <xdr:nvSpPr>
        <xdr:cNvPr id="612" name="フローチャート : 判断 611"/>
        <xdr:cNvSpPr/>
      </xdr:nvSpPr>
      <xdr:spPr>
        <a:xfrm>
          <a:off x="14541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168978</xdr:rowOff>
    </xdr:from>
    <xdr:ext cx="534377" cy="259045"/>
    <xdr:sp macro="" textlink="">
      <xdr:nvSpPr>
        <xdr:cNvPr id="613" name="テキスト ボックス 612"/>
        <xdr:cNvSpPr txBox="1"/>
      </xdr:nvSpPr>
      <xdr:spPr>
        <a:xfrm>
          <a:off x="14325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105425</xdr:rowOff>
    </xdr:from>
    <xdr:to>
      <xdr:col>19</xdr:col>
      <xdr:colOff>644525</xdr:colOff>
      <xdr:row>76</xdr:row>
      <xdr:rowOff>130350</xdr:rowOff>
    </xdr:to>
    <xdr:cxnSp macro="">
      <xdr:nvCxnSpPr>
        <xdr:cNvPr id="614" name="直線コネクタ 613"/>
        <xdr:cNvCxnSpPr/>
      </xdr:nvCxnSpPr>
      <xdr:spPr>
        <a:xfrm flipV="1">
          <a:off x="12814300" y="13135625"/>
          <a:ext cx="8890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75439</xdr:rowOff>
    </xdr:from>
    <xdr:to>
      <xdr:col>20</xdr:col>
      <xdr:colOff>9525</xdr:colOff>
      <xdr:row>78</xdr:row>
      <xdr:rowOff>5589</xdr:rowOff>
    </xdr:to>
    <xdr:sp macro="" textlink="">
      <xdr:nvSpPr>
        <xdr:cNvPr id="615" name="フローチャート : 判断 614"/>
        <xdr:cNvSpPr/>
      </xdr:nvSpPr>
      <xdr:spPr>
        <a:xfrm>
          <a:off x="13652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168166</xdr:rowOff>
    </xdr:from>
    <xdr:ext cx="534377" cy="259045"/>
    <xdr:sp macro="" textlink="">
      <xdr:nvSpPr>
        <xdr:cNvPr id="616" name="テキスト ボックス 615"/>
        <xdr:cNvSpPr txBox="1"/>
      </xdr:nvSpPr>
      <xdr:spPr>
        <a:xfrm>
          <a:off x="13436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71039</xdr:rowOff>
    </xdr:from>
    <xdr:to>
      <xdr:col>18</xdr:col>
      <xdr:colOff>492125</xdr:colOff>
      <xdr:row>78</xdr:row>
      <xdr:rowOff>1189</xdr:rowOff>
    </xdr:to>
    <xdr:sp macro="" textlink="">
      <xdr:nvSpPr>
        <xdr:cNvPr id="617" name="フローチャート : 判断 616"/>
        <xdr:cNvSpPr/>
      </xdr:nvSpPr>
      <xdr:spPr>
        <a:xfrm>
          <a:off x="12763500" y="132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163766</xdr:rowOff>
    </xdr:from>
    <xdr:ext cx="534377" cy="259045"/>
    <xdr:sp macro="" textlink="">
      <xdr:nvSpPr>
        <xdr:cNvPr id="618" name="テキスト ボックス 617"/>
        <xdr:cNvSpPr txBox="1"/>
      </xdr:nvSpPr>
      <xdr:spPr>
        <a:xfrm>
          <a:off x="12547111" y="133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111044</xdr:rowOff>
    </xdr:from>
    <xdr:to>
      <xdr:col>23</xdr:col>
      <xdr:colOff>568325</xdr:colOff>
      <xdr:row>77</xdr:row>
      <xdr:rowOff>41194</xdr:rowOff>
    </xdr:to>
    <xdr:sp macro="" textlink="">
      <xdr:nvSpPr>
        <xdr:cNvPr id="624" name="円/楕円 623"/>
        <xdr:cNvSpPr/>
      </xdr:nvSpPr>
      <xdr:spPr>
        <a:xfrm>
          <a:off x="16268700" y="1314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133921</xdr:rowOff>
    </xdr:from>
    <xdr:ext cx="599010" cy="259045"/>
    <xdr:sp macro="" textlink="">
      <xdr:nvSpPr>
        <xdr:cNvPr id="625" name="公債費該当値テキスト"/>
        <xdr:cNvSpPr txBox="1"/>
      </xdr:nvSpPr>
      <xdr:spPr>
        <a:xfrm>
          <a:off x="16370300" y="1299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104,188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68535</xdr:rowOff>
    </xdr:from>
    <xdr:to>
      <xdr:col>22</xdr:col>
      <xdr:colOff>415925</xdr:colOff>
      <xdr:row>76</xdr:row>
      <xdr:rowOff>170135</xdr:rowOff>
    </xdr:to>
    <xdr:sp macro="" textlink="">
      <xdr:nvSpPr>
        <xdr:cNvPr id="626" name="円/楕円 625"/>
        <xdr:cNvSpPr/>
      </xdr:nvSpPr>
      <xdr:spPr>
        <a:xfrm>
          <a:off x="15430500" y="1309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15212</xdr:rowOff>
    </xdr:from>
    <xdr:ext cx="599010" cy="259045"/>
    <xdr:sp macro="" textlink="">
      <xdr:nvSpPr>
        <xdr:cNvPr id="627" name="テキスト ボックス 626"/>
        <xdr:cNvSpPr txBox="1"/>
      </xdr:nvSpPr>
      <xdr:spPr>
        <a:xfrm>
          <a:off x="15181794" y="12873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115,345</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101107</xdr:rowOff>
    </xdr:from>
    <xdr:to>
      <xdr:col>21</xdr:col>
      <xdr:colOff>212725</xdr:colOff>
      <xdr:row>77</xdr:row>
      <xdr:rowOff>31257</xdr:rowOff>
    </xdr:to>
    <xdr:sp macro="" textlink="">
      <xdr:nvSpPr>
        <xdr:cNvPr id="628" name="円/楕円 627"/>
        <xdr:cNvSpPr/>
      </xdr:nvSpPr>
      <xdr:spPr>
        <a:xfrm>
          <a:off x="14541500" y="1313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47784</xdr:rowOff>
    </xdr:from>
    <xdr:ext cx="599010" cy="259045"/>
    <xdr:sp macro="" textlink="">
      <xdr:nvSpPr>
        <xdr:cNvPr id="629" name="テキスト ボックス 628"/>
        <xdr:cNvSpPr txBox="1"/>
      </xdr:nvSpPr>
      <xdr:spPr>
        <a:xfrm>
          <a:off x="14292794" y="12906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54625</xdr:rowOff>
    </xdr:from>
    <xdr:to>
      <xdr:col>20</xdr:col>
      <xdr:colOff>9525</xdr:colOff>
      <xdr:row>76</xdr:row>
      <xdr:rowOff>156225</xdr:rowOff>
    </xdr:to>
    <xdr:sp macro="" textlink="">
      <xdr:nvSpPr>
        <xdr:cNvPr id="630" name="円/楕円 629"/>
        <xdr:cNvSpPr/>
      </xdr:nvSpPr>
      <xdr:spPr>
        <a:xfrm>
          <a:off x="13652500" y="130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1302</xdr:rowOff>
    </xdr:from>
    <xdr:ext cx="599010" cy="259045"/>
    <xdr:sp macro="" textlink="">
      <xdr:nvSpPr>
        <xdr:cNvPr id="631" name="テキスト ボックス 630"/>
        <xdr:cNvSpPr txBox="1"/>
      </xdr:nvSpPr>
      <xdr:spPr>
        <a:xfrm>
          <a:off x="13403794" y="12860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79550</xdr:rowOff>
    </xdr:from>
    <xdr:to>
      <xdr:col>18</xdr:col>
      <xdr:colOff>492125</xdr:colOff>
      <xdr:row>77</xdr:row>
      <xdr:rowOff>9700</xdr:rowOff>
    </xdr:to>
    <xdr:sp macro="" textlink="">
      <xdr:nvSpPr>
        <xdr:cNvPr id="632" name="円/楕円 631"/>
        <xdr:cNvSpPr/>
      </xdr:nvSpPr>
      <xdr:spPr>
        <a:xfrm>
          <a:off x="12763500" y="1310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26227</xdr:rowOff>
    </xdr:from>
    <xdr:ext cx="599010" cy="259045"/>
    <xdr:sp macro="" textlink="">
      <xdr:nvSpPr>
        <xdr:cNvPr id="633" name="テキスト ボックス 632"/>
        <xdr:cNvSpPr txBox="1"/>
      </xdr:nvSpPr>
      <xdr:spPr>
        <a:xfrm>
          <a:off x="12514794" y="1288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7" name="テキスト ボックス 64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9" name="テキスト ボックス 64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1" name="テキスト ボックス 65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138232</xdr:rowOff>
    </xdr:from>
    <xdr:to>
      <xdr:col>23</xdr:col>
      <xdr:colOff>516889</xdr:colOff>
      <xdr:row>98</xdr:row>
      <xdr:rowOff>139474</xdr:rowOff>
    </xdr:to>
    <xdr:cxnSp macro="">
      <xdr:nvCxnSpPr>
        <xdr:cNvPr id="655" name="直線コネクタ 654"/>
        <xdr:cNvCxnSpPr/>
      </xdr:nvCxnSpPr>
      <xdr:spPr>
        <a:xfrm flipV="1">
          <a:off x="16317595" y="15568732"/>
          <a:ext cx="1269" cy="137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148223</xdr:rowOff>
    </xdr:from>
    <xdr:ext cx="313932" cy="259045"/>
    <xdr:sp macro="" textlink="">
      <xdr:nvSpPr>
        <xdr:cNvPr id="656" name="積立金最小値テキスト"/>
        <xdr:cNvSpPr txBox="1"/>
      </xdr:nvSpPr>
      <xdr:spPr>
        <a:xfrm>
          <a:off x="16370300" y="16950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a:t>
          </a:r>
          <a:endParaRPr kumimoji="1" lang="ja-JP" altLang="en-US" sz="1000" b="1">
            <a:latin typeface="ＭＳ Ｐゴシック"/>
          </a:endParaRPr>
        </a:p>
      </xdr:txBody>
    </xdr:sp>
    <xdr:clientData/>
  </xdr:oneCellAnchor>
  <xdr:twoCellAnchor>
    <xdr:from>
      <xdr:col>23</xdr:col>
      <xdr:colOff>428625</xdr:colOff>
      <xdr:row>98</xdr:row>
      <xdr:rowOff>139474</xdr:rowOff>
    </xdr:from>
    <xdr:to>
      <xdr:col>23</xdr:col>
      <xdr:colOff>606425</xdr:colOff>
      <xdr:row>98</xdr:row>
      <xdr:rowOff>139474</xdr:rowOff>
    </xdr:to>
    <xdr:cxnSp macro="">
      <xdr:nvCxnSpPr>
        <xdr:cNvPr id="657" name="直線コネクタ 656"/>
        <xdr:cNvCxnSpPr/>
      </xdr:nvCxnSpPr>
      <xdr:spPr>
        <a:xfrm>
          <a:off x="16230600" y="1694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84909</xdr:rowOff>
    </xdr:from>
    <xdr:ext cx="599010" cy="259045"/>
    <xdr:sp macro="" textlink="">
      <xdr:nvSpPr>
        <xdr:cNvPr id="658" name="積立金最大値テキスト"/>
        <xdr:cNvSpPr txBox="1"/>
      </xdr:nvSpPr>
      <xdr:spPr>
        <a:xfrm>
          <a:off x="16370300" y="15343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600,642</a:t>
          </a:r>
          <a:endParaRPr kumimoji="1" lang="ja-JP" altLang="en-US" sz="1000" b="1">
            <a:latin typeface="ＭＳ Ｐゴシック"/>
          </a:endParaRPr>
        </a:p>
      </xdr:txBody>
    </xdr:sp>
    <xdr:clientData/>
  </xdr:oneCellAnchor>
  <xdr:twoCellAnchor>
    <xdr:from>
      <xdr:col>23</xdr:col>
      <xdr:colOff>428625</xdr:colOff>
      <xdr:row>90</xdr:row>
      <xdr:rowOff>138232</xdr:rowOff>
    </xdr:from>
    <xdr:to>
      <xdr:col>23</xdr:col>
      <xdr:colOff>606425</xdr:colOff>
      <xdr:row>90</xdr:row>
      <xdr:rowOff>138232</xdr:rowOff>
    </xdr:to>
    <xdr:cxnSp macro="">
      <xdr:nvCxnSpPr>
        <xdr:cNvPr id="659" name="直線コネクタ 658"/>
        <xdr:cNvCxnSpPr/>
      </xdr:nvCxnSpPr>
      <xdr:spPr>
        <a:xfrm>
          <a:off x="16230600" y="1556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85074</xdr:rowOff>
    </xdr:from>
    <xdr:to>
      <xdr:col>23</xdr:col>
      <xdr:colOff>517525</xdr:colOff>
      <xdr:row>98</xdr:row>
      <xdr:rowOff>110936</xdr:rowOff>
    </xdr:to>
    <xdr:cxnSp macro="">
      <xdr:nvCxnSpPr>
        <xdr:cNvPr id="660" name="直線コネクタ 659"/>
        <xdr:cNvCxnSpPr/>
      </xdr:nvCxnSpPr>
      <xdr:spPr>
        <a:xfrm flipV="1">
          <a:off x="15481300" y="16887174"/>
          <a:ext cx="838200" cy="2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21223</xdr:rowOff>
    </xdr:from>
    <xdr:ext cx="534377" cy="259045"/>
    <xdr:sp macro="" textlink="">
      <xdr:nvSpPr>
        <xdr:cNvPr id="661" name="積立金平均値テキスト"/>
        <xdr:cNvSpPr txBox="1"/>
      </xdr:nvSpPr>
      <xdr:spPr>
        <a:xfrm>
          <a:off x="16370300" y="168233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42796</xdr:rowOff>
    </xdr:from>
    <xdr:to>
      <xdr:col>23</xdr:col>
      <xdr:colOff>568325</xdr:colOff>
      <xdr:row>98</xdr:row>
      <xdr:rowOff>144396</xdr:rowOff>
    </xdr:to>
    <xdr:sp macro="" textlink="">
      <xdr:nvSpPr>
        <xdr:cNvPr id="662" name="フローチャート : 判断 661"/>
        <xdr:cNvSpPr/>
      </xdr:nvSpPr>
      <xdr:spPr>
        <a:xfrm>
          <a:off x="16268700" y="1684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103975</xdr:rowOff>
    </xdr:from>
    <xdr:to>
      <xdr:col>22</xdr:col>
      <xdr:colOff>365125</xdr:colOff>
      <xdr:row>98</xdr:row>
      <xdr:rowOff>110936</xdr:rowOff>
    </xdr:to>
    <xdr:cxnSp macro="">
      <xdr:nvCxnSpPr>
        <xdr:cNvPr id="663" name="直線コネクタ 662"/>
        <xdr:cNvCxnSpPr/>
      </xdr:nvCxnSpPr>
      <xdr:spPr>
        <a:xfrm>
          <a:off x="14592300" y="16906075"/>
          <a:ext cx="889000" cy="6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18552</xdr:rowOff>
    </xdr:from>
    <xdr:to>
      <xdr:col>22</xdr:col>
      <xdr:colOff>415925</xdr:colOff>
      <xdr:row>98</xdr:row>
      <xdr:rowOff>120152</xdr:rowOff>
    </xdr:to>
    <xdr:sp macro="" textlink="">
      <xdr:nvSpPr>
        <xdr:cNvPr id="664" name="フローチャート : 判断 663"/>
        <xdr:cNvSpPr/>
      </xdr:nvSpPr>
      <xdr:spPr>
        <a:xfrm>
          <a:off x="15430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136679</xdr:rowOff>
    </xdr:from>
    <xdr:ext cx="534377" cy="259045"/>
    <xdr:sp macro="" textlink="">
      <xdr:nvSpPr>
        <xdr:cNvPr id="665" name="テキスト ボックス 664"/>
        <xdr:cNvSpPr txBox="1"/>
      </xdr:nvSpPr>
      <xdr:spPr>
        <a:xfrm>
          <a:off x="15214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98710</xdr:rowOff>
    </xdr:from>
    <xdr:to>
      <xdr:col>21</xdr:col>
      <xdr:colOff>161925</xdr:colOff>
      <xdr:row>98</xdr:row>
      <xdr:rowOff>103975</xdr:rowOff>
    </xdr:to>
    <xdr:cxnSp macro="">
      <xdr:nvCxnSpPr>
        <xdr:cNvPr id="666" name="直線コネクタ 665"/>
        <xdr:cNvCxnSpPr/>
      </xdr:nvCxnSpPr>
      <xdr:spPr>
        <a:xfrm>
          <a:off x="13703300" y="16900810"/>
          <a:ext cx="889000" cy="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23907</xdr:rowOff>
    </xdr:from>
    <xdr:to>
      <xdr:col>21</xdr:col>
      <xdr:colOff>212725</xdr:colOff>
      <xdr:row>98</xdr:row>
      <xdr:rowOff>125507</xdr:rowOff>
    </xdr:to>
    <xdr:sp macro="" textlink="">
      <xdr:nvSpPr>
        <xdr:cNvPr id="667" name="フローチャート : 判断 666"/>
        <xdr:cNvSpPr/>
      </xdr:nvSpPr>
      <xdr:spPr>
        <a:xfrm>
          <a:off x="14541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142034</xdr:rowOff>
    </xdr:from>
    <xdr:ext cx="534377" cy="259045"/>
    <xdr:sp macro="" textlink="">
      <xdr:nvSpPr>
        <xdr:cNvPr id="668" name="テキスト ボックス 667"/>
        <xdr:cNvSpPr txBox="1"/>
      </xdr:nvSpPr>
      <xdr:spPr>
        <a:xfrm>
          <a:off x="14325111" y="166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57564</xdr:rowOff>
    </xdr:from>
    <xdr:to>
      <xdr:col>19</xdr:col>
      <xdr:colOff>644525</xdr:colOff>
      <xdr:row>98</xdr:row>
      <xdr:rowOff>98710</xdr:rowOff>
    </xdr:to>
    <xdr:cxnSp macro="">
      <xdr:nvCxnSpPr>
        <xdr:cNvPr id="669" name="直線コネクタ 668"/>
        <xdr:cNvCxnSpPr/>
      </xdr:nvCxnSpPr>
      <xdr:spPr>
        <a:xfrm>
          <a:off x="12814300" y="16859664"/>
          <a:ext cx="889000" cy="4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133161</xdr:rowOff>
    </xdr:from>
    <xdr:to>
      <xdr:col>20</xdr:col>
      <xdr:colOff>9525</xdr:colOff>
      <xdr:row>98</xdr:row>
      <xdr:rowOff>63311</xdr:rowOff>
    </xdr:to>
    <xdr:sp macro="" textlink="">
      <xdr:nvSpPr>
        <xdr:cNvPr id="670" name="フローチャート : 判断 669"/>
        <xdr:cNvSpPr/>
      </xdr:nvSpPr>
      <xdr:spPr>
        <a:xfrm>
          <a:off x="13652500" y="1676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79838</xdr:rowOff>
    </xdr:from>
    <xdr:ext cx="534377" cy="259045"/>
    <xdr:sp macro="" textlink="">
      <xdr:nvSpPr>
        <xdr:cNvPr id="671" name="テキスト ボックス 670"/>
        <xdr:cNvSpPr txBox="1"/>
      </xdr:nvSpPr>
      <xdr:spPr>
        <a:xfrm>
          <a:off x="13436111" y="1653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28606</xdr:rowOff>
    </xdr:from>
    <xdr:to>
      <xdr:col>18</xdr:col>
      <xdr:colOff>492125</xdr:colOff>
      <xdr:row>98</xdr:row>
      <xdr:rowOff>130206</xdr:rowOff>
    </xdr:to>
    <xdr:sp macro="" textlink="">
      <xdr:nvSpPr>
        <xdr:cNvPr id="672" name="フローチャート : 判断 671"/>
        <xdr:cNvSpPr/>
      </xdr:nvSpPr>
      <xdr:spPr>
        <a:xfrm>
          <a:off x="12763500" y="1683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121333</xdr:rowOff>
    </xdr:from>
    <xdr:ext cx="534377" cy="259045"/>
    <xdr:sp macro="" textlink="">
      <xdr:nvSpPr>
        <xdr:cNvPr id="673" name="テキスト ボックス 672"/>
        <xdr:cNvSpPr txBox="1"/>
      </xdr:nvSpPr>
      <xdr:spPr>
        <a:xfrm>
          <a:off x="12547111" y="1692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34274</xdr:rowOff>
    </xdr:from>
    <xdr:to>
      <xdr:col>23</xdr:col>
      <xdr:colOff>568325</xdr:colOff>
      <xdr:row>98</xdr:row>
      <xdr:rowOff>135874</xdr:rowOff>
    </xdr:to>
    <xdr:sp macro="" textlink="">
      <xdr:nvSpPr>
        <xdr:cNvPr id="679" name="円/楕円 678"/>
        <xdr:cNvSpPr/>
      </xdr:nvSpPr>
      <xdr:spPr>
        <a:xfrm>
          <a:off x="16268700" y="1683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165101</xdr:rowOff>
    </xdr:from>
    <xdr:ext cx="534377" cy="259045"/>
    <xdr:sp macro="" textlink="">
      <xdr:nvSpPr>
        <xdr:cNvPr id="680" name="積立金該当値テキスト"/>
        <xdr:cNvSpPr txBox="1"/>
      </xdr:nvSpPr>
      <xdr:spPr>
        <a:xfrm>
          <a:off x="16370300" y="1662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23,896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60136</xdr:rowOff>
    </xdr:from>
    <xdr:to>
      <xdr:col>22</xdr:col>
      <xdr:colOff>415925</xdr:colOff>
      <xdr:row>98</xdr:row>
      <xdr:rowOff>161736</xdr:rowOff>
    </xdr:to>
    <xdr:sp macro="" textlink="">
      <xdr:nvSpPr>
        <xdr:cNvPr id="681" name="円/楕円 680"/>
        <xdr:cNvSpPr/>
      </xdr:nvSpPr>
      <xdr:spPr>
        <a:xfrm>
          <a:off x="15430500" y="1686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152863</xdr:rowOff>
    </xdr:from>
    <xdr:ext cx="534377" cy="259045"/>
    <xdr:sp macro="" textlink="">
      <xdr:nvSpPr>
        <xdr:cNvPr id="682" name="テキスト ボックス 681"/>
        <xdr:cNvSpPr txBox="1"/>
      </xdr:nvSpPr>
      <xdr:spPr>
        <a:xfrm>
          <a:off x="15214111" y="1695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53175</xdr:rowOff>
    </xdr:from>
    <xdr:to>
      <xdr:col>21</xdr:col>
      <xdr:colOff>212725</xdr:colOff>
      <xdr:row>98</xdr:row>
      <xdr:rowOff>154775</xdr:rowOff>
    </xdr:to>
    <xdr:sp macro="" textlink="">
      <xdr:nvSpPr>
        <xdr:cNvPr id="683" name="円/楕円 682"/>
        <xdr:cNvSpPr/>
      </xdr:nvSpPr>
      <xdr:spPr>
        <a:xfrm>
          <a:off x="14541500" y="168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145902</xdr:rowOff>
    </xdr:from>
    <xdr:ext cx="534377" cy="259045"/>
    <xdr:sp macro="" textlink="">
      <xdr:nvSpPr>
        <xdr:cNvPr id="684" name="テキスト ボックス 683"/>
        <xdr:cNvSpPr txBox="1"/>
      </xdr:nvSpPr>
      <xdr:spPr>
        <a:xfrm>
          <a:off x="14325111" y="169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15,628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47910</xdr:rowOff>
    </xdr:from>
    <xdr:to>
      <xdr:col>20</xdr:col>
      <xdr:colOff>9525</xdr:colOff>
      <xdr:row>98</xdr:row>
      <xdr:rowOff>149510</xdr:rowOff>
    </xdr:to>
    <xdr:sp macro="" textlink="">
      <xdr:nvSpPr>
        <xdr:cNvPr id="685" name="円/楕円 684"/>
        <xdr:cNvSpPr/>
      </xdr:nvSpPr>
      <xdr:spPr>
        <a:xfrm>
          <a:off x="13652500" y="1685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140637</xdr:rowOff>
    </xdr:from>
    <xdr:ext cx="534377" cy="259045"/>
    <xdr:sp macro="" textlink="">
      <xdr:nvSpPr>
        <xdr:cNvPr id="686" name="テキスト ボックス 685"/>
        <xdr:cNvSpPr txBox="1"/>
      </xdr:nvSpPr>
      <xdr:spPr>
        <a:xfrm>
          <a:off x="13436111" y="169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17,931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6764</xdr:rowOff>
    </xdr:from>
    <xdr:to>
      <xdr:col>18</xdr:col>
      <xdr:colOff>492125</xdr:colOff>
      <xdr:row>98</xdr:row>
      <xdr:rowOff>108364</xdr:rowOff>
    </xdr:to>
    <xdr:sp macro="" textlink="">
      <xdr:nvSpPr>
        <xdr:cNvPr id="687" name="円/楕円 686"/>
        <xdr:cNvSpPr/>
      </xdr:nvSpPr>
      <xdr:spPr>
        <a:xfrm>
          <a:off x="12763500" y="1680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124891</xdr:rowOff>
    </xdr:from>
    <xdr:ext cx="534377" cy="259045"/>
    <xdr:sp macro="" textlink="">
      <xdr:nvSpPr>
        <xdr:cNvPr id="688" name="テキスト ボックス 687"/>
        <xdr:cNvSpPr txBox="1"/>
      </xdr:nvSpPr>
      <xdr:spPr>
        <a:xfrm>
          <a:off x="12547111" y="165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2" name="テキスト ボックス 701"/>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4" name="テキスト ボックス 703"/>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6" name="テキスト ボックス 705"/>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8" name="テキスト ボックス 70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159726</xdr:rowOff>
    </xdr:from>
    <xdr:to>
      <xdr:col>32</xdr:col>
      <xdr:colOff>186689</xdr:colOff>
      <xdr:row>38</xdr:row>
      <xdr:rowOff>139700</xdr:rowOff>
    </xdr:to>
    <xdr:cxnSp macro="">
      <xdr:nvCxnSpPr>
        <xdr:cNvPr id="710" name="直線コネクタ 709"/>
        <xdr:cNvCxnSpPr/>
      </xdr:nvCxnSpPr>
      <xdr:spPr>
        <a:xfrm flipV="1">
          <a:off x="22159595" y="5474676"/>
          <a:ext cx="1269" cy="1180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1"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106403</xdr:rowOff>
    </xdr:from>
    <xdr:ext cx="534377" cy="259045"/>
    <xdr:sp macro="" textlink="">
      <xdr:nvSpPr>
        <xdr:cNvPr id="713" name="投資及び出資金最大値テキスト"/>
        <xdr:cNvSpPr txBox="1"/>
      </xdr:nvSpPr>
      <xdr:spPr>
        <a:xfrm>
          <a:off x="22212300" y="524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25,812</a:t>
          </a:r>
          <a:endParaRPr kumimoji="1" lang="ja-JP" altLang="en-US" sz="1000" b="1">
            <a:latin typeface="ＭＳ Ｐゴシック"/>
          </a:endParaRPr>
        </a:p>
      </xdr:txBody>
    </xdr:sp>
    <xdr:clientData/>
  </xdr:oneCellAnchor>
  <xdr:twoCellAnchor>
    <xdr:from>
      <xdr:col>32</xdr:col>
      <xdr:colOff>98425</xdr:colOff>
      <xdr:row>31</xdr:row>
      <xdr:rowOff>159726</xdr:rowOff>
    </xdr:from>
    <xdr:to>
      <xdr:col>32</xdr:col>
      <xdr:colOff>276225</xdr:colOff>
      <xdr:row>31</xdr:row>
      <xdr:rowOff>159726</xdr:rowOff>
    </xdr:to>
    <xdr:cxnSp macro="">
      <xdr:nvCxnSpPr>
        <xdr:cNvPr id="714" name="直線コネクタ 713"/>
        <xdr:cNvCxnSpPr/>
      </xdr:nvCxnSpPr>
      <xdr:spPr>
        <a:xfrm>
          <a:off x="22072600" y="5474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33870</xdr:rowOff>
    </xdr:from>
    <xdr:ext cx="469744" cy="259045"/>
    <xdr:sp macro="" textlink="">
      <xdr:nvSpPr>
        <xdr:cNvPr id="716" name="投資及び出資金平均値テキスト"/>
        <xdr:cNvSpPr txBox="1"/>
      </xdr:nvSpPr>
      <xdr:spPr>
        <a:xfrm>
          <a:off x="22212300" y="63775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10993</xdr:rowOff>
    </xdr:from>
    <xdr:to>
      <xdr:col>32</xdr:col>
      <xdr:colOff>238125</xdr:colOff>
      <xdr:row>38</xdr:row>
      <xdr:rowOff>112593</xdr:rowOff>
    </xdr:to>
    <xdr:sp macro="" textlink="">
      <xdr:nvSpPr>
        <xdr:cNvPr id="717" name="フローチャート : 判断 716"/>
        <xdr:cNvSpPr/>
      </xdr:nvSpPr>
      <xdr:spPr>
        <a:xfrm>
          <a:off x="221107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9" name="フローチャート : 判断 718"/>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20" name="テキスト ボックス 719"/>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2" name="フローチャート : 判断 721"/>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3" name="テキスト ボックス 722"/>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4" name="直線コネクタ 72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5" name="フローチャート : 判断 724"/>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6" name="テキスト ボックス 725"/>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7" name="フローチャート : 判断 726"/>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8" name="テキスト ボックス 727"/>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4" name="円/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5"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6" name="円/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7" name="テキスト ボックス 736"/>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8" name="円/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9" name="テキスト ボックス 738"/>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0" name="円/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1" name="テキスト ボックス 740"/>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2" name="円/楕円 74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3" name="テキスト ボックス 742"/>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27,861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4" name="直線コネクタ 75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5" name="テキスト ボックス 75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6" name="直線コネクタ 75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7" name="テキスト ボックス 75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8" name="直線コネクタ 75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9" name="テキスト ボックス 75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0" name="直線コネクタ 75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1" name="テキスト ボックス 76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2" name="直線コネクタ 76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3" name="テキスト ボックス 76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5" name="テキスト ボックス 76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83598</xdr:rowOff>
    </xdr:from>
    <xdr:to>
      <xdr:col>32</xdr:col>
      <xdr:colOff>186689</xdr:colOff>
      <xdr:row>59</xdr:row>
      <xdr:rowOff>44450</xdr:rowOff>
    </xdr:to>
    <xdr:cxnSp macro="">
      <xdr:nvCxnSpPr>
        <xdr:cNvPr id="767" name="直線コネクタ 766"/>
        <xdr:cNvCxnSpPr/>
      </xdr:nvCxnSpPr>
      <xdr:spPr>
        <a:xfrm flipV="1">
          <a:off x="22159595" y="8656098"/>
          <a:ext cx="1269" cy="1503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9" name="直線コネクタ 76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30275</xdr:rowOff>
    </xdr:from>
    <xdr:ext cx="534377" cy="259045"/>
    <xdr:sp macro="" textlink="">
      <xdr:nvSpPr>
        <xdr:cNvPr id="770" name="貸付金最大値テキスト"/>
        <xdr:cNvSpPr txBox="1"/>
      </xdr:nvSpPr>
      <xdr:spPr>
        <a:xfrm>
          <a:off x="22212300" y="843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78,945</a:t>
          </a:r>
          <a:endParaRPr kumimoji="1" lang="ja-JP" altLang="en-US" sz="1000" b="1">
            <a:latin typeface="ＭＳ Ｐゴシック"/>
          </a:endParaRPr>
        </a:p>
      </xdr:txBody>
    </xdr:sp>
    <xdr:clientData/>
  </xdr:oneCellAnchor>
  <xdr:twoCellAnchor>
    <xdr:from>
      <xdr:col>32</xdr:col>
      <xdr:colOff>98425</xdr:colOff>
      <xdr:row>50</xdr:row>
      <xdr:rowOff>83598</xdr:rowOff>
    </xdr:from>
    <xdr:to>
      <xdr:col>32</xdr:col>
      <xdr:colOff>276225</xdr:colOff>
      <xdr:row>50</xdr:row>
      <xdr:rowOff>83598</xdr:rowOff>
    </xdr:to>
    <xdr:cxnSp macro="">
      <xdr:nvCxnSpPr>
        <xdr:cNvPr id="771" name="直線コネクタ 770"/>
        <xdr:cNvCxnSpPr/>
      </xdr:nvCxnSpPr>
      <xdr:spPr>
        <a:xfrm>
          <a:off x="22072600" y="86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43212</xdr:rowOff>
    </xdr:from>
    <xdr:to>
      <xdr:col>32</xdr:col>
      <xdr:colOff>187325</xdr:colOff>
      <xdr:row>59</xdr:row>
      <xdr:rowOff>43669</xdr:rowOff>
    </xdr:to>
    <xdr:cxnSp macro="">
      <xdr:nvCxnSpPr>
        <xdr:cNvPr id="772" name="直線コネクタ 771"/>
        <xdr:cNvCxnSpPr/>
      </xdr:nvCxnSpPr>
      <xdr:spPr>
        <a:xfrm>
          <a:off x="21323300" y="10158762"/>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62342</xdr:rowOff>
    </xdr:from>
    <xdr:ext cx="469744" cy="259045"/>
    <xdr:sp macro="" textlink="">
      <xdr:nvSpPr>
        <xdr:cNvPr id="773" name="貸付金平均値テキスト"/>
        <xdr:cNvSpPr txBox="1"/>
      </xdr:nvSpPr>
      <xdr:spPr>
        <a:xfrm>
          <a:off x="22212300" y="98349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39465</xdr:rowOff>
    </xdr:from>
    <xdr:to>
      <xdr:col>32</xdr:col>
      <xdr:colOff>238125</xdr:colOff>
      <xdr:row>58</xdr:row>
      <xdr:rowOff>141065</xdr:rowOff>
    </xdr:to>
    <xdr:sp macro="" textlink="">
      <xdr:nvSpPr>
        <xdr:cNvPr id="774" name="フローチャート : 判断 773"/>
        <xdr:cNvSpPr/>
      </xdr:nvSpPr>
      <xdr:spPr>
        <a:xfrm>
          <a:off x="22110700" y="998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43212</xdr:rowOff>
    </xdr:from>
    <xdr:to>
      <xdr:col>31</xdr:col>
      <xdr:colOff>34925</xdr:colOff>
      <xdr:row>59</xdr:row>
      <xdr:rowOff>43459</xdr:rowOff>
    </xdr:to>
    <xdr:cxnSp macro="">
      <xdr:nvCxnSpPr>
        <xdr:cNvPr id="775" name="直線コネクタ 774"/>
        <xdr:cNvCxnSpPr/>
      </xdr:nvCxnSpPr>
      <xdr:spPr>
        <a:xfrm flipV="1">
          <a:off x="20434300" y="10158762"/>
          <a:ext cx="8890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33769</xdr:rowOff>
    </xdr:from>
    <xdr:to>
      <xdr:col>31</xdr:col>
      <xdr:colOff>85725</xdr:colOff>
      <xdr:row>58</xdr:row>
      <xdr:rowOff>135369</xdr:rowOff>
    </xdr:to>
    <xdr:sp macro="" textlink="">
      <xdr:nvSpPr>
        <xdr:cNvPr id="776" name="フローチャート : 判断 775"/>
        <xdr:cNvSpPr/>
      </xdr:nvSpPr>
      <xdr:spPr>
        <a:xfrm>
          <a:off x="21272500" y="99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151896</xdr:rowOff>
    </xdr:from>
    <xdr:ext cx="469744" cy="259045"/>
    <xdr:sp macro="" textlink="">
      <xdr:nvSpPr>
        <xdr:cNvPr id="777" name="テキスト ボックス 776"/>
        <xdr:cNvSpPr txBox="1"/>
      </xdr:nvSpPr>
      <xdr:spPr>
        <a:xfrm>
          <a:off x="21088427" y="9753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43440</xdr:rowOff>
    </xdr:from>
    <xdr:to>
      <xdr:col>29</xdr:col>
      <xdr:colOff>517525</xdr:colOff>
      <xdr:row>59</xdr:row>
      <xdr:rowOff>43459</xdr:rowOff>
    </xdr:to>
    <xdr:cxnSp macro="">
      <xdr:nvCxnSpPr>
        <xdr:cNvPr id="778" name="直線コネクタ 777"/>
        <xdr:cNvCxnSpPr/>
      </xdr:nvCxnSpPr>
      <xdr:spPr>
        <a:xfrm>
          <a:off x="19545300" y="10158990"/>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27616</xdr:rowOff>
    </xdr:from>
    <xdr:to>
      <xdr:col>29</xdr:col>
      <xdr:colOff>568325</xdr:colOff>
      <xdr:row>58</xdr:row>
      <xdr:rowOff>129216</xdr:rowOff>
    </xdr:to>
    <xdr:sp macro="" textlink="">
      <xdr:nvSpPr>
        <xdr:cNvPr id="779" name="フローチャート : 判断 778"/>
        <xdr:cNvSpPr/>
      </xdr:nvSpPr>
      <xdr:spPr>
        <a:xfrm>
          <a:off x="20383500" y="997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145743</xdr:rowOff>
    </xdr:from>
    <xdr:ext cx="469744" cy="259045"/>
    <xdr:sp macro="" textlink="">
      <xdr:nvSpPr>
        <xdr:cNvPr id="780" name="テキスト ボックス 779"/>
        <xdr:cNvSpPr txBox="1"/>
      </xdr:nvSpPr>
      <xdr:spPr>
        <a:xfrm>
          <a:off x="20199427" y="97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42526</xdr:rowOff>
    </xdr:from>
    <xdr:to>
      <xdr:col>28</xdr:col>
      <xdr:colOff>314325</xdr:colOff>
      <xdr:row>59</xdr:row>
      <xdr:rowOff>43440</xdr:rowOff>
    </xdr:to>
    <xdr:cxnSp macro="">
      <xdr:nvCxnSpPr>
        <xdr:cNvPr id="781" name="直線コネクタ 780"/>
        <xdr:cNvCxnSpPr/>
      </xdr:nvCxnSpPr>
      <xdr:spPr>
        <a:xfrm>
          <a:off x="18656300" y="1015807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25635</xdr:rowOff>
    </xdr:from>
    <xdr:to>
      <xdr:col>28</xdr:col>
      <xdr:colOff>365125</xdr:colOff>
      <xdr:row>58</xdr:row>
      <xdr:rowOff>127235</xdr:rowOff>
    </xdr:to>
    <xdr:sp macro="" textlink="">
      <xdr:nvSpPr>
        <xdr:cNvPr id="782" name="フローチャート : 判断 781"/>
        <xdr:cNvSpPr/>
      </xdr:nvSpPr>
      <xdr:spPr>
        <a:xfrm>
          <a:off x="19494500" y="996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143762</xdr:rowOff>
    </xdr:from>
    <xdr:ext cx="469744" cy="259045"/>
    <xdr:sp macro="" textlink="">
      <xdr:nvSpPr>
        <xdr:cNvPr id="783" name="テキスト ボックス 782"/>
        <xdr:cNvSpPr txBox="1"/>
      </xdr:nvSpPr>
      <xdr:spPr>
        <a:xfrm>
          <a:off x="19310427" y="9744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18338</xdr:rowOff>
    </xdr:from>
    <xdr:to>
      <xdr:col>27</xdr:col>
      <xdr:colOff>161925</xdr:colOff>
      <xdr:row>58</xdr:row>
      <xdr:rowOff>119938</xdr:rowOff>
    </xdr:to>
    <xdr:sp macro="" textlink="">
      <xdr:nvSpPr>
        <xdr:cNvPr id="784" name="フローチャート : 判断 783"/>
        <xdr:cNvSpPr/>
      </xdr:nvSpPr>
      <xdr:spPr>
        <a:xfrm>
          <a:off x="18605500" y="996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136465</xdr:rowOff>
    </xdr:from>
    <xdr:ext cx="469744" cy="259045"/>
    <xdr:sp macro="" textlink="">
      <xdr:nvSpPr>
        <xdr:cNvPr id="785" name="テキスト ボックス 784"/>
        <xdr:cNvSpPr txBox="1"/>
      </xdr:nvSpPr>
      <xdr:spPr>
        <a:xfrm>
          <a:off x="18421427" y="9737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164319</xdr:rowOff>
    </xdr:from>
    <xdr:to>
      <xdr:col>32</xdr:col>
      <xdr:colOff>238125</xdr:colOff>
      <xdr:row>59</xdr:row>
      <xdr:rowOff>94469</xdr:rowOff>
    </xdr:to>
    <xdr:sp macro="" textlink="">
      <xdr:nvSpPr>
        <xdr:cNvPr id="791" name="円/楕円 790"/>
        <xdr:cNvSpPr/>
      </xdr:nvSpPr>
      <xdr:spPr>
        <a:xfrm>
          <a:off x="22110700" y="1010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79246</xdr:rowOff>
    </xdr:from>
    <xdr:ext cx="313932" cy="259045"/>
    <xdr:sp macro="" textlink="">
      <xdr:nvSpPr>
        <xdr:cNvPr id="792" name="貸付金該当値テキスト"/>
        <xdr:cNvSpPr txBox="1"/>
      </xdr:nvSpPr>
      <xdr:spPr>
        <a:xfrm>
          <a:off x="22212300" y="10023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163862</xdr:rowOff>
    </xdr:from>
    <xdr:to>
      <xdr:col>31</xdr:col>
      <xdr:colOff>85725</xdr:colOff>
      <xdr:row>59</xdr:row>
      <xdr:rowOff>94012</xdr:rowOff>
    </xdr:to>
    <xdr:sp macro="" textlink="">
      <xdr:nvSpPr>
        <xdr:cNvPr id="793" name="円/楕円 792"/>
        <xdr:cNvSpPr/>
      </xdr:nvSpPr>
      <xdr:spPr>
        <a:xfrm>
          <a:off x="21272500" y="101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85139</xdr:rowOff>
    </xdr:from>
    <xdr:ext cx="313932" cy="259045"/>
    <xdr:sp macro="" textlink="">
      <xdr:nvSpPr>
        <xdr:cNvPr id="794" name="テキスト ボックス 793"/>
        <xdr:cNvSpPr txBox="1"/>
      </xdr:nvSpPr>
      <xdr:spPr>
        <a:xfrm>
          <a:off x="21166333" y="10200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164109</xdr:rowOff>
    </xdr:from>
    <xdr:to>
      <xdr:col>29</xdr:col>
      <xdr:colOff>568325</xdr:colOff>
      <xdr:row>59</xdr:row>
      <xdr:rowOff>94259</xdr:rowOff>
    </xdr:to>
    <xdr:sp macro="" textlink="">
      <xdr:nvSpPr>
        <xdr:cNvPr id="795" name="円/楕円 794"/>
        <xdr:cNvSpPr/>
      </xdr:nvSpPr>
      <xdr:spPr>
        <a:xfrm>
          <a:off x="20383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85386</xdr:rowOff>
    </xdr:from>
    <xdr:ext cx="313932" cy="259045"/>
    <xdr:sp macro="" textlink="">
      <xdr:nvSpPr>
        <xdr:cNvPr id="796" name="テキスト ボックス 795"/>
        <xdr:cNvSpPr txBox="1"/>
      </xdr:nvSpPr>
      <xdr:spPr>
        <a:xfrm>
          <a:off x="20277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164090</xdr:rowOff>
    </xdr:from>
    <xdr:to>
      <xdr:col>28</xdr:col>
      <xdr:colOff>365125</xdr:colOff>
      <xdr:row>59</xdr:row>
      <xdr:rowOff>94240</xdr:rowOff>
    </xdr:to>
    <xdr:sp macro="" textlink="">
      <xdr:nvSpPr>
        <xdr:cNvPr id="797" name="円/楕円 796"/>
        <xdr:cNvSpPr/>
      </xdr:nvSpPr>
      <xdr:spPr>
        <a:xfrm>
          <a:off x="19494500" y="10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85367</xdr:rowOff>
    </xdr:from>
    <xdr:ext cx="313932" cy="259045"/>
    <xdr:sp macro="" textlink="">
      <xdr:nvSpPr>
        <xdr:cNvPr id="798" name="テキスト ボックス 797"/>
        <xdr:cNvSpPr txBox="1"/>
      </xdr:nvSpPr>
      <xdr:spPr>
        <a:xfrm>
          <a:off x="19388333" y="10200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163176</xdr:rowOff>
    </xdr:from>
    <xdr:to>
      <xdr:col>27</xdr:col>
      <xdr:colOff>161925</xdr:colOff>
      <xdr:row>59</xdr:row>
      <xdr:rowOff>93326</xdr:rowOff>
    </xdr:to>
    <xdr:sp macro="" textlink="">
      <xdr:nvSpPr>
        <xdr:cNvPr id="799" name="円/楕円 798"/>
        <xdr:cNvSpPr/>
      </xdr:nvSpPr>
      <xdr:spPr>
        <a:xfrm>
          <a:off x="18605500" y="1010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84453</xdr:rowOff>
    </xdr:from>
    <xdr:ext cx="378565" cy="259045"/>
    <xdr:sp macro="" textlink="">
      <xdr:nvSpPr>
        <xdr:cNvPr id="800" name="テキスト ボックス 799"/>
        <xdr:cNvSpPr txBox="1"/>
      </xdr:nvSpPr>
      <xdr:spPr>
        <a:xfrm>
          <a:off x="18467017" y="10200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139643</xdr:rowOff>
    </xdr:from>
    <xdr:to>
      <xdr:col>32</xdr:col>
      <xdr:colOff>186689</xdr:colOff>
      <xdr:row>77</xdr:row>
      <xdr:rowOff>153969</xdr:rowOff>
    </xdr:to>
    <xdr:cxnSp macro="">
      <xdr:nvCxnSpPr>
        <xdr:cNvPr id="825" name="直線コネクタ 824"/>
        <xdr:cNvCxnSpPr/>
      </xdr:nvCxnSpPr>
      <xdr:spPr>
        <a:xfrm flipV="1">
          <a:off x="22159595" y="12141143"/>
          <a:ext cx="1269" cy="121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157796</xdr:rowOff>
    </xdr:from>
    <xdr:ext cx="534377" cy="259045"/>
    <xdr:sp macro="" textlink="">
      <xdr:nvSpPr>
        <xdr:cNvPr id="826" name="繰出金最小値テキスト"/>
        <xdr:cNvSpPr txBox="1"/>
      </xdr:nvSpPr>
      <xdr:spPr>
        <a:xfrm>
          <a:off x="22212300" y="133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32,251</a:t>
          </a:r>
          <a:endParaRPr kumimoji="1" lang="ja-JP" altLang="en-US" sz="1000" b="1">
            <a:latin typeface="ＭＳ Ｐゴシック"/>
          </a:endParaRPr>
        </a:p>
      </xdr:txBody>
    </xdr:sp>
    <xdr:clientData/>
  </xdr:oneCellAnchor>
  <xdr:twoCellAnchor>
    <xdr:from>
      <xdr:col>32</xdr:col>
      <xdr:colOff>98425</xdr:colOff>
      <xdr:row>77</xdr:row>
      <xdr:rowOff>153969</xdr:rowOff>
    </xdr:from>
    <xdr:to>
      <xdr:col>32</xdr:col>
      <xdr:colOff>276225</xdr:colOff>
      <xdr:row>77</xdr:row>
      <xdr:rowOff>153969</xdr:rowOff>
    </xdr:to>
    <xdr:cxnSp macro="">
      <xdr:nvCxnSpPr>
        <xdr:cNvPr id="827" name="直線コネクタ 826"/>
        <xdr:cNvCxnSpPr/>
      </xdr:nvCxnSpPr>
      <xdr:spPr>
        <a:xfrm>
          <a:off x="22072600" y="13355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86320</xdr:rowOff>
    </xdr:from>
    <xdr:ext cx="534377" cy="259045"/>
    <xdr:sp macro="" textlink="">
      <xdr:nvSpPr>
        <xdr:cNvPr id="828" name="繰出金最大値テキスト"/>
        <xdr:cNvSpPr txBox="1"/>
      </xdr:nvSpPr>
      <xdr:spPr>
        <a:xfrm>
          <a:off x="22212300" y="1191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96,003</a:t>
          </a:r>
          <a:endParaRPr kumimoji="1" lang="ja-JP" altLang="en-US" sz="1000" b="1">
            <a:latin typeface="ＭＳ Ｐゴシック"/>
          </a:endParaRPr>
        </a:p>
      </xdr:txBody>
    </xdr:sp>
    <xdr:clientData/>
  </xdr:oneCellAnchor>
  <xdr:twoCellAnchor>
    <xdr:from>
      <xdr:col>32</xdr:col>
      <xdr:colOff>98425</xdr:colOff>
      <xdr:row>70</xdr:row>
      <xdr:rowOff>139643</xdr:rowOff>
    </xdr:from>
    <xdr:to>
      <xdr:col>32</xdr:col>
      <xdr:colOff>276225</xdr:colOff>
      <xdr:row>70</xdr:row>
      <xdr:rowOff>139643</xdr:rowOff>
    </xdr:to>
    <xdr:cxnSp macro="">
      <xdr:nvCxnSpPr>
        <xdr:cNvPr id="829" name="直線コネクタ 828"/>
        <xdr:cNvCxnSpPr/>
      </xdr:nvCxnSpPr>
      <xdr:spPr>
        <a:xfrm>
          <a:off x="22072600" y="12141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160712</xdr:rowOff>
    </xdr:from>
    <xdr:to>
      <xdr:col>32</xdr:col>
      <xdr:colOff>187325</xdr:colOff>
      <xdr:row>71</xdr:row>
      <xdr:rowOff>41764</xdr:rowOff>
    </xdr:to>
    <xdr:cxnSp macro="">
      <xdr:nvCxnSpPr>
        <xdr:cNvPr id="830" name="直線コネクタ 829"/>
        <xdr:cNvCxnSpPr/>
      </xdr:nvCxnSpPr>
      <xdr:spPr>
        <a:xfrm>
          <a:off x="21323300" y="12162212"/>
          <a:ext cx="8382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14692</xdr:rowOff>
    </xdr:from>
    <xdr:ext cx="534377" cy="259045"/>
    <xdr:sp macro="" textlink="">
      <xdr:nvSpPr>
        <xdr:cNvPr id="831" name="繰出金平均値テキスト"/>
        <xdr:cNvSpPr txBox="1"/>
      </xdr:nvSpPr>
      <xdr:spPr>
        <a:xfrm>
          <a:off x="22212300" y="12701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36265</xdr:rowOff>
    </xdr:from>
    <xdr:to>
      <xdr:col>32</xdr:col>
      <xdr:colOff>238125</xdr:colOff>
      <xdr:row>74</xdr:row>
      <xdr:rowOff>137865</xdr:rowOff>
    </xdr:to>
    <xdr:sp macro="" textlink="">
      <xdr:nvSpPr>
        <xdr:cNvPr id="832" name="フローチャート : 判断 831"/>
        <xdr:cNvSpPr/>
      </xdr:nvSpPr>
      <xdr:spPr>
        <a:xfrm>
          <a:off x="22110700" y="1272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47631</xdr:rowOff>
    </xdr:from>
    <xdr:to>
      <xdr:col>31</xdr:col>
      <xdr:colOff>34925</xdr:colOff>
      <xdr:row>70</xdr:row>
      <xdr:rowOff>160712</xdr:rowOff>
    </xdr:to>
    <xdr:cxnSp macro="">
      <xdr:nvCxnSpPr>
        <xdr:cNvPr id="833" name="直線コネクタ 832"/>
        <xdr:cNvCxnSpPr/>
      </xdr:nvCxnSpPr>
      <xdr:spPr>
        <a:xfrm>
          <a:off x="20434300" y="12049131"/>
          <a:ext cx="889000" cy="1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112617</xdr:rowOff>
    </xdr:from>
    <xdr:to>
      <xdr:col>31</xdr:col>
      <xdr:colOff>85725</xdr:colOff>
      <xdr:row>75</xdr:row>
      <xdr:rowOff>42767</xdr:rowOff>
    </xdr:to>
    <xdr:sp macro="" textlink="">
      <xdr:nvSpPr>
        <xdr:cNvPr id="834" name="フローチャート : 判断 833"/>
        <xdr:cNvSpPr/>
      </xdr:nvSpPr>
      <xdr:spPr>
        <a:xfrm>
          <a:off x="21272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33894</xdr:rowOff>
    </xdr:from>
    <xdr:ext cx="534377" cy="259045"/>
    <xdr:sp macro="" textlink="">
      <xdr:nvSpPr>
        <xdr:cNvPr id="835" name="テキスト ボックス 834"/>
        <xdr:cNvSpPr txBox="1"/>
      </xdr:nvSpPr>
      <xdr:spPr>
        <a:xfrm>
          <a:off x="21056111" y="128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47631</xdr:rowOff>
    </xdr:from>
    <xdr:to>
      <xdr:col>29</xdr:col>
      <xdr:colOff>517525</xdr:colOff>
      <xdr:row>70</xdr:row>
      <xdr:rowOff>74511</xdr:rowOff>
    </xdr:to>
    <xdr:cxnSp macro="">
      <xdr:nvCxnSpPr>
        <xdr:cNvPr id="836" name="直線コネクタ 835"/>
        <xdr:cNvCxnSpPr/>
      </xdr:nvCxnSpPr>
      <xdr:spPr>
        <a:xfrm flipV="1">
          <a:off x="19545300" y="12049131"/>
          <a:ext cx="8890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127095</xdr:rowOff>
    </xdr:from>
    <xdr:to>
      <xdr:col>29</xdr:col>
      <xdr:colOff>568325</xdr:colOff>
      <xdr:row>75</xdr:row>
      <xdr:rowOff>57245</xdr:rowOff>
    </xdr:to>
    <xdr:sp macro="" textlink="">
      <xdr:nvSpPr>
        <xdr:cNvPr id="837" name="フローチャート : 判断 836"/>
        <xdr:cNvSpPr/>
      </xdr:nvSpPr>
      <xdr:spPr>
        <a:xfrm>
          <a:off x="20383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48372</xdr:rowOff>
    </xdr:from>
    <xdr:ext cx="534377" cy="259045"/>
    <xdr:sp macro="" textlink="">
      <xdr:nvSpPr>
        <xdr:cNvPr id="838" name="テキスト ボックス 837"/>
        <xdr:cNvSpPr txBox="1"/>
      </xdr:nvSpPr>
      <xdr:spPr>
        <a:xfrm>
          <a:off x="20167111" y="1290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69</xdr:row>
      <xdr:rowOff>152806</xdr:rowOff>
    </xdr:from>
    <xdr:to>
      <xdr:col>28</xdr:col>
      <xdr:colOff>314325</xdr:colOff>
      <xdr:row>70</xdr:row>
      <xdr:rowOff>74511</xdr:rowOff>
    </xdr:to>
    <xdr:cxnSp macro="">
      <xdr:nvCxnSpPr>
        <xdr:cNvPr id="839" name="直線コネクタ 838"/>
        <xdr:cNvCxnSpPr/>
      </xdr:nvCxnSpPr>
      <xdr:spPr>
        <a:xfrm>
          <a:off x="18656300" y="11982856"/>
          <a:ext cx="889000" cy="9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158070</xdr:rowOff>
    </xdr:from>
    <xdr:to>
      <xdr:col>28</xdr:col>
      <xdr:colOff>365125</xdr:colOff>
      <xdr:row>75</xdr:row>
      <xdr:rowOff>88220</xdr:rowOff>
    </xdr:to>
    <xdr:sp macro="" textlink="">
      <xdr:nvSpPr>
        <xdr:cNvPr id="840" name="フローチャート : 判断 839"/>
        <xdr:cNvSpPr/>
      </xdr:nvSpPr>
      <xdr:spPr>
        <a:xfrm>
          <a:off x="19494500" y="1284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79347</xdr:rowOff>
    </xdr:from>
    <xdr:ext cx="534377" cy="259045"/>
    <xdr:sp macro="" textlink="">
      <xdr:nvSpPr>
        <xdr:cNvPr id="841" name="テキスト ボックス 840"/>
        <xdr:cNvSpPr txBox="1"/>
      </xdr:nvSpPr>
      <xdr:spPr>
        <a:xfrm>
          <a:off x="19278111" y="129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25388</xdr:rowOff>
    </xdr:from>
    <xdr:to>
      <xdr:col>27</xdr:col>
      <xdr:colOff>161925</xdr:colOff>
      <xdr:row>75</xdr:row>
      <xdr:rowOff>126988</xdr:rowOff>
    </xdr:to>
    <xdr:sp macro="" textlink="">
      <xdr:nvSpPr>
        <xdr:cNvPr id="842" name="フローチャート : 判断 841"/>
        <xdr:cNvSpPr/>
      </xdr:nvSpPr>
      <xdr:spPr>
        <a:xfrm>
          <a:off x="18605500" y="128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118115</xdr:rowOff>
    </xdr:from>
    <xdr:ext cx="534377" cy="259045"/>
    <xdr:sp macro="" textlink="">
      <xdr:nvSpPr>
        <xdr:cNvPr id="843" name="テキスト ボックス 842"/>
        <xdr:cNvSpPr txBox="1"/>
      </xdr:nvSpPr>
      <xdr:spPr>
        <a:xfrm>
          <a:off x="18389111" y="1297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162414</xdr:rowOff>
    </xdr:from>
    <xdr:to>
      <xdr:col>32</xdr:col>
      <xdr:colOff>238125</xdr:colOff>
      <xdr:row>71</xdr:row>
      <xdr:rowOff>92564</xdr:rowOff>
    </xdr:to>
    <xdr:sp macro="" textlink="">
      <xdr:nvSpPr>
        <xdr:cNvPr id="849" name="円/楕円 848"/>
        <xdr:cNvSpPr/>
      </xdr:nvSpPr>
      <xdr:spPr>
        <a:xfrm>
          <a:off x="22110700" y="1216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77341</xdr:rowOff>
    </xdr:from>
    <xdr:ext cx="534377" cy="259045"/>
    <xdr:sp macro="" textlink="">
      <xdr:nvSpPr>
        <xdr:cNvPr id="850" name="繰出金該当値テキスト"/>
        <xdr:cNvSpPr txBox="1"/>
      </xdr:nvSpPr>
      <xdr:spPr>
        <a:xfrm>
          <a:off x="22212300" y="120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92,141</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109912</xdr:rowOff>
    </xdr:from>
    <xdr:to>
      <xdr:col>31</xdr:col>
      <xdr:colOff>85725</xdr:colOff>
      <xdr:row>71</xdr:row>
      <xdr:rowOff>40062</xdr:rowOff>
    </xdr:to>
    <xdr:sp macro="" textlink="">
      <xdr:nvSpPr>
        <xdr:cNvPr id="851" name="円/楕円 850"/>
        <xdr:cNvSpPr/>
      </xdr:nvSpPr>
      <xdr:spPr>
        <a:xfrm>
          <a:off x="21272500" y="1211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56589</xdr:rowOff>
    </xdr:from>
    <xdr:ext cx="534377" cy="259045"/>
    <xdr:sp macro="" textlink="">
      <xdr:nvSpPr>
        <xdr:cNvPr id="852" name="テキスト ボックス 851"/>
        <xdr:cNvSpPr txBox="1"/>
      </xdr:nvSpPr>
      <xdr:spPr>
        <a:xfrm>
          <a:off x="21056111" y="1188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94,897</a:t>
          </a:r>
          <a:endParaRPr kumimoji="1" lang="ja-JP" altLang="en-US" sz="1000" b="1">
            <a:solidFill>
              <a:srgbClr val="FF0000"/>
            </a:solidFill>
            <a:latin typeface="ＭＳ Ｐゴシック"/>
          </a:endParaRPr>
        </a:p>
      </xdr:txBody>
    </xdr:sp>
    <xdr:clientData/>
  </xdr:oneCellAnchor>
  <xdr:twoCellAnchor>
    <xdr:from>
      <xdr:col>29</xdr:col>
      <xdr:colOff>466725</xdr:colOff>
      <xdr:row>69</xdr:row>
      <xdr:rowOff>168281</xdr:rowOff>
    </xdr:from>
    <xdr:to>
      <xdr:col>29</xdr:col>
      <xdr:colOff>568325</xdr:colOff>
      <xdr:row>70</xdr:row>
      <xdr:rowOff>98431</xdr:rowOff>
    </xdr:to>
    <xdr:sp macro="" textlink="">
      <xdr:nvSpPr>
        <xdr:cNvPr id="853" name="円/楕円 852"/>
        <xdr:cNvSpPr/>
      </xdr:nvSpPr>
      <xdr:spPr>
        <a:xfrm>
          <a:off x="20383500" y="1199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68</xdr:row>
      <xdr:rowOff>114958</xdr:rowOff>
    </xdr:from>
    <xdr:ext cx="599010" cy="259045"/>
    <xdr:sp macro="" textlink="">
      <xdr:nvSpPr>
        <xdr:cNvPr id="854" name="テキスト ボックス 853"/>
        <xdr:cNvSpPr txBox="1"/>
      </xdr:nvSpPr>
      <xdr:spPr>
        <a:xfrm>
          <a:off x="20134794" y="11773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100,833</a:t>
          </a:r>
          <a:endParaRPr kumimoji="1" lang="ja-JP" altLang="en-US" sz="1000" b="1">
            <a:solidFill>
              <a:srgbClr val="FF0000"/>
            </a:solidFill>
            <a:latin typeface="ＭＳ Ｐゴシック"/>
          </a:endParaRPr>
        </a:p>
      </xdr:txBody>
    </xdr:sp>
    <xdr:clientData/>
  </xdr:oneCellAnchor>
  <xdr:twoCellAnchor>
    <xdr:from>
      <xdr:col>28</xdr:col>
      <xdr:colOff>263525</xdr:colOff>
      <xdr:row>70</xdr:row>
      <xdr:rowOff>23711</xdr:rowOff>
    </xdr:from>
    <xdr:to>
      <xdr:col>28</xdr:col>
      <xdr:colOff>365125</xdr:colOff>
      <xdr:row>70</xdr:row>
      <xdr:rowOff>125311</xdr:rowOff>
    </xdr:to>
    <xdr:sp macro="" textlink="">
      <xdr:nvSpPr>
        <xdr:cNvPr id="855" name="円/楕円 854"/>
        <xdr:cNvSpPr/>
      </xdr:nvSpPr>
      <xdr:spPr>
        <a:xfrm>
          <a:off x="19494500" y="120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68</xdr:row>
      <xdr:rowOff>141838</xdr:rowOff>
    </xdr:from>
    <xdr:ext cx="534377" cy="259045"/>
    <xdr:sp macro="" textlink="">
      <xdr:nvSpPr>
        <xdr:cNvPr id="856" name="テキスト ボックス 855"/>
        <xdr:cNvSpPr txBox="1"/>
      </xdr:nvSpPr>
      <xdr:spPr>
        <a:xfrm>
          <a:off x="19278111" y="1180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99,422</a:t>
          </a:r>
          <a:endParaRPr kumimoji="1" lang="ja-JP" altLang="en-US" sz="1000" b="1">
            <a:solidFill>
              <a:srgbClr val="FF0000"/>
            </a:solidFill>
            <a:latin typeface="ＭＳ Ｐゴシック"/>
          </a:endParaRPr>
        </a:p>
      </xdr:txBody>
    </xdr:sp>
    <xdr:clientData/>
  </xdr:oneCellAnchor>
  <xdr:twoCellAnchor>
    <xdr:from>
      <xdr:col>27</xdr:col>
      <xdr:colOff>60325</xdr:colOff>
      <xdr:row>69</xdr:row>
      <xdr:rowOff>102006</xdr:rowOff>
    </xdr:from>
    <xdr:to>
      <xdr:col>27</xdr:col>
      <xdr:colOff>161925</xdr:colOff>
      <xdr:row>70</xdr:row>
      <xdr:rowOff>32156</xdr:rowOff>
    </xdr:to>
    <xdr:sp macro="" textlink="">
      <xdr:nvSpPr>
        <xdr:cNvPr id="857" name="円/楕円 856"/>
        <xdr:cNvSpPr/>
      </xdr:nvSpPr>
      <xdr:spPr>
        <a:xfrm>
          <a:off x="18605500" y="1193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68</xdr:row>
      <xdr:rowOff>48683</xdr:rowOff>
    </xdr:from>
    <xdr:ext cx="599010" cy="259045"/>
    <xdr:sp macro="" textlink="">
      <xdr:nvSpPr>
        <xdr:cNvPr id="858" name="テキスト ボックス 857"/>
        <xdr:cNvSpPr txBox="1"/>
      </xdr:nvSpPr>
      <xdr:spPr>
        <a:xfrm>
          <a:off x="18356794" y="11707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104,312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9" name="直線コネクタ 868"/>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0" name="テキスト ボックス 869"/>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1" name="直線コネクタ 870"/>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144434</xdr:rowOff>
    </xdr:from>
    <xdr:ext cx="467179" cy="259045"/>
    <xdr:sp macro="" textlink="">
      <xdr:nvSpPr>
        <xdr:cNvPr id="872" name="テキスト ボックス 871"/>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3" name="直線コネクタ 872"/>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94</xdr:row>
      <xdr:rowOff>160763</xdr:rowOff>
    </xdr:from>
    <xdr:ext cx="467179" cy="259045"/>
    <xdr:sp macro="" textlink="">
      <xdr:nvSpPr>
        <xdr:cNvPr id="874" name="テキスト ボックス 873"/>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5" name="直線コネクタ 874"/>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5641</xdr:rowOff>
    </xdr:from>
    <xdr:ext cx="467179" cy="259045"/>
    <xdr:sp macro="" textlink="">
      <xdr:nvSpPr>
        <xdr:cNvPr id="876" name="テキスト ボックス 875"/>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7" name="直線コネクタ 876"/>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21970</xdr:rowOff>
    </xdr:from>
    <xdr:ext cx="467179" cy="259045"/>
    <xdr:sp macro="" textlink="">
      <xdr:nvSpPr>
        <xdr:cNvPr id="878" name="テキスト ボックス 877"/>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9" name="直線コネクタ 878"/>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38298</xdr:rowOff>
    </xdr:from>
    <xdr:ext cx="531299" cy="259045"/>
    <xdr:sp macro="" textlink="">
      <xdr:nvSpPr>
        <xdr:cNvPr id="880" name="テキスト ボックス 879"/>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82" name="テキスト ボックス 88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90</xdr:row>
      <xdr:rowOff>96593</xdr:rowOff>
    </xdr:from>
    <xdr:to>
      <xdr:col>32</xdr:col>
      <xdr:colOff>186689</xdr:colOff>
      <xdr:row>99</xdr:row>
      <xdr:rowOff>98879</xdr:rowOff>
    </xdr:to>
    <xdr:cxnSp macro="">
      <xdr:nvCxnSpPr>
        <xdr:cNvPr id="884" name="直線コネクタ 883"/>
        <xdr:cNvCxnSpPr/>
      </xdr:nvCxnSpPr>
      <xdr:spPr>
        <a:xfrm flipV="1">
          <a:off x="22159595" y="15527093"/>
          <a:ext cx="1269" cy="154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144199</xdr:rowOff>
    </xdr:from>
    <xdr:ext cx="249299" cy="259045"/>
    <xdr:sp macro="" textlink="">
      <xdr:nvSpPr>
        <xdr:cNvPr id="885" name="前年度繰上充用金最小値テキスト"/>
        <xdr:cNvSpPr txBox="1"/>
      </xdr:nvSpPr>
      <xdr:spPr>
        <a:xfrm>
          <a:off x="22212300" y="17117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89</xdr:row>
      <xdr:rowOff>43270</xdr:rowOff>
    </xdr:from>
    <xdr:ext cx="469744" cy="259045"/>
    <xdr:sp macro="" textlink="">
      <xdr:nvSpPr>
        <xdr:cNvPr id="887" name="前年度繰上充用金最大値テキスト"/>
        <xdr:cNvSpPr txBox="1"/>
      </xdr:nvSpPr>
      <xdr:spPr>
        <a:xfrm>
          <a:off x="22212300" y="15302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90</xdr:row>
      <xdr:rowOff>96593</xdr:rowOff>
    </xdr:from>
    <xdr:to>
      <xdr:col>32</xdr:col>
      <xdr:colOff>276225</xdr:colOff>
      <xdr:row>90</xdr:row>
      <xdr:rowOff>96593</xdr:rowOff>
    </xdr:to>
    <xdr:cxnSp macro="">
      <xdr:nvCxnSpPr>
        <xdr:cNvPr id="888" name="直線コネクタ 887"/>
        <xdr:cNvCxnSpPr/>
      </xdr:nvCxnSpPr>
      <xdr:spPr>
        <a:xfrm>
          <a:off x="22072600" y="15527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9" name="直線コネクタ 888"/>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61648</xdr:rowOff>
    </xdr:from>
    <xdr:ext cx="313932" cy="259045"/>
    <xdr:sp macro="" textlink="">
      <xdr:nvSpPr>
        <xdr:cNvPr id="890" name="前年度繰上充用金平均値テキスト"/>
        <xdr:cNvSpPr txBox="1"/>
      </xdr:nvSpPr>
      <xdr:spPr>
        <a:xfrm>
          <a:off x="22212300" y="16863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38771</xdr:rowOff>
    </xdr:from>
    <xdr:to>
      <xdr:col>32</xdr:col>
      <xdr:colOff>238125</xdr:colOff>
      <xdr:row>99</xdr:row>
      <xdr:rowOff>140371</xdr:rowOff>
    </xdr:to>
    <xdr:sp macro="" textlink="">
      <xdr:nvSpPr>
        <xdr:cNvPr id="891" name="フローチャート : 判断 890"/>
        <xdr:cNvSpPr/>
      </xdr:nvSpPr>
      <xdr:spPr>
        <a:xfrm>
          <a:off x="22110700" y="17012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2" name="直線コネクタ 891"/>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42690</xdr:rowOff>
    </xdr:from>
    <xdr:to>
      <xdr:col>31</xdr:col>
      <xdr:colOff>85725</xdr:colOff>
      <xdr:row>99</xdr:row>
      <xdr:rowOff>144290</xdr:rowOff>
    </xdr:to>
    <xdr:sp macro="" textlink="">
      <xdr:nvSpPr>
        <xdr:cNvPr id="893" name="フローチャート : 判断 892"/>
        <xdr:cNvSpPr/>
      </xdr:nvSpPr>
      <xdr:spPr>
        <a:xfrm>
          <a:off x="21272500" y="1701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160817</xdr:rowOff>
    </xdr:from>
    <xdr:ext cx="313932" cy="259045"/>
    <xdr:sp macro="" textlink="">
      <xdr:nvSpPr>
        <xdr:cNvPr id="894" name="テキスト ボックス 893"/>
        <xdr:cNvSpPr txBox="1"/>
      </xdr:nvSpPr>
      <xdr:spPr>
        <a:xfrm>
          <a:off x="21166333" y="16791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5" name="直線コネクタ 894"/>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43833</xdr:rowOff>
    </xdr:from>
    <xdr:to>
      <xdr:col>29</xdr:col>
      <xdr:colOff>568325</xdr:colOff>
      <xdr:row>99</xdr:row>
      <xdr:rowOff>145433</xdr:rowOff>
    </xdr:to>
    <xdr:sp macro="" textlink="">
      <xdr:nvSpPr>
        <xdr:cNvPr id="896" name="フローチャート : 判断 895"/>
        <xdr:cNvSpPr/>
      </xdr:nvSpPr>
      <xdr:spPr>
        <a:xfrm>
          <a:off x="20383500" y="17017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161960</xdr:rowOff>
    </xdr:from>
    <xdr:ext cx="313932" cy="259045"/>
    <xdr:sp macro="" textlink="">
      <xdr:nvSpPr>
        <xdr:cNvPr id="897" name="テキスト ボックス 896"/>
        <xdr:cNvSpPr txBox="1"/>
      </xdr:nvSpPr>
      <xdr:spPr>
        <a:xfrm>
          <a:off x="20277333" y="16792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8" name="直線コネクタ 897"/>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45465</xdr:rowOff>
    </xdr:from>
    <xdr:to>
      <xdr:col>28</xdr:col>
      <xdr:colOff>365125</xdr:colOff>
      <xdr:row>99</xdr:row>
      <xdr:rowOff>147065</xdr:rowOff>
    </xdr:to>
    <xdr:sp macro="" textlink="">
      <xdr:nvSpPr>
        <xdr:cNvPr id="899" name="フローチャート : 判断 898"/>
        <xdr:cNvSpPr/>
      </xdr:nvSpPr>
      <xdr:spPr>
        <a:xfrm>
          <a:off x="19494500" y="1701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163592</xdr:rowOff>
    </xdr:from>
    <xdr:ext cx="313932" cy="259045"/>
    <xdr:sp macro="" textlink="">
      <xdr:nvSpPr>
        <xdr:cNvPr id="900" name="テキスト ボックス 899"/>
        <xdr:cNvSpPr txBox="1"/>
      </xdr:nvSpPr>
      <xdr:spPr>
        <a:xfrm>
          <a:off x="19388333" y="167942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99</xdr:row>
      <xdr:rowOff>40894</xdr:rowOff>
    </xdr:from>
    <xdr:to>
      <xdr:col>27</xdr:col>
      <xdr:colOff>161925</xdr:colOff>
      <xdr:row>99</xdr:row>
      <xdr:rowOff>142494</xdr:rowOff>
    </xdr:to>
    <xdr:sp macro="" textlink="">
      <xdr:nvSpPr>
        <xdr:cNvPr id="901" name="フローチャート : 判断 900"/>
        <xdr:cNvSpPr/>
      </xdr:nvSpPr>
      <xdr:spPr>
        <a:xfrm>
          <a:off x="18605500" y="17014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159021</xdr:rowOff>
    </xdr:from>
    <xdr:ext cx="313932" cy="259045"/>
    <xdr:sp macro="" textlink="">
      <xdr:nvSpPr>
        <xdr:cNvPr id="902" name="テキスト ボックス 901"/>
        <xdr:cNvSpPr txBox="1"/>
      </xdr:nvSpPr>
      <xdr:spPr>
        <a:xfrm>
          <a:off x="18499333" y="16789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8" name="円/楕円 907"/>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99</xdr:row>
      <xdr:rowOff>17199</xdr:rowOff>
    </xdr:from>
    <xdr:ext cx="249299" cy="259045"/>
    <xdr:sp macro="" textlink="">
      <xdr:nvSpPr>
        <xdr:cNvPr id="909" name="前年度繰上充用金該当値テキスト"/>
        <xdr:cNvSpPr txBox="1"/>
      </xdr:nvSpPr>
      <xdr:spPr>
        <a:xfrm>
          <a:off x="22212300" y="169907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0" name="円/楕円 909"/>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1" name="テキスト ボックス 910"/>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2" name="円/楕円 911"/>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3" name="テキスト ボックス 912"/>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4" name="円/楕円 913"/>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5" name="テキスト ボックス 914"/>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6" name="円/楕円 915"/>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7" name="テキスト ボックス 916"/>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義務的経費では、人件費において、全国的に低い給与水準となっているが、市の面積が広大で、類似団体と比較し、支所へ多く配置することから、平均を上回っている。</a:t>
          </a:r>
          <a:endParaRPr lang="ja-JP" altLang="ja-JP" sz="1400">
            <a:effectLst/>
          </a:endParaRPr>
        </a:p>
        <a:p>
          <a:r>
            <a:rPr kumimoji="1" lang="ja-JP" altLang="ja-JP" sz="1100">
              <a:solidFill>
                <a:schemeClr val="dk1"/>
              </a:solidFill>
              <a:effectLst/>
              <a:latin typeface="+mn-lt"/>
              <a:ea typeface="+mn-ea"/>
              <a:cs typeface="+mn-cs"/>
            </a:rPr>
            <a:t>　物件費では、臨時職員の増加に伴う賃金の増加や、各施設の指定管理委託料や管理運営委託料等の増加により、平成２６年度と比較して２．５％増加した。</a:t>
          </a:r>
          <a:endParaRPr lang="ja-JP" altLang="ja-JP" sz="1400">
            <a:effectLst/>
          </a:endParaRPr>
        </a:p>
        <a:p>
          <a:r>
            <a:rPr kumimoji="1" lang="ja-JP" altLang="ja-JP" sz="1100">
              <a:solidFill>
                <a:schemeClr val="dk1"/>
              </a:solidFill>
              <a:effectLst/>
              <a:latin typeface="+mn-lt"/>
              <a:ea typeface="+mn-ea"/>
              <a:cs typeface="+mn-cs"/>
            </a:rPr>
            <a:t>　扶助費では、国の経済対策に伴う臨時福祉給付金、子育て世帯臨時特例給付金等の減により、平成２６年度と比較して４．８％減少した。</a:t>
          </a:r>
          <a:endParaRPr lang="ja-JP" altLang="ja-JP" sz="1400">
            <a:effectLst/>
          </a:endParaRPr>
        </a:p>
        <a:p>
          <a:r>
            <a:rPr kumimoji="1" lang="ja-JP" altLang="ja-JP" sz="1100">
              <a:solidFill>
                <a:schemeClr val="dk1"/>
              </a:solidFill>
              <a:effectLst/>
              <a:latin typeface="+mn-lt"/>
              <a:ea typeface="+mn-ea"/>
              <a:cs typeface="+mn-cs"/>
            </a:rPr>
            <a:t>　公債費では、普通建設事業費において大型事業が集中したことにより地方債の元利償還金が増加しているが、繰上償還を実施したことにより、平成２６年度と比較して９．７％減少した。</a:t>
          </a:r>
          <a:endParaRPr lang="ja-JP" altLang="ja-JP" sz="1400">
            <a:effectLst/>
          </a:endParaRPr>
        </a:p>
        <a:p>
          <a:r>
            <a:rPr kumimoji="1" lang="ja-JP" altLang="ja-JP" sz="1100">
              <a:solidFill>
                <a:schemeClr val="dk1"/>
              </a:solidFill>
              <a:effectLst/>
              <a:latin typeface="+mn-lt"/>
              <a:ea typeface="+mn-ea"/>
              <a:cs typeface="+mn-cs"/>
            </a:rPr>
            <a:t>　投資的経費では、普通建設事業費において、行政区域面積が極めて広範であり、山間に集落が点在している地形等から、インフラ整備における投資が多額となっており、類似団体の平均を上回っている。</a:t>
          </a:r>
          <a:endParaRPr lang="ja-JP" altLang="ja-JP" sz="1400">
            <a:effectLst/>
          </a:endParaRPr>
        </a:p>
        <a:p>
          <a:r>
            <a:rPr kumimoji="1" lang="ja-JP" altLang="ja-JP" sz="1100">
              <a:solidFill>
                <a:schemeClr val="dk1"/>
              </a:solidFill>
              <a:effectLst/>
              <a:latin typeface="+mn-lt"/>
              <a:ea typeface="+mn-ea"/>
              <a:cs typeface="+mn-cs"/>
            </a:rPr>
            <a:t>　災害復旧</a:t>
          </a:r>
          <a:r>
            <a:rPr kumimoji="1" lang="ja-JP" altLang="en-US" sz="1100">
              <a:solidFill>
                <a:schemeClr val="dk1"/>
              </a:solidFill>
              <a:effectLst/>
              <a:latin typeface="+mn-lt"/>
              <a:ea typeface="+mn-ea"/>
              <a:cs typeface="+mn-cs"/>
            </a:rPr>
            <a:t>事業費</a:t>
          </a:r>
          <a:r>
            <a:rPr kumimoji="1" lang="ja-JP" altLang="ja-JP" sz="1100">
              <a:solidFill>
                <a:schemeClr val="dk1"/>
              </a:solidFill>
              <a:effectLst/>
              <a:latin typeface="+mn-lt"/>
              <a:ea typeface="+mn-ea"/>
              <a:cs typeface="+mn-cs"/>
            </a:rPr>
            <a:t>では、台風や集中豪雨による災害復旧事業が完了したことにより、平成２６年度と比較して７４．３％減少した。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京都府南丹市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32,889
32,649
616.40
24,538,730
23,763,602
514,566
14,408,874
27,596,062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13.3
110.3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131318</xdr:rowOff>
    </xdr:from>
    <xdr:to>
      <xdr:col>6</xdr:col>
      <xdr:colOff>510540</xdr:colOff>
      <xdr:row>37</xdr:row>
      <xdr:rowOff>105791</xdr:rowOff>
    </xdr:to>
    <xdr:cxnSp macro="">
      <xdr:nvCxnSpPr>
        <xdr:cNvPr id="56" name="直線コネクタ 55"/>
        <xdr:cNvCxnSpPr/>
      </xdr:nvCxnSpPr>
      <xdr:spPr>
        <a:xfrm flipV="1">
          <a:off x="4633595" y="5274818"/>
          <a:ext cx="1270" cy="1174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109618</xdr:rowOff>
    </xdr:from>
    <xdr:ext cx="469744" cy="259045"/>
    <xdr:sp macro="" textlink="">
      <xdr:nvSpPr>
        <xdr:cNvPr id="57" name="議会費最小値テキスト"/>
        <xdr:cNvSpPr txBox="1"/>
      </xdr:nvSpPr>
      <xdr:spPr>
        <a:xfrm>
          <a:off x="4686300" y="64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3,478</a:t>
          </a:r>
          <a:endParaRPr kumimoji="1" lang="ja-JP" altLang="en-US" sz="1000" b="1">
            <a:latin typeface="ＭＳ Ｐゴシック"/>
          </a:endParaRPr>
        </a:p>
      </xdr:txBody>
    </xdr:sp>
    <xdr:clientData/>
  </xdr:oneCellAnchor>
  <xdr:twoCellAnchor>
    <xdr:from>
      <xdr:col>6</xdr:col>
      <xdr:colOff>422275</xdr:colOff>
      <xdr:row>37</xdr:row>
      <xdr:rowOff>105791</xdr:rowOff>
    </xdr:from>
    <xdr:to>
      <xdr:col>6</xdr:col>
      <xdr:colOff>600075</xdr:colOff>
      <xdr:row>37</xdr:row>
      <xdr:rowOff>105791</xdr:rowOff>
    </xdr:to>
    <xdr:cxnSp macro="">
      <xdr:nvCxnSpPr>
        <xdr:cNvPr id="58" name="直線コネクタ 57"/>
        <xdr:cNvCxnSpPr/>
      </xdr:nvCxnSpPr>
      <xdr:spPr>
        <a:xfrm>
          <a:off x="4546600" y="64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77995</xdr:rowOff>
    </xdr:from>
    <xdr:ext cx="469744" cy="259045"/>
    <xdr:sp macro="" textlink="">
      <xdr:nvSpPr>
        <xdr:cNvPr id="59" name="議会費最大値テキスト"/>
        <xdr:cNvSpPr txBox="1"/>
      </xdr:nvSpPr>
      <xdr:spPr>
        <a:xfrm>
          <a:off x="4686300" y="50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9,644</a:t>
          </a:r>
          <a:endParaRPr kumimoji="1" lang="ja-JP" altLang="en-US" sz="1000" b="1">
            <a:latin typeface="ＭＳ Ｐゴシック"/>
          </a:endParaRPr>
        </a:p>
      </xdr:txBody>
    </xdr:sp>
    <xdr:clientData/>
  </xdr:oneCellAnchor>
  <xdr:twoCellAnchor>
    <xdr:from>
      <xdr:col>6</xdr:col>
      <xdr:colOff>422275</xdr:colOff>
      <xdr:row>30</xdr:row>
      <xdr:rowOff>131318</xdr:rowOff>
    </xdr:from>
    <xdr:to>
      <xdr:col>6</xdr:col>
      <xdr:colOff>600075</xdr:colOff>
      <xdr:row>30</xdr:row>
      <xdr:rowOff>131318</xdr:rowOff>
    </xdr:to>
    <xdr:cxnSp macro="">
      <xdr:nvCxnSpPr>
        <xdr:cNvPr id="60" name="直線コネクタ 59"/>
        <xdr:cNvCxnSpPr/>
      </xdr:nvCxnSpPr>
      <xdr:spPr>
        <a:xfrm>
          <a:off x="4546600" y="527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137414</xdr:rowOff>
    </xdr:from>
    <xdr:to>
      <xdr:col>6</xdr:col>
      <xdr:colOff>511175</xdr:colOff>
      <xdr:row>33</xdr:row>
      <xdr:rowOff>88836</xdr:rowOff>
    </xdr:to>
    <xdr:cxnSp macro="">
      <xdr:nvCxnSpPr>
        <xdr:cNvPr id="61" name="直線コネクタ 60"/>
        <xdr:cNvCxnSpPr/>
      </xdr:nvCxnSpPr>
      <xdr:spPr>
        <a:xfrm flipV="1">
          <a:off x="3797300" y="5623814"/>
          <a:ext cx="8382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156862</xdr:rowOff>
    </xdr:from>
    <xdr:ext cx="469744" cy="259045"/>
    <xdr:sp macro="" textlink="">
      <xdr:nvSpPr>
        <xdr:cNvPr id="62" name="議会費平均値テキスト"/>
        <xdr:cNvSpPr txBox="1"/>
      </xdr:nvSpPr>
      <xdr:spPr>
        <a:xfrm>
          <a:off x="4686300" y="5986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6985</xdr:rowOff>
    </xdr:from>
    <xdr:to>
      <xdr:col>6</xdr:col>
      <xdr:colOff>561975</xdr:colOff>
      <xdr:row>35</xdr:row>
      <xdr:rowOff>108585</xdr:rowOff>
    </xdr:to>
    <xdr:sp macro="" textlink="">
      <xdr:nvSpPr>
        <xdr:cNvPr id="63" name="フローチャート : 判断 62"/>
        <xdr:cNvSpPr/>
      </xdr:nvSpPr>
      <xdr:spPr>
        <a:xfrm>
          <a:off x="45847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88836</xdr:rowOff>
    </xdr:from>
    <xdr:to>
      <xdr:col>5</xdr:col>
      <xdr:colOff>358775</xdr:colOff>
      <xdr:row>34</xdr:row>
      <xdr:rowOff>13589</xdr:rowOff>
    </xdr:to>
    <xdr:cxnSp macro="">
      <xdr:nvCxnSpPr>
        <xdr:cNvPr id="64" name="直線コネクタ 63"/>
        <xdr:cNvCxnSpPr/>
      </xdr:nvCxnSpPr>
      <xdr:spPr>
        <a:xfrm flipV="1">
          <a:off x="2908300" y="5746686"/>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51943</xdr:rowOff>
    </xdr:from>
    <xdr:to>
      <xdr:col>5</xdr:col>
      <xdr:colOff>409575</xdr:colOff>
      <xdr:row>35</xdr:row>
      <xdr:rowOff>153543</xdr:rowOff>
    </xdr:to>
    <xdr:sp macro="" textlink="">
      <xdr:nvSpPr>
        <xdr:cNvPr id="65" name="フローチャート : 判断 64"/>
        <xdr:cNvSpPr/>
      </xdr:nvSpPr>
      <xdr:spPr>
        <a:xfrm>
          <a:off x="3746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144670</xdr:rowOff>
    </xdr:from>
    <xdr:ext cx="469744" cy="259045"/>
    <xdr:sp macro="" textlink="">
      <xdr:nvSpPr>
        <xdr:cNvPr id="66" name="テキスト ボックス 65"/>
        <xdr:cNvSpPr txBox="1"/>
      </xdr:nvSpPr>
      <xdr:spPr>
        <a:xfrm>
          <a:off x="3562427"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13589</xdr:rowOff>
    </xdr:from>
    <xdr:to>
      <xdr:col>4</xdr:col>
      <xdr:colOff>155575</xdr:colOff>
      <xdr:row>34</xdr:row>
      <xdr:rowOff>33972</xdr:rowOff>
    </xdr:to>
    <xdr:cxnSp macro="">
      <xdr:nvCxnSpPr>
        <xdr:cNvPr id="67" name="直線コネクタ 66"/>
        <xdr:cNvCxnSpPr/>
      </xdr:nvCxnSpPr>
      <xdr:spPr>
        <a:xfrm flipV="1">
          <a:off x="2019300" y="5842889"/>
          <a:ext cx="8890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65659</xdr:rowOff>
    </xdr:from>
    <xdr:to>
      <xdr:col>4</xdr:col>
      <xdr:colOff>206375</xdr:colOff>
      <xdr:row>35</xdr:row>
      <xdr:rowOff>167259</xdr:rowOff>
    </xdr:to>
    <xdr:sp macro="" textlink="">
      <xdr:nvSpPr>
        <xdr:cNvPr id="68" name="フローチャート : 判断 67"/>
        <xdr:cNvSpPr/>
      </xdr:nvSpPr>
      <xdr:spPr>
        <a:xfrm>
          <a:off x="2857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158386</xdr:rowOff>
    </xdr:from>
    <xdr:ext cx="469744" cy="259045"/>
    <xdr:sp macro="" textlink="">
      <xdr:nvSpPr>
        <xdr:cNvPr id="69" name="テキスト ボックス 68"/>
        <xdr:cNvSpPr txBox="1"/>
      </xdr:nvSpPr>
      <xdr:spPr>
        <a:xfrm>
          <a:off x="2673427" y="615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53403</xdr:rowOff>
    </xdr:from>
    <xdr:to>
      <xdr:col>2</xdr:col>
      <xdr:colOff>638175</xdr:colOff>
      <xdr:row>34</xdr:row>
      <xdr:rowOff>33972</xdr:rowOff>
    </xdr:to>
    <xdr:cxnSp macro="">
      <xdr:nvCxnSpPr>
        <xdr:cNvPr id="70" name="直線コネクタ 69"/>
        <xdr:cNvCxnSpPr/>
      </xdr:nvCxnSpPr>
      <xdr:spPr>
        <a:xfrm>
          <a:off x="1130300" y="5711253"/>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28702</xdr:rowOff>
    </xdr:from>
    <xdr:to>
      <xdr:col>3</xdr:col>
      <xdr:colOff>3175</xdr:colOff>
      <xdr:row>35</xdr:row>
      <xdr:rowOff>130302</xdr:rowOff>
    </xdr:to>
    <xdr:sp macro="" textlink="">
      <xdr:nvSpPr>
        <xdr:cNvPr id="71" name="フローチャート : 判断 70"/>
        <xdr:cNvSpPr/>
      </xdr:nvSpPr>
      <xdr:spPr>
        <a:xfrm>
          <a:off x="1968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121429</xdr:rowOff>
    </xdr:from>
    <xdr:ext cx="469744" cy="259045"/>
    <xdr:sp macro="" textlink="">
      <xdr:nvSpPr>
        <xdr:cNvPr id="72" name="テキスト ボックス 71"/>
        <xdr:cNvSpPr txBox="1"/>
      </xdr:nvSpPr>
      <xdr:spPr>
        <a:xfrm>
          <a:off x="1784427" y="612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59372</xdr:rowOff>
    </xdr:from>
    <xdr:to>
      <xdr:col>1</xdr:col>
      <xdr:colOff>485775</xdr:colOff>
      <xdr:row>34</xdr:row>
      <xdr:rowOff>160972</xdr:rowOff>
    </xdr:to>
    <xdr:sp macro="" textlink="">
      <xdr:nvSpPr>
        <xdr:cNvPr id="73" name="フローチャート : 判断 72"/>
        <xdr:cNvSpPr/>
      </xdr:nvSpPr>
      <xdr:spPr>
        <a:xfrm>
          <a:off x="1079500" y="58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152099</xdr:rowOff>
    </xdr:from>
    <xdr:ext cx="469744" cy="259045"/>
    <xdr:sp macro="" textlink="">
      <xdr:nvSpPr>
        <xdr:cNvPr id="74" name="テキスト ボックス 73"/>
        <xdr:cNvSpPr txBox="1"/>
      </xdr:nvSpPr>
      <xdr:spPr>
        <a:xfrm>
          <a:off x="895427" y="5981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32</xdr:row>
      <xdr:rowOff>86614</xdr:rowOff>
    </xdr:from>
    <xdr:to>
      <xdr:col>6</xdr:col>
      <xdr:colOff>561975</xdr:colOff>
      <xdr:row>33</xdr:row>
      <xdr:rowOff>16764</xdr:rowOff>
    </xdr:to>
    <xdr:sp macro="" textlink="">
      <xdr:nvSpPr>
        <xdr:cNvPr id="80" name="円/楕円 79"/>
        <xdr:cNvSpPr/>
      </xdr:nvSpPr>
      <xdr:spPr>
        <a:xfrm>
          <a:off x="4584700" y="557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109491</xdr:rowOff>
    </xdr:from>
    <xdr:ext cx="469744" cy="259045"/>
    <xdr:sp macro="" textlink="">
      <xdr:nvSpPr>
        <xdr:cNvPr id="81" name="議会費該当値テキスト"/>
        <xdr:cNvSpPr txBox="1"/>
      </xdr:nvSpPr>
      <xdr:spPr>
        <a:xfrm>
          <a:off x="4686300" y="542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7,812</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38036</xdr:rowOff>
    </xdr:from>
    <xdr:to>
      <xdr:col>5</xdr:col>
      <xdr:colOff>409575</xdr:colOff>
      <xdr:row>33</xdr:row>
      <xdr:rowOff>139636</xdr:rowOff>
    </xdr:to>
    <xdr:sp macro="" textlink="">
      <xdr:nvSpPr>
        <xdr:cNvPr id="82" name="円/楕円 81"/>
        <xdr:cNvSpPr/>
      </xdr:nvSpPr>
      <xdr:spPr>
        <a:xfrm>
          <a:off x="3746500" y="569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156163</xdr:rowOff>
    </xdr:from>
    <xdr:ext cx="469744" cy="259045"/>
    <xdr:sp macro="" textlink="">
      <xdr:nvSpPr>
        <xdr:cNvPr id="83" name="テキスト ボックス 82"/>
        <xdr:cNvSpPr txBox="1"/>
      </xdr:nvSpPr>
      <xdr:spPr>
        <a:xfrm>
          <a:off x="3562427" y="547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134239</xdr:rowOff>
    </xdr:from>
    <xdr:to>
      <xdr:col>4</xdr:col>
      <xdr:colOff>206375</xdr:colOff>
      <xdr:row>34</xdr:row>
      <xdr:rowOff>64389</xdr:rowOff>
    </xdr:to>
    <xdr:sp macro="" textlink="">
      <xdr:nvSpPr>
        <xdr:cNvPr id="84" name="円/楕円 83"/>
        <xdr:cNvSpPr/>
      </xdr:nvSpPr>
      <xdr:spPr>
        <a:xfrm>
          <a:off x="2857500" y="579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80916</xdr:rowOff>
    </xdr:from>
    <xdr:ext cx="469744" cy="259045"/>
    <xdr:sp macro="" textlink="">
      <xdr:nvSpPr>
        <xdr:cNvPr id="85" name="テキスト ボックス 84"/>
        <xdr:cNvSpPr txBox="1"/>
      </xdr:nvSpPr>
      <xdr:spPr>
        <a:xfrm>
          <a:off x="2673427" y="556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154622</xdr:rowOff>
    </xdr:from>
    <xdr:to>
      <xdr:col>3</xdr:col>
      <xdr:colOff>3175</xdr:colOff>
      <xdr:row>34</xdr:row>
      <xdr:rowOff>84772</xdr:rowOff>
    </xdr:to>
    <xdr:sp macro="" textlink="">
      <xdr:nvSpPr>
        <xdr:cNvPr id="86" name="円/楕円 85"/>
        <xdr:cNvSpPr/>
      </xdr:nvSpPr>
      <xdr:spPr>
        <a:xfrm>
          <a:off x="1968500" y="58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101299</xdr:rowOff>
    </xdr:from>
    <xdr:ext cx="469744" cy="259045"/>
    <xdr:sp macro="" textlink="">
      <xdr:nvSpPr>
        <xdr:cNvPr id="87" name="テキスト ボックス 86"/>
        <xdr:cNvSpPr txBox="1"/>
      </xdr:nvSpPr>
      <xdr:spPr>
        <a:xfrm>
          <a:off x="1784427" y="5587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2603</xdr:rowOff>
    </xdr:from>
    <xdr:to>
      <xdr:col>1</xdr:col>
      <xdr:colOff>485775</xdr:colOff>
      <xdr:row>33</xdr:row>
      <xdr:rowOff>104203</xdr:rowOff>
    </xdr:to>
    <xdr:sp macro="" textlink="">
      <xdr:nvSpPr>
        <xdr:cNvPr id="88" name="円/楕円 87"/>
        <xdr:cNvSpPr/>
      </xdr:nvSpPr>
      <xdr:spPr>
        <a:xfrm>
          <a:off x="1079500" y="566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120730</xdr:rowOff>
    </xdr:from>
    <xdr:ext cx="469744" cy="259045"/>
    <xdr:sp macro="" textlink="">
      <xdr:nvSpPr>
        <xdr:cNvPr id="89" name="テキスト ボックス 88"/>
        <xdr:cNvSpPr txBox="1"/>
      </xdr:nvSpPr>
      <xdr:spPr>
        <a:xfrm>
          <a:off x="895427" y="543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64534</xdr:rowOff>
    </xdr:from>
    <xdr:to>
      <xdr:col>6</xdr:col>
      <xdr:colOff>510540</xdr:colOff>
      <xdr:row>58</xdr:row>
      <xdr:rowOff>158445</xdr:rowOff>
    </xdr:to>
    <xdr:cxnSp macro="">
      <xdr:nvCxnSpPr>
        <xdr:cNvPr id="113" name="直線コネクタ 112"/>
        <xdr:cNvCxnSpPr/>
      </xdr:nvCxnSpPr>
      <xdr:spPr>
        <a:xfrm flipV="1">
          <a:off x="4633595" y="8637034"/>
          <a:ext cx="1270" cy="1465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162272</xdr:rowOff>
    </xdr:from>
    <xdr:ext cx="534377" cy="259045"/>
    <xdr:sp macro="" textlink="">
      <xdr:nvSpPr>
        <xdr:cNvPr id="114" name="総務費最小値テキスト"/>
        <xdr:cNvSpPr txBox="1"/>
      </xdr:nvSpPr>
      <xdr:spPr>
        <a:xfrm>
          <a:off x="4686300" y="1010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30,160</a:t>
          </a:r>
          <a:endParaRPr kumimoji="1" lang="ja-JP" altLang="en-US" sz="1000" b="1">
            <a:latin typeface="ＭＳ Ｐゴシック"/>
          </a:endParaRPr>
        </a:p>
      </xdr:txBody>
    </xdr:sp>
    <xdr:clientData/>
  </xdr:oneCellAnchor>
  <xdr:twoCellAnchor>
    <xdr:from>
      <xdr:col>6</xdr:col>
      <xdr:colOff>422275</xdr:colOff>
      <xdr:row>58</xdr:row>
      <xdr:rowOff>158445</xdr:rowOff>
    </xdr:from>
    <xdr:to>
      <xdr:col>6</xdr:col>
      <xdr:colOff>600075</xdr:colOff>
      <xdr:row>58</xdr:row>
      <xdr:rowOff>158445</xdr:rowOff>
    </xdr:to>
    <xdr:cxnSp macro="">
      <xdr:nvCxnSpPr>
        <xdr:cNvPr id="115" name="直線コネクタ 114"/>
        <xdr:cNvCxnSpPr/>
      </xdr:nvCxnSpPr>
      <xdr:spPr>
        <a:xfrm>
          <a:off x="4546600" y="10102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11211</xdr:rowOff>
    </xdr:from>
    <xdr:ext cx="599010" cy="259045"/>
    <xdr:sp macro="" textlink="">
      <xdr:nvSpPr>
        <xdr:cNvPr id="116" name="総務費最大値テキスト"/>
        <xdr:cNvSpPr txBox="1"/>
      </xdr:nvSpPr>
      <xdr:spPr>
        <a:xfrm>
          <a:off x="4686300" y="8412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799,457</a:t>
          </a:r>
          <a:endParaRPr kumimoji="1" lang="ja-JP" altLang="en-US" sz="1000" b="1">
            <a:latin typeface="ＭＳ Ｐゴシック"/>
          </a:endParaRPr>
        </a:p>
      </xdr:txBody>
    </xdr:sp>
    <xdr:clientData/>
  </xdr:oneCellAnchor>
  <xdr:twoCellAnchor>
    <xdr:from>
      <xdr:col>6</xdr:col>
      <xdr:colOff>422275</xdr:colOff>
      <xdr:row>50</xdr:row>
      <xdr:rowOff>64534</xdr:rowOff>
    </xdr:from>
    <xdr:to>
      <xdr:col>6</xdr:col>
      <xdr:colOff>600075</xdr:colOff>
      <xdr:row>50</xdr:row>
      <xdr:rowOff>64534</xdr:rowOff>
    </xdr:to>
    <xdr:cxnSp macro="">
      <xdr:nvCxnSpPr>
        <xdr:cNvPr id="117" name="直線コネクタ 116"/>
        <xdr:cNvCxnSpPr/>
      </xdr:nvCxnSpPr>
      <xdr:spPr>
        <a:xfrm>
          <a:off x="4546600" y="8637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154902</xdr:rowOff>
    </xdr:from>
    <xdr:to>
      <xdr:col>6</xdr:col>
      <xdr:colOff>511175</xdr:colOff>
      <xdr:row>58</xdr:row>
      <xdr:rowOff>10423</xdr:rowOff>
    </xdr:to>
    <xdr:cxnSp macro="">
      <xdr:nvCxnSpPr>
        <xdr:cNvPr id="118" name="直線コネクタ 117"/>
        <xdr:cNvCxnSpPr/>
      </xdr:nvCxnSpPr>
      <xdr:spPr>
        <a:xfrm flipV="1">
          <a:off x="3797300" y="9927552"/>
          <a:ext cx="838200" cy="2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157763</xdr:rowOff>
    </xdr:from>
    <xdr:ext cx="534377" cy="259045"/>
    <xdr:sp macro="" textlink="">
      <xdr:nvSpPr>
        <xdr:cNvPr id="119" name="総務費平均値テキスト"/>
        <xdr:cNvSpPr txBox="1"/>
      </xdr:nvSpPr>
      <xdr:spPr>
        <a:xfrm>
          <a:off x="4686300" y="9930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7886</xdr:rowOff>
    </xdr:from>
    <xdr:to>
      <xdr:col>6</xdr:col>
      <xdr:colOff>561975</xdr:colOff>
      <xdr:row>58</xdr:row>
      <xdr:rowOff>109486</xdr:rowOff>
    </xdr:to>
    <xdr:sp macro="" textlink="">
      <xdr:nvSpPr>
        <xdr:cNvPr id="120" name="フローチャート : 判断 119"/>
        <xdr:cNvSpPr/>
      </xdr:nvSpPr>
      <xdr:spPr>
        <a:xfrm>
          <a:off x="4584700" y="995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10423</xdr:rowOff>
    </xdr:from>
    <xdr:to>
      <xdr:col>5</xdr:col>
      <xdr:colOff>358775</xdr:colOff>
      <xdr:row>58</xdr:row>
      <xdr:rowOff>38219</xdr:rowOff>
    </xdr:to>
    <xdr:cxnSp macro="">
      <xdr:nvCxnSpPr>
        <xdr:cNvPr id="121" name="直線コネクタ 120"/>
        <xdr:cNvCxnSpPr/>
      </xdr:nvCxnSpPr>
      <xdr:spPr>
        <a:xfrm flipV="1">
          <a:off x="2908300" y="9954523"/>
          <a:ext cx="889000" cy="2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165653</xdr:rowOff>
    </xdr:from>
    <xdr:to>
      <xdr:col>5</xdr:col>
      <xdr:colOff>409575</xdr:colOff>
      <xdr:row>58</xdr:row>
      <xdr:rowOff>95803</xdr:rowOff>
    </xdr:to>
    <xdr:sp macro="" textlink="">
      <xdr:nvSpPr>
        <xdr:cNvPr id="122" name="フローチャート : 判断 121"/>
        <xdr:cNvSpPr/>
      </xdr:nvSpPr>
      <xdr:spPr>
        <a:xfrm>
          <a:off x="3746500" y="993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86930</xdr:rowOff>
    </xdr:from>
    <xdr:ext cx="534377" cy="259045"/>
    <xdr:sp macro="" textlink="">
      <xdr:nvSpPr>
        <xdr:cNvPr id="123" name="テキスト ボックス 122"/>
        <xdr:cNvSpPr txBox="1"/>
      </xdr:nvSpPr>
      <xdr:spPr>
        <a:xfrm>
          <a:off x="3530111" y="1003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38219</xdr:rowOff>
    </xdr:from>
    <xdr:to>
      <xdr:col>4</xdr:col>
      <xdr:colOff>155575</xdr:colOff>
      <xdr:row>58</xdr:row>
      <xdr:rowOff>46831</xdr:rowOff>
    </xdr:to>
    <xdr:cxnSp macro="">
      <xdr:nvCxnSpPr>
        <xdr:cNvPr id="124" name="直線コネクタ 123"/>
        <xdr:cNvCxnSpPr/>
      </xdr:nvCxnSpPr>
      <xdr:spPr>
        <a:xfrm flipV="1">
          <a:off x="2019300" y="9982319"/>
          <a:ext cx="889000" cy="8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6675</xdr:rowOff>
    </xdr:from>
    <xdr:to>
      <xdr:col>4</xdr:col>
      <xdr:colOff>206375</xdr:colOff>
      <xdr:row>58</xdr:row>
      <xdr:rowOff>108275</xdr:rowOff>
    </xdr:to>
    <xdr:sp macro="" textlink="">
      <xdr:nvSpPr>
        <xdr:cNvPr id="125" name="フローチャート : 判断 124"/>
        <xdr:cNvSpPr/>
      </xdr:nvSpPr>
      <xdr:spPr>
        <a:xfrm>
          <a:off x="2857500" y="99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99402</xdr:rowOff>
    </xdr:from>
    <xdr:ext cx="534377" cy="259045"/>
    <xdr:sp macro="" textlink="">
      <xdr:nvSpPr>
        <xdr:cNvPr id="126" name="テキスト ボックス 125"/>
        <xdr:cNvSpPr txBox="1"/>
      </xdr:nvSpPr>
      <xdr:spPr>
        <a:xfrm>
          <a:off x="2641111" y="100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15928</xdr:rowOff>
    </xdr:from>
    <xdr:to>
      <xdr:col>2</xdr:col>
      <xdr:colOff>638175</xdr:colOff>
      <xdr:row>58</xdr:row>
      <xdr:rowOff>46831</xdr:rowOff>
    </xdr:to>
    <xdr:cxnSp macro="">
      <xdr:nvCxnSpPr>
        <xdr:cNvPr id="127" name="直線コネクタ 126"/>
        <xdr:cNvCxnSpPr/>
      </xdr:nvCxnSpPr>
      <xdr:spPr>
        <a:xfrm>
          <a:off x="1130300" y="9960028"/>
          <a:ext cx="889000" cy="30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126358</xdr:rowOff>
    </xdr:from>
    <xdr:to>
      <xdr:col>3</xdr:col>
      <xdr:colOff>3175</xdr:colOff>
      <xdr:row>58</xdr:row>
      <xdr:rowOff>56508</xdr:rowOff>
    </xdr:to>
    <xdr:sp macro="" textlink="">
      <xdr:nvSpPr>
        <xdr:cNvPr id="128" name="フローチャート : 判断 127"/>
        <xdr:cNvSpPr/>
      </xdr:nvSpPr>
      <xdr:spPr>
        <a:xfrm>
          <a:off x="1968500" y="98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73035</xdr:rowOff>
    </xdr:from>
    <xdr:ext cx="599010" cy="259045"/>
    <xdr:sp macro="" textlink="">
      <xdr:nvSpPr>
        <xdr:cNvPr id="129" name="テキスト ボックス 128"/>
        <xdr:cNvSpPr txBox="1"/>
      </xdr:nvSpPr>
      <xdr:spPr>
        <a:xfrm>
          <a:off x="1719794" y="967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14685</xdr:rowOff>
    </xdr:from>
    <xdr:to>
      <xdr:col>1</xdr:col>
      <xdr:colOff>485775</xdr:colOff>
      <xdr:row>58</xdr:row>
      <xdr:rowOff>116285</xdr:rowOff>
    </xdr:to>
    <xdr:sp macro="" textlink="">
      <xdr:nvSpPr>
        <xdr:cNvPr id="130" name="フローチャート : 判断 129"/>
        <xdr:cNvSpPr/>
      </xdr:nvSpPr>
      <xdr:spPr>
        <a:xfrm>
          <a:off x="1079500" y="99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107412</xdr:rowOff>
    </xdr:from>
    <xdr:ext cx="534377" cy="259045"/>
    <xdr:sp macro="" textlink="">
      <xdr:nvSpPr>
        <xdr:cNvPr id="131" name="テキスト ボックス 130"/>
        <xdr:cNvSpPr txBox="1"/>
      </xdr:nvSpPr>
      <xdr:spPr>
        <a:xfrm>
          <a:off x="863111" y="1005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104102</xdr:rowOff>
    </xdr:from>
    <xdr:to>
      <xdr:col>6</xdr:col>
      <xdr:colOff>561975</xdr:colOff>
      <xdr:row>58</xdr:row>
      <xdr:rowOff>34252</xdr:rowOff>
    </xdr:to>
    <xdr:sp macro="" textlink="">
      <xdr:nvSpPr>
        <xdr:cNvPr id="137" name="円/楕円 136"/>
        <xdr:cNvSpPr/>
      </xdr:nvSpPr>
      <xdr:spPr>
        <a:xfrm>
          <a:off x="4584700" y="987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126979</xdr:rowOff>
    </xdr:from>
    <xdr:ext cx="599010" cy="259045"/>
    <xdr:sp macro="" textlink="">
      <xdr:nvSpPr>
        <xdr:cNvPr id="138" name="総務費該当値テキスト"/>
        <xdr:cNvSpPr txBox="1"/>
      </xdr:nvSpPr>
      <xdr:spPr>
        <a:xfrm>
          <a:off x="4686300" y="9728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131073</xdr:rowOff>
    </xdr:from>
    <xdr:to>
      <xdr:col>5</xdr:col>
      <xdr:colOff>409575</xdr:colOff>
      <xdr:row>58</xdr:row>
      <xdr:rowOff>61223</xdr:rowOff>
    </xdr:to>
    <xdr:sp macro="" textlink="">
      <xdr:nvSpPr>
        <xdr:cNvPr id="139" name="円/楕円 138"/>
        <xdr:cNvSpPr/>
      </xdr:nvSpPr>
      <xdr:spPr>
        <a:xfrm>
          <a:off x="3746500" y="990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77750</xdr:rowOff>
    </xdr:from>
    <xdr:ext cx="599010" cy="259045"/>
    <xdr:sp macro="" textlink="">
      <xdr:nvSpPr>
        <xdr:cNvPr id="140" name="テキスト ボックス 139"/>
        <xdr:cNvSpPr txBox="1"/>
      </xdr:nvSpPr>
      <xdr:spPr>
        <a:xfrm>
          <a:off x="3497794" y="967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107,862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158869</xdr:rowOff>
    </xdr:from>
    <xdr:to>
      <xdr:col>4</xdr:col>
      <xdr:colOff>206375</xdr:colOff>
      <xdr:row>58</xdr:row>
      <xdr:rowOff>89019</xdr:rowOff>
    </xdr:to>
    <xdr:sp macro="" textlink="">
      <xdr:nvSpPr>
        <xdr:cNvPr id="141" name="円/楕円 140"/>
        <xdr:cNvSpPr/>
      </xdr:nvSpPr>
      <xdr:spPr>
        <a:xfrm>
          <a:off x="2857500" y="993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105546</xdr:rowOff>
    </xdr:from>
    <xdr:ext cx="534377" cy="259045"/>
    <xdr:sp macro="" textlink="">
      <xdr:nvSpPr>
        <xdr:cNvPr id="142" name="テキスト ボックス 141"/>
        <xdr:cNvSpPr txBox="1"/>
      </xdr:nvSpPr>
      <xdr:spPr>
        <a:xfrm>
          <a:off x="2641111" y="970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167481</xdr:rowOff>
    </xdr:from>
    <xdr:to>
      <xdr:col>3</xdr:col>
      <xdr:colOff>3175</xdr:colOff>
      <xdr:row>58</xdr:row>
      <xdr:rowOff>97631</xdr:rowOff>
    </xdr:to>
    <xdr:sp macro="" textlink="">
      <xdr:nvSpPr>
        <xdr:cNvPr id="143" name="円/楕円 142"/>
        <xdr:cNvSpPr/>
      </xdr:nvSpPr>
      <xdr:spPr>
        <a:xfrm>
          <a:off x="1968500" y="994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88758</xdr:rowOff>
    </xdr:from>
    <xdr:ext cx="534377" cy="259045"/>
    <xdr:sp macro="" textlink="">
      <xdr:nvSpPr>
        <xdr:cNvPr id="144" name="テキスト ボックス 143"/>
        <xdr:cNvSpPr txBox="1"/>
      </xdr:nvSpPr>
      <xdr:spPr>
        <a:xfrm>
          <a:off x="1752111" y="1003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136578</xdr:rowOff>
    </xdr:from>
    <xdr:to>
      <xdr:col>1</xdr:col>
      <xdr:colOff>485775</xdr:colOff>
      <xdr:row>58</xdr:row>
      <xdr:rowOff>66728</xdr:rowOff>
    </xdr:to>
    <xdr:sp macro="" textlink="">
      <xdr:nvSpPr>
        <xdr:cNvPr id="145" name="円/楕円 144"/>
        <xdr:cNvSpPr/>
      </xdr:nvSpPr>
      <xdr:spPr>
        <a:xfrm>
          <a:off x="1079500" y="99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83255</xdr:rowOff>
    </xdr:from>
    <xdr:ext cx="599010" cy="259045"/>
    <xdr:sp macro="" textlink="">
      <xdr:nvSpPr>
        <xdr:cNvPr id="146" name="テキスト ボックス 145"/>
        <xdr:cNvSpPr txBox="1"/>
      </xdr:nvSpPr>
      <xdr:spPr>
        <a:xfrm>
          <a:off x="830794" y="9684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104,972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62/119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180,029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127036</xdr:rowOff>
    </xdr:from>
    <xdr:to>
      <xdr:col>6</xdr:col>
      <xdr:colOff>510540</xdr:colOff>
      <xdr:row>78</xdr:row>
      <xdr:rowOff>169166</xdr:rowOff>
    </xdr:to>
    <xdr:cxnSp macro="">
      <xdr:nvCxnSpPr>
        <xdr:cNvPr id="171" name="直線コネクタ 170"/>
        <xdr:cNvCxnSpPr/>
      </xdr:nvCxnSpPr>
      <xdr:spPr>
        <a:xfrm flipV="1">
          <a:off x="4633595" y="12128536"/>
          <a:ext cx="1270" cy="1413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1543</xdr:rowOff>
    </xdr:from>
    <xdr:ext cx="599010" cy="259045"/>
    <xdr:sp macro="" textlink="">
      <xdr:nvSpPr>
        <xdr:cNvPr id="172" name="民生費最小値テキスト"/>
        <xdr:cNvSpPr txBox="1"/>
      </xdr:nvSpPr>
      <xdr:spPr>
        <a:xfrm>
          <a:off x="4686300" y="13546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106,133</a:t>
          </a:r>
          <a:endParaRPr kumimoji="1" lang="ja-JP" altLang="en-US" sz="1000" b="1">
            <a:latin typeface="ＭＳ Ｐゴシック"/>
          </a:endParaRPr>
        </a:p>
      </xdr:txBody>
    </xdr:sp>
    <xdr:clientData/>
  </xdr:oneCellAnchor>
  <xdr:twoCellAnchor>
    <xdr:from>
      <xdr:col>6</xdr:col>
      <xdr:colOff>422275</xdr:colOff>
      <xdr:row>78</xdr:row>
      <xdr:rowOff>169166</xdr:rowOff>
    </xdr:from>
    <xdr:to>
      <xdr:col>6</xdr:col>
      <xdr:colOff>600075</xdr:colOff>
      <xdr:row>78</xdr:row>
      <xdr:rowOff>169166</xdr:rowOff>
    </xdr:to>
    <xdr:cxnSp macro="">
      <xdr:nvCxnSpPr>
        <xdr:cNvPr id="173" name="直線コネクタ 172"/>
        <xdr:cNvCxnSpPr/>
      </xdr:nvCxnSpPr>
      <xdr:spPr>
        <a:xfrm>
          <a:off x="4546600" y="13542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73713</xdr:rowOff>
    </xdr:from>
    <xdr:ext cx="599010" cy="259045"/>
    <xdr:sp macro="" textlink="">
      <xdr:nvSpPr>
        <xdr:cNvPr id="174" name="民生費最大値テキスト"/>
        <xdr:cNvSpPr txBox="1"/>
      </xdr:nvSpPr>
      <xdr:spPr>
        <a:xfrm>
          <a:off x="4686300" y="11903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291,662</a:t>
          </a:r>
          <a:endParaRPr kumimoji="1" lang="ja-JP" altLang="en-US" sz="1000" b="1">
            <a:latin typeface="ＭＳ Ｐゴシック"/>
          </a:endParaRPr>
        </a:p>
      </xdr:txBody>
    </xdr:sp>
    <xdr:clientData/>
  </xdr:oneCellAnchor>
  <xdr:twoCellAnchor>
    <xdr:from>
      <xdr:col>6</xdr:col>
      <xdr:colOff>422275</xdr:colOff>
      <xdr:row>70</xdr:row>
      <xdr:rowOff>127036</xdr:rowOff>
    </xdr:from>
    <xdr:to>
      <xdr:col>6</xdr:col>
      <xdr:colOff>600075</xdr:colOff>
      <xdr:row>70</xdr:row>
      <xdr:rowOff>127036</xdr:rowOff>
    </xdr:to>
    <xdr:cxnSp macro="">
      <xdr:nvCxnSpPr>
        <xdr:cNvPr id="175" name="直線コネクタ 174"/>
        <xdr:cNvCxnSpPr/>
      </xdr:nvCxnSpPr>
      <xdr:spPr>
        <a:xfrm>
          <a:off x="4546600" y="12128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200</xdr:rowOff>
    </xdr:from>
    <xdr:to>
      <xdr:col>6</xdr:col>
      <xdr:colOff>511175</xdr:colOff>
      <xdr:row>76</xdr:row>
      <xdr:rowOff>18405</xdr:rowOff>
    </xdr:to>
    <xdr:cxnSp macro="">
      <xdr:nvCxnSpPr>
        <xdr:cNvPr id="176" name="直線コネクタ 175"/>
        <xdr:cNvCxnSpPr/>
      </xdr:nvCxnSpPr>
      <xdr:spPr>
        <a:xfrm>
          <a:off x="3797300" y="13030400"/>
          <a:ext cx="838200" cy="1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136273</xdr:rowOff>
    </xdr:from>
    <xdr:ext cx="599010" cy="259045"/>
    <xdr:sp macro="" textlink="">
      <xdr:nvSpPr>
        <xdr:cNvPr id="177" name="民生費平均値テキスト"/>
        <xdr:cNvSpPr txBox="1"/>
      </xdr:nvSpPr>
      <xdr:spPr>
        <a:xfrm>
          <a:off x="4686300" y="129950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157846</xdr:rowOff>
    </xdr:from>
    <xdr:to>
      <xdr:col>6</xdr:col>
      <xdr:colOff>561975</xdr:colOff>
      <xdr:row>76</xdr:row>
      <xdr:rowOff>87996</xdr:rowOff>
    </xdr:to>
    <xdr:sp macro="" textlink="">
      <xdr:nvSpPr>
        <xdr:cNvPr id="178" name="フローチャート : 判断 177"/>
        <xdr:cNvSpPr/>
      </xdr:nvSpPr>
      <xdr:spPr>
        <a:xfrm>
          <a:off x="45847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200</xdr:rowOff>
    </xdr:from>
    <xdr:to>
      <xdr:col>5</xdr:col>
      <xdr:colOff>358775</xdr:colOff>
      <xdr:row>76</xdr:row>
      <xdr:rowOff>94445</xdr:rowOff>
    </xdr:to>
    <xdr:cxnSp macro="">
      <xdr:nvCxnSpPr>
        <xdr:cNvPr id="179" name="直線コネクタ 178"/>
        <xdr:cNvCxnSpPr/>
      </xdr:nvCxnSpPr>
      <xdr:spPr>
        <a:xfrm flipV="1">
          <a:off x="2908300" y="13030400"/>
          <a:ext cx="889000" cy="9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43439</xdr:rowOff>
    </xdr:from>
    <xdr:to>
      <xdr:col>5</xdr:col>
      <xdr:colOff>409575</xdr:colOff>
      <xdr:row>76</xdr:row>
      <xdr:rowOff>145039</xdr:rowOff>
    </xdr:to>
    <xdr:sp macro="" textlink="">
      <xdr:nvSpPr>
        <xdr:cNvPr id="180" name="フローチャート : 判断 179"/>
        <xdr:cNvSpPr/>
      </xdr:nvSpPr>
      <xdr:spPr>
        <a:xfrm>
          <a:off x="3746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136166</xdr:rowOff>
    </xdr:from>
    <xdr:ext cx="599010" cy="259045"/>
    <xdr:sp macro="" textlink="">
      <xdr:nvSpPr>
        <xdr:cNvPr id="181" name="テキスト ボックス 180"/>
        <xdr:cNvSpPr txBox="1"/>
      </xdr:nvSpPr>
      <xdr:spPr>
        <a:xfrm>
          <a:off x="3497794"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89477</xdr:rowOff>
    </xdr:from>
    <xdr:to>
      <xdr:col>4</xdr:col>
      <xdr:colOff>155575</xdr:colOff>
      <xdr:row>76</xdr:row>
      <xdr:rowOff>94445</xdr:rowOff>
    </xdr:to>
    <xdr:cxnSp macro="">
      <xdr:nvCxnSpPr>
        <xdr:cNvPr id="182" name="直線コネクタ 181"/>
        <xdr:cNvCxnSpPr/>
      </xdr:nvCxnSpPr>
      <xdr:spPr>
        <a:xfrm>
          <a:off x="2019300" y="13119677"/>
          <a:ext cx="889000" cy="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70543</xdr:rowOff>
    </xdr:from>
    <xdr:to>
      <xdr:col>4</xdr:col>
      <xdr:colOff>206375</xdr:colOff>
      <xdr:row>77</xdr:row>
      <xdr:rowOff>693</xdr:rowOff>
    </xdr:to>
    <xdr:sp macro="" textlink="">
      <xdr:nvSpPr>
        <xdr:cNvPr id="183" name="フローチャート : 判断 182"/>
        <xdr:cNvSpPr/>
      </xdr:nvSpPr>
      <xdr:spPr>
        <a:xfrm>
          <a:off x="2857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163270</xdr:rowOff>
    </xdr:from>
    <xdr:ext cx="599010" cy="259045"/>
    <xdr:sp macro="" textlink="">
      <xdr:nvSpPr>
        <xdr:cNvPr id="184" name="テキスト ボックス 183"/>
        <xdr:cNvSpPr txBox="1"/>
      </xdr:nvSpPr>
      <xdr:spPr>
        <a:xfrm>
          <a:off x="2608794"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89477</xdr:rowOff>
    </xdr:from>
    <xdr:to>
      <xdr:col>2</xdr:col>
      <xdr:colOff>638175</xdr:colOff>
      <xdr:row>76</xdr:row>
      <xdr:rowOff>149194</xdr:rowOff>
    </xdr:to>
    <xdr:cxnSp macro="">
      <xdr:nvCxnSpPr>
        <xdr:cNvPr id="185" name="直線コネクタ 184"/>
        <xdr:cNvCxnSpPr/>
      </xdr:nvCxnSpPr>
      <xdr:spPr>
        <a:xfrm flipV="1">
          <a:off x="1130300" y="13119677"/>
          <a:ext cx="889000" cy="5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90698</xdr:rowOff>
    </xdr:from>
    <xdr:to>
      <xdr:col>3</xdr:col>
      <xdr:colOff>3175</xdr:colOff>
      <xdr:row>77</xdr:row>
      <xdr:rowOff>20848</xdr:rowOff>
    </xdr:to>
    <xdr:sp macro="" textlink="">
      <xdr:nvSpPr>
        <xdr:cNvPr id="186" name="フローチャート : 判断 185"/>
        <xdr:cNvSpPr/>
      </xdr:nvSpPr>
      <xdr:spPr>
        <a:xfrm>
          <a:off x="1968500" y="1312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11975</xdr:rowOff>
    </xdr:from>
    <xdr:ext cx="599010" cy="259045"/>
    <xdr:sp macro="" textlink="">
      <xdr:nvSpPr>
        <xdr:cNvPr id="187" name="テキスト ボックス 186"/>
        <xdr:cNvSpPr txBox="1"/>
      </xdr:nvSpPr>
      <xdr:spPr>
        <a:xfrm>
          <a:off x="1719794" y="13213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76076</xdr:rowOff>
    </xdr:from>
    <xdr:to>
      <xdr:col>1</xdr:col>
      <xdr:colOff>485775</xdr:colOff>
      <xdr:row>77</xdr:row>
      <xdr:rowOff>6226</xdr:rowOff>
    </xdr:to>
    <xdr:sp macro="" textlink="">
      <xdr:nvSpPr>
        <xdr:cNvPr id="188" name="フローチャート : 判断 187"/>
        <xdr:cNvSpPr/>
      </xdr:nvSpPr>
      <xdr:spPr>
        <a:xfrm>
          <a:off x="1079500" y="131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22752</xdr:rowOff>
    </xdr:from>
    <xdr:ext cx="599010" cy="259045"/>
    <xdr:sp macro="" textlink="">
      <xdr:nvSpPr>
        <xdr:cNvPr id="189" name="テキスト ボックス 188"/>
        <xdr:cNvSpPr txBox="1"/>
      </xdr:nvSpPr>
      <xdr:spPr>
        <a:xfrm>
          <a:off x="830794" y="1288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139055</xdr:rowOff>
    </xdr:from>
    <xdr:to>
      <xdr:col>6</xdr:col>
      <xdr:colOff>561975</xdr:colOff>
      <xdr:row>76</xdr:row>
      <xdr:rowOff>69205</xdr:rowOff>
    </xdr:to>
    <xdr:sp macro="" textlink="">
      <xdr:nvSpPr>
        <xdr:cNvPr id="195" name="円/楕円 194"/>
        <xdr:cNvSpPr/>
      </xdr:nvSpPr>
      <xdr:spPr>
        <a:xfrm>
          <a:off x="4584700" y="1299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161932</xdr:rowOff>
    </xdr:from>
    <xdr:ext cx="599010" cy="259045"/>
    <xdr:sp macro="" textlink="">
      <xdr:nvSpPr>
        <xdr:cNvPr id="196" name="民生費該当値テキスト"/>
        <xdr:cNvSpPr txBox="1"/>
      </xdr:nvSpPr>
      <xdr:spPr>
        <a:xfrm>
          <a:off x="4686300" y="12849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170,918</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120851</xdr:rowOff>
    </xdr:from>
    <xdr:to>
      <xdr:col>5</xdr:col>
      <xdr:colOff>409575</xdr:colOff>
      <xdr:row>76</xdr:row>
      <xdr:rowOff>51002</xdr:rowOff>
    </xdr:to>
    <xdr:sp macro="" textlink="">
      <xdr:nvSpPr>
        <xdr:cNvPr id="197" name="円/楕円 196"/>
        <xdr:cNvSpPr/>
      </xdr:nvSpPr>
      <xdr:spPr>
        <a:xfrm>
          <a:off x="3746500" y="129796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67528</xdr:rowOff>
    </xdr:from>
    <xdr:ext cx="599010" cy="259045"/>
    <xdr:sp macro="" textlink="">
      <xdr:nvSpPr>
        <xdr:cNvPr id="198" name="テキスト ボックス 197"/>
        <xdr:cNvSpPr txBox="1"/>
      </xdr:nvSpPr>
      <xdr:spPr>
        <a:xfrm>
          <a:off x="3497794" y="12754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43645</xdr:rowOff>
    </xdr:from>
    <xdr:to>
      <xdr:col>4</xdr:col>
      <xdr:colOff>206375</xdr:colOff>
      <xdr:row>76</xdr:row>
      <xdr:rowOff>145245</xdr:rowOff>
    </xdr:to>
    <xdr:sp macro="" textlink="">
      <xdr:nvSpPr>
        <xdr:cNvPr id="199" name="円/楕円 198"/>
        <xdr:cNvSpPr/>
      </xdr:nvSpPr>
      <xdr:spPr>
        <a:xfrm>
          <a:off x="2857500" y="1307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161772</xdr:rowOff>
    </xdr:from>
    <xdr:ext cx="599010" cy="259045"/>
    <xdr:sp macro="" textlink="">
      <xdr:nvSpPr>
        <xdr:cNvPr id="200" name="テキスト ボックス 199"/>
        <xdr:cNvSpPr txBox="1"/>
      </xdr:nvSpPr>
      <xdr:spPr>
        <a:xfrm>
          <a:off x="2608794" y="1284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160,939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38677</xdr:rowOff>
    </xdr:from>
    <xdr:to>
      <xdr:col>3</xdr:col>
      <xdr:colOff>3175</xdr:colOff>
      <xdr:row>76</xdr:row>
      <xdr:rowOff>140277</xdr:rowOff>
    </xdr:to>
    <xdr:sp macro="" textlink="">
      <xdr:nvSpPr>
        <xdr:cNvPr id="201" name="円/楕円 200"/>
        <xdr:cNvSpPr/>
      </xdr:nvSpPr>
      <xdr:spPr>
        <a:xfrm>
          <a:off x="1968500" y="1306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156804</xdr:rowOff>
    </xdr:from>
    <xdr:ext cx="599010" cy="259045"/>
    <xdr:sp macro="" textlink="">
      <xdr:nvSpPr>
        <xdr:cNvPr id="202" name="テキスト ボックス 201"/>
        <xdr:cNvSpPr txBox="1"/>
      </xdr:nvSpPr>
      <xdr:spPr>
        <a:xfrm>
          <a:off x="1719794" y="12844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98394</xdr:rowOff>
    </xdr:from>
    <xdr:to>
      <xdr:col>1</xdr:col>
      <xdr:colOff>485775</xdr:colOff>
      <xdr:row>77</xdr:row>
      <xdr:rowOff>28544</xdr:rowOff>
    </xdr:to>
    <xdr:sp macro="" textlink="">
      <xdr:nvSpPr>
        <xdr:cNvPr id="203" name="円/楕円 202"/>
        <xdr:cNvSpPr/>
      </xdr:nvSpPr>
      <xdr:spPr>
        <a:xfrm>
          <a:off x="1079500" y="1312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19671</xdr:rowOff>
    </xdr:from>
    <xdr:ext cx="599010" cy="259045"/>
    <xdr:sp macro="" textlink="">
      <xdr:nvSpPr>
        <xdr:cNvPr id="204" name="テキスト ボックス 203"/>
        <xdr:cNvSpPr txBox="1"/>
      </xdr:nvSpPr>
      <xdr:spPr>
        <a:xfrm>
          <a:off x="830794" y="13221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46/119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33,831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12827</xdr:rowOff>
    </xdr:from>
    <xdr:to>
      <xdr:col>6</xdr:col>
      <xdr:colOff>510540</xdr:colOff>
      <xdr:row>98</xdr:row>
      <xdr:rowOff>33880</xdr:rowOff>
    </xdr:to>
    <xdr:cxnSp macro="">
      <xdr:nvCxnSpPr>
        <xdr:cNvPr id="230" name="直線コネクタ 229"/>
        <xdr:cNvCxnSpPr/>
      </xdr:nvCxnSpPr>
      <xdr:spPr>
        <a:xfrm flipV="1">
          <a:off x="4633595" y="15443327"/>
          <a:ext cx="1270" cy="1392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37707</xdr:rowOff>
    </xdr:from>
    <xdr:ext cx="534377" cy="259045"/>
    <xdr:sp macro="" textlink="">
      <xdr:nvSpPr>
        <xdr:cNvPr id="231" name="衛生費最小値テキスト"/>
        <xdr:cNvSpPr txBox="1"/>
      </xdr:nvSpPr>
      <xdr:spPr>
        <a:xfrm>
          <a:off x="4686300" y="168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21,721</a:t>
          </a:r>
          <a:endParaRPr kumimoji="1" lang="ja-JP" altLang="en-US" sz="1000" b="1">
            <a:latin typeface="ＭＳ Ｐゴシック"/>
          </a:endParaRPr>
        </a:p>
      </xdr:txBody>
    </xdr:sp>
    <xdr:clientData/>
  </xdr:oneCellAnchor>
  <xdr:twoCellAnchor>
    <xdr:from>
      <xdr:col>6</xdr:col>
      <xdr:colOff>422275</xdr:colOff>
      <xdr:row>98</xdr:row>
      <xdr:rowOff>33880</xdr:rowOff>
    </xdr:from>
    <xdr:to>
      <xdr:col>6</xdr:col>
      <xdr:colOff>600075</xdr:colOff>
      <xdr:row>98</xdr:row>
      <xdr:rowOff>33880</xdr:rowOff>
    </xdr:to>
    <xdr:cxnSp macro="">
      <xdr:nvCxnSpPr>
        <xdr:cNvPr id="232" name="直線コネクタ 231"/>
        <xdr:cNvCxnSpPr/>
      </xdr:nvCxnSpPr>
      <xdr:spPr>
        <a:xfrm>
          <a:off x="4546600" y="168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130954</xdr:rowOff>
    </xdr:from>
    <xdr:ext cx="599010" cy="259045"/>
    <xdr:sp macro="" textlink="">
      <xdr:nvSpPr>
        <xdr:cNvPr id="233" name="衛生費最大値テキスト"/>
        <xdr:cNvSpPr txBox="1"/>
      </xdr:nvSpPr>
      <xdr:spPr>
        <a:xfrm>
          <a:off x="4686300" y="15218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149,655</a:t>
          </a:r>
          <a:endParaRPr kumimoji="1" lang="ja-JP" altLang="en-US" sz="1000" b="1">
            <a:latin typeface="ＭＳ Ｐゴシック"/>
          </a:endParaRPr>
        </a:p>
      </xdr:txBody>
    </xdr:sp>
    <xdr:clientData/>
  </xdr:oneCellAnchor>
  <xdr:twoCellAnchor>
    <xdr:from>
      <xdr:col>6</xdr:col>
      <xdr:colOff>422275</xdr:colOff>
      <xdr:row>90</xdr:row>
      <xdr:rowOff>12827</xdr:rowOff>
    </xdr:from>
    <xdr:to>
      <xdr:col>6</xdr:col>
      <xdr:colOff>600075</xdr:colOff>
      <xdr:row>90</xdr:row>
      <xdr:rowOff>12827</xdr:rowOff>
    </xdr:to>
    <xdr:cxnSp macro="">
      <xdr:nvCxnSpPr>
        <xdr:cNvPr id="234" name="直線コネクタ 233"/>
        <xdr:cNvCxnSpPr/>
      </xdr:nvCxnSpPr>
      <xdr:spPr>
        <a:xfrm>
          <a:off x="4546600" y="15443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163441</xdr:rowOff>
    </xdr:from>
    <xdr:to>
      <xdr:col>6</xdr:col>
      <xdr:colOff>511175</xdr:colOff>
      <xdr:row>96</xdr:row>
      <xdr:rowOff>10258</xdr:rowOff>
    </xdr:to>
    <xdr:cxnSp macro="">
      <xdr:nvCxnSpPr>
        <xdr:cNvPr id="235" name="直線コネクタ 234"/>
        <xdr:cNvCxnSpPr/>
      </xdr:nvCxnSpPr>
      <xdr:spPr>
        <a:xfrm>
          <a:off x="3797300" y="16451191"/>
          <a:ext cx="838200" cy="18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154064</xdr:rowOff>
    </xdr:from>
    <xdr:ext cx="534377" cy="259045"/>
    <xdr:sp macro="" textlink="">
      <xdr:nvSpPr>
        <xdr:cNvPr id="236" name="衛生費平均値テキスト"/>
        <xdr:cNvSpPr txBox="1"/>
      </xdr:nvSpPr>
      <xdr:spPr>
        <a:xfrm>
          <a:off x="4686300" y="1644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4187</xdr:rowOff>
    </xdr:from>
    <xdr:to>
      <xdr:col>6</xdr:col>
      <xdr:colOff>561975</xdr:colOff>
      <xdr:row>96</xdr:row>
      <xdr:rowOff>105787</xdr:rowOff>
    </xdr:to>
    <xdr:sp macro="" textlink="">
      <xdr:nvSpPr>
        <xdr:cNvPr id="237" name="フローチャート : 判断 236"/>
        <xdr:cNvSpPr/>
      </xdr:nvSpPr>
      <xdr:spPr>
        <a:xfrm>
          <a:off x="45847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163441</xdr:rowOff>
    </xdr:from>
    <xdr:to>
      <xdr:col>5</xdr:col>
      <xdr:colOff>358775</xdr:colOff>
      <xdr:row>96</xdr:row>
      <xdr:rowOff>13055</xdr:rowOff>
    </xdr:to>
    <xdr:cxnSp macro="">
      <xdr:nvCxnSpPr>
        <xdr:cNvPr id="238" name="直線コネクタ 237"/>
        <xdr:cNvCxnSpPr/>
      </xdr:nvCxnSpPr>
      <xdr:spPr>
        <a:xfrm flipV="1">
          <a:off x="2908300" y="16451191"/>
          <a:ext cx="889000" cy="2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16565</xdr:rowOff>
    </xdr:from>
    <xdr:to>
      <xdr:col>5</xdr:col>
      <xdr:colOff>409575</xdr:colOff>
      <xdr:row>96</xdr:row>
      <xdr:rowOff>118165</xdr:rowOff>
    </xdr:to>
    <xdr:sp macro="" textlink="">
      <xdr:nvSpPr>
        <xdr:cNvPr id="239" name="フローチャート : 判断 238"/>
        <xdr:cNvSpPr/>
      </xdr:nvSpPr>
      <xdr:spPr>
        <a:xfrm>
          <a:off x="3746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109292</xdr:rowOff>
    </xdr:from>
    <xdr:ext cx="534377" cy="259045"/>
    <xdr:sp macro="" textlink="">
      <xdr:nvSpPr>
        <xdr:cNvPr id="240" name="テキスト ボックス 239"/>
        <xdr:cNvSpPr txBox="1"/>
      </xdr:nvSpPr>
      <xdr:spPr>
        <a:xfrm>
          <a:off x="3530111" y="1656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13055</xdr:rowOff>
    </xdr:from>
    <xdr:to>
      <xdr:col>4</xdr:col>
      <xdr:colOff>155575</xdr:colOff>
      <xdr:row>96</xdr:row>
      <xdr:rowOff>15331</xdr:rowOff>
    </xdr:to>
    <xdr:cxnSp macro="">
      <xdr:nvCxnSpPr>
        <xdr:cNvPr id="241" name="直線コネクタ 240"/>
        <xdr:cNvCxnSpPr/>
      </xdr:nvCxnSpPr>
      <xdr:spPr>
        <a:xfrm flipV="1">
          <a:off x="2019300" y="16472255"/>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53434</xdr:rowOff>
    </xdr:from>
    <xdr:to>
      <xdr:col>4</xdr:col>
      <xdr:colOff>206375</xdr:colOff>
      <xdr:row>96</xdr:row>
      <xdr:rowOff>155034</xdr:rowOff>
    </xdr:to>
    <xdr:sp macro="" textlink="">
      <xdr:nvSpPr>
        <xdr:cNvPr id="242" name="フローチャート : 判断 241"/>
        <xdr:cNvSpPr/>
      </xdr:nvSpPr>
      <xdr:spPr>
        <a:xfrm>
          <a:off x="2857500" y="16512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146161</xdr:rowOff>
    </xdr:from>
    <xdr:ext cx="534377" cy="259045"/>
    <xdr:sp macro="" textlink="">
      <xdr:nvSpPr>
        <xdr:cNvPr id="243" name="テキスト ボックス 242"/>
        <xdr:cNvSpPr txBox="1"/>
      </xdr:nvSpPr>
      <xdr:spPr>
        <a:xfrm>
          <a:off x="2641111" y="1660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131504</xdr:rowOff>
    </xdr:from>
    <xdr:to>
      <xdr:col>2</xdr:col>
      <xdr:colOff>638175</xdr:colOff>
      <xdr:row>96</xdr:row>
      <xdr:rowOff>15331</xdr:rowOff>
    </xdr:to>
    <xdr:cxnSp macro="">
      <xdr:nvCxnSpPr>
        <xdr:cNvPr id="244" name="直線コネクタ 243"/>
        <xdr:cNvCxnSpPr/>
      </xdr:nvCxnSpPr>
      <xdr:spPr>
        <a:xfrm>
          <a:off x="1130300" y="16419254"/>
          <a:ext cx="889000" cy="5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59051</xdr:rowOff>
    </xdr:from>
    <xdr:to>
      <xdr:col>3</xdr:col>
      <xdr:colOff>3175</xdr:colOff>
      <xdr:row>96</xdr:row>
      <xdr:rowOff>160651</xdr:rowOff>
    </xdr:to>
    <xdr:sp macro="" textlink="">
      <xdr:nvSpPr>
        <xdr:cNvPr id="245" name="フローチャート : 判断 244"/>
        <xdr:cNvSpPr/>
      </xdr:nvSpPr>
      <xdr:spPr>
        <a:xfrm>
          <a:off x="1968500" y="1651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151778</xdr:rowOff>
    </xdr:from>
    <xdr:ext cx="534377" cy="259045"/>
    <xdr:sp macro="" textlink="">
      <xdr:nvSpPr>
        <xdr:cNvPr id="246" name="テキスト ボックス 245"/>
        <xdr:cNvSpPr txBox="1"/>
      </xdr:nvSpPr>
      <xdr:spPr>
        <a:xfrm>
          <a:off x="1752111" y="166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57843</xdr:rowOff>
    </xdr:from>
    <xdr:to>
      <xdr:col>1</xdr:col>
      <xdr:colOff>485775</xdr:colOff>
      <xdr:row>96</xdr:row>
      <xdr:rowOff>159443</xdr:rowOff>
    </xdr:to>
    <xdr:sp macro="" textlink="">
      <xdr:nvSpPr>
        <xdr:cNvPr id="247" name="フローチャート : 判断 246"/>
        <xdr:cNvSpPr/>
      </xdr:nvSpPr>
      <xdr:spPr>
        <a:xfrm>
          <a:off x="1079500" y="165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150570</xdr:rowOff>
    </xdr:from>
    <xdr:ext cx="534377" cy="259045"/>
    <xdr:sp macro="" textlink="">
      <xdr:nvSpPr>
        <xdr:cNvPr id="248" name="テキスト ボックス 247"/>
        <xdr:cNvSpPr txBox="1"/>
      </xdr:nvSpPr>
      <xdr:spPr>
        <a:xfrm>
          <a:off x="863111" y="166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130908</xdr:rowOff>
    </xdr:from>
    <xdr:to>
      <xdr:col>6</xdr:col>
      <xdr:colOff>561975</xdr:colOff>
      <xdr:row>96</xdr:row>
      <xdr:rowOff>61058</xdr:rowOff>
    </xdr:to>
    <xdr:sp macro="" textlink="">
      <xdr:nvSpPr>
        <xdr:cNvPr id="254" name="円/楕円 253"/>
        <xdr:cNvSpPr/>
      </xdr:nvSpPr>
      <xdr:spPr>
        <a:xfrm>
          <a:off x="4584700" y="1641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153785</xdr:rowOff>
    </xdr:from>
    <xdr:ext cx="534377" cy="259045"/>
    <xdr:sp macro="" textlink="">
      <xdr:nvSpPr>
        <xdr:cNvPr id="255" name="衛生費該当値テキスト"/>
        <xdr:cNvSpPr txBox="1"/>
      </xdr:nvSpPr>
      <xdr:spPr>
        <a:xfrm>
          <a:off x="4686300" y="1627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112641</xdr:rowOff>
    </xdr:from>
    <xdr:to>
      <xdr:col>5</xdr:col>
      <xdr:colOff>409575</xdr:colOff>
      <xdr:row>96</xdr:row>
      <xdr:rowOff>42791</xdr:rowOff>
    </xdr:to>
    <xdr:sp macro="" textlink="">
      <xdr:nvSpPr>
        <xdr:cNvPr id="256" name="円/楕円 255"/>
        <xdr:cNvSpPr/>
      </xdr:nvSpPr>
      <xdr:spPr>
        <a:xfrm>
          <a:off x="3746500" y="164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59318</xdr:rowOff>
    </xdr:from>
    <xdr:ext cx="534377" cy="259045"/>
    <xdr:sp macro="" textlink="">
      <xdr:nvSpPr>
        <xdr:cNvPr id="257" name="テキスト ボックス 256"/>
        <xdr:cNvSpPr txBox="1"/>
      </xdr:nvSpPr>
      <xdr:spPr>
        <a:xfrm>
          <a:off x="3530111" y="1617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133705</xdr:rowOff>
    </xdr:from>
    <xdr:to>
      <xdr:col>4</xdr:col>
      <xdr:colOff>206375</xdr:colOff>
      <xdr:row>96</xdr:row>
      <xdr:rowOff>63855</xdr:rowOff>
    </xdr:to>
    <xdr:sp macro="" textlink="">
      <xdr:nvSpPr>
        <xdr:cNvPr id="258" name="円/楕円 257"/>
        <xdr:cNvSpPr/>
      </xdr:nvSpPr>
      <xdr:spPr>
        <a:xfrm>
          <a:off x="2857500" y="164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80382</xdr:rowOff>
    </xdr:from>
    <xdr:ext cx="534377" cy="259045"/>
    <xdr:sp macro="" textlink="">
      <xdr:nvSpPr>
        <xdr:cNvPr id="259" name="テキスト ボックス 258"/>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135981</xdr:rowOff>
    </xdr:from>
    <xdr:to>
      <xdr:col>3</xdr:col>
      <xdr:colOff>3175</xdr:colOff>
      <xdr:row>96</xdr:row>
      <xdr:rowOff>66131</xdr:rowOff>
    </xdr:to>
    <xdr:sp macro="" textlink="">
      <xdr:nvSpPr>
        <xdr:cNvPr id="260" name="円/楕円 259"/>
        <xdr:cNvSpPr/>
      </xdr:nvSpPr>
      <xdr:spPr>
        <a:xfrm>
          <a:off x="1968500" y="1642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82658</xdr:rowOff>
    </xdr:from>
    <xdr:ext cx="534377" cy="259045"/>
    <xdr:sp macro="" textlink="">
      <xdr:nvSpPr>
        <xdr:cNvPr id="261" name="テキスト ボックス 260"/>
        <xdr:cNvSpPr txBox="1"/>
      </xdr:nvSpPr>
      <xdr:spPr>
        <a:xfrm>
          <a:off x="1752111" y="1619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80704</xdr:rowOff>
    </xdr:from>
    <xdr:to>
      <xdr:col>1</xdr:col>
      <xdr:colOff>485775</xdr:colOff>
      <xdr:row>96</xdr:row>
      <xdr:rowOff>10854</xdr:rowOff>
    </xdr:to>
    <xdr:sp macro="" textlink="">
      <xdr:nvSpPr>
        <xdr:cNvPr id="262" name="円/楕円 261"/>
        <xdr:cNvSpPr/>
      </xdr:nvSpPr>
      <xdr:spPr>
        <a:xfrm>
          <a:off x="1079500" y="1636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27381</xdr:rowOff>
    </xdr:from>
    <xdr:ext cx="534377" cy="259045"/>
    <xdr:sp macro="" textlink="">
      <xdr:nvSpPr>
        <xdr:cNvPr id="263" name="テキスト ボックス 262"/>
        <xdr:cNvSpPr txBox="1"/>
      </xdr:nvSpPr>
      <xdr:spPr>
        <a:xfrm>
          <a:off x="863111" y="161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117475</xdr:rowOff>
    </xdr:from>
    <xdr:to>
      <xdr:col>15</xdr:col>
      <xdr:colOff>180340</xdr:colOff>
      <xdr:row>39</xdr:row>
      <xdr:rowOff>44450</xdr:rowOff>
    </xdr:to>
    <xdr:cxnSp macro="">
      <xdr:nvCxnSpPr>
        <xdr:cNvPr id="287" name="直線コネクタ 286"/>
        <xdr:cNvCxnSpPr/>
      </xdr:nvCxnSpPr>
      <xdr:spPr>
        <a:xfrm flipV="1">
          <a:off x="10475595" y="5432425"/>
          <a:ext cx="1270" cy="12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64152</xdr:rowOff>
    </xdr:from>
    <xdr:ext cx="534377" cy="259045"/>
    <xdr:sp macro="" textlink="">
      <xdr:nvSpPr>
        <xdr:cNvPr id="290" name="労働費最大値テキスト"/>
        <xdr:cNvSpPr txBox="1"/>
      </xdr:nvSpPr>
      <xdr:spPr>
        <a:xfrm>
          <a:off x="10528300" y="52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a:t>
          </a:r>
          <a:endParaRPr kumimoji="1" lang="ja-JP" altLang="en-US" sz="1000" b="1">
            <a:latin typeface="ＭＳ Ｐゴシック"/>
          </a:endParaRPr>
        </a:p>
      </xdr:txBody>
    </xdr:sp>
    <xdr:clientData/>
  </xdr:oneCellAnchor>
  <xdr:twoCellAnchor>
    <xdr:from>
      <xdr:col>15</xdr:col>
      <xdr:colOff>92075</xdr:colOff>
      <xdr:row>31</xdr:row>
      <xdr:rowOff>117475</xdr:rowOff>
    </xdr:from>
    <xdr:to>
      <xdr:col>15</xdr:col>
      <xdr:colOff>269875</xdr:colOff>
      <xdr:row>31</xdr:row>
      <xdr:rowOff>117475</xdr:rowOff>
    </xdr:to>
    <xdr:cxnSp macro="">
      <xdr:nvCxnSpPr>
        <xdr:cNvPr id="291" name="直線コネクタ 290"/>
        <xdr:cNvCxnSpPr/>
      </xdr:nvCxnSpPr>
      <xdr:spPr>
        <a:xfrm>
          <a:off x="10388600" y="54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3429</xdr:rowOff>
    </xdr:from>
    <xdr:to>
      <xdr:col>15</xdr:col>
      <xdr:colOff>180975</xdr:colOff>
      <xdr:row>39</xdr:row>
      <xdr:rowOff>13335</xdr:rowOff>
    </xdr:to>
    <xdr:cxnSp macro="">
      <xdr:nvCxnSpPr>
        <xdr:cNvPr id="292" name="直線コネクタ 291"/>
        <xdr:cNvCxnSpPr/>
      </xdr:nvCxnSpPr>
      <xdr:spPr>
        <a:xfrm>
          <a:off x="9639300" y="6689979"/>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378565" cy="259045"/>
    <xdr:sp macro="" textlink="">
      <xdr:nvSpPr>
        <xdr:cNvPr id="293" name="労働費平均値テキスト"/>
        <xdr:cNvSpPr txBox="1"/>
      </xdr:nvSpPr>
      <xdr:spPr>
        <a:xfrm>
          <a:off x="10528300" y="64212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54737</xdr:rowOff>
    </xdr:from>
    <xdr:to>
      <xdr:col>15</xdr:col>
      <xdr:colOff>231775</xdr:colOff>
      <xdr:row>38</xdr:row>
      <xdr:rowOff>156337</xdr:rowOff>
    </xdr:to>
    <xdr:sp macro="" textlink="">
      <xdr:nvSpPr>
        <xdr:cNvPr id="294" name="フローチャート : 判断 293"/>
        <xdr:cNvSpPr/>
      </xdr:nvSpPr>
      <xdr:spPr>
        <a:xfrm>
          <a:off x="10426700" y="656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111633</xdr:rowOff>
    </xdr:from>
    <xdr:to>
      <xdr:col>14</xdr:col>
      <xdr:colOff>28575</xdr:colOff>
      <xdr:row>39</xdr:row>
      <xdr:rowOff>3429</xdr:rowOff>
    </xdr:to>
    <xdr:cxnSp macro="">
      <xdr:nvCxnSpPr>
        <xdr:cNvPr id="295" name="直線コネクタ 294"/>
        <xdr:cNvCxnSpPr/>
      </xdr:nvCxnSpPr>
      <xdr:spPr>
        <a:xfrm>
          <a:off x="8750300" y="6626733"/>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117348</xdr:rowOff>
    </xdr:from>
    <xdr:to>
      <xdr:col>14</xdr:col>
      <xdr:colOff>79375</xdr:colOff>
      <xdr:row>38</xdr:row>
      <xdr:rowOff>47498</xdr:rowOff>
    </xdr:to>
    <xdr:sp macro="" textlink="">
      <xdr:nvSpPr>
        <xdr:cNvPr id="296" name="フローチャート : 判断 295"/>
        <xdr:cNvSpPr/>
      </xdr:nvSpPr>
      <xdr:spPr>
        <a:xfrm>
          <a:off x="9588500" y="646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64025</xdr:rowOff>
    </xdr:from>
    <xdr:ext cx="469744" cy="259045"/>
    <xdr:sp macro="" textlink="">
      <xdr:nvSpPr>
        <xdr:cNvPr id="297" name="テキスト ボックス 296"/>
        <xdr:cNvSpPr txBox="1"/>
      </xdr:nvSpPr>
      <xdr:spPr>
        <a:xfrm>
          <a:off x="9404427" y="623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131826</xdr:rowOff>
    </xdr:from>
    <xdr:to>
      <xdr:col>12</xdr:col>
      <xdr:colOff>511175</xdr:colOff>
      <xdr:row>38</xdr:row>
      <xdr:rowOff>111633</xdr:rowOff>
    </xdr:to>
    <xdr:cxnSp macro="">
      <xdr:nvCxnSpPr>
        <xdr:cNvPr id="298" name="直線コネクタ 297"/>
        <xdr:cNvCxnSpPr/>
      </xdr:nvCxnSpPr>
      <xdr:spPr>
        <a:xfrm>
          <a:off x="7861300" y="6475476"/>
          <a:ext cx="889000" cy="15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34798</xdr:rowOff>
    </xdr:from>
    <xdr:to>
      <xdr:col>12</xdr:col>
      <xdr:colOff>561975</xdr:colOff>
      <xdr:row>37</xdr:row>
      <xdr:rowOff>136398</xdr:rowOff>
    </xdr:to>
    <xdr:sp macro="" textlink="">
      <xdr:nvSpPr>
        <xdr:cNvPr id="299" name="フローチャート : 判断 298"/>
        <xdr:cNvSpPr/>
      </xdr:nvSpPr>
      <xdr:spPr>
        <a:xfrm>
          <a:off x="8699500" y="637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152925</xdr:rowOff>
    </xdr:from>
    <xdr:ext cx="469744" cy="259045"/>
    <xdr:sp macro="" textlink="">
      <xdr:nvSpPr>
        <xdr:cNvPr id="300" name="テキスト ボックス 299"/>
        <xdr:cNvSpPr txBox="1"/>
      </xdr:nvSpPr>
      <xdr:spPr>
        <a:xfrm>
          <a:off x="8515427" y="615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131826</xdr:rowOff>
    </xdr:from>
    <xdr:to>
      <xdr:col>11</xdr:col>
      <xdr:colOff>307975</xdr:colOff>
      <xdr:row>38</xdr:row>
      <xdr:rowOff>41910</xdr:rowOff>
    </xdr:to>
    <xdr:cxnSp macro="">
      <xdr:nvCxnSpPr>
        <xdr:cNvPr id="301" name="直線コネクタ 300"/>
        <xdr:cNvCxnSpPr/>
      </xdr:nvCxnSpPr>
      <xdr:spPr>
        <a:xfrm flipV="1">
          <a:off x="6972300" y="6475476"/>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151638</xdr:rowOff>
    </xdr:from>
    <xdr:to>
      <xdr:col>11</xdr:col>
      <xdr:colOff>358775</xdr:colOff>
      <xdr:row>37</xdr:row>
      <xdr:rowOff>81788</xdr:rowOff>
    </xdr:to>
    <xdr:sp macro="" textlink="">
      <xdr:nvSpPr>
        <xdr:cNvPr id="302" name="フローチャート : 判断 301"/>
        <xdr:cNvSpPr/>
      </xdr:nvSpPr>
      <xdr:spPr>
        <a:xfrm>
          <a:off x="7810500" y="632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98315</xdr:rowOff>
    </xdr:from>
    <xdr:ext cx="469744" cy="259045"/>
    <xdr:sp macro="" textlink="">
      <xdr:nvSpPr>
        <xdr:cNvPr id="303" name="テキスト ボックス 302"/>
        <xdr:cNvSpPr txBox="1"/>
      </xdr:nvSpPr>
      <xdr:spPr>
        <a:xfrm>
          <a:off x="7626427" y="6099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127889</xdr:rowOff>
    </xdr:from>
    <xdr:to>
      <xdr:col>10</xdr:col>
      <xdr:colOff>155575</xdr:colOff>
      <xdr:row>36</xdr:row>
      <xdr:rowOff>58039</xdr:rowOff>
    </xdr:to>
    <xdr:sp macro="" textlink="">
      <xdr:nvSpPr>
        <xdr:cNvPr id="304" name="フローチャート : 判断 303"/>
        <xdr:cNvSpPr/>
      </xdr:nvSpPr>
      <xdr:spPr>
        <a:xfrm>
          <a:off x="6921500" y="612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74566</xdr:rowOff>
    </xdr:from>
    <xdr:ext cx="469744" cy="259045"/>
    <xdr:sp macro="" textlink="">
      <xdr:nvSpPr>
        <xdr:cNvPr id="305" name="テキスト ボックス 304"/>
        <xdr:cNvSpPr txBox="1"/>
      </xdr:nvSpPr>
      <xdr:spPr>
        <a:xfrm>
          <a:off x="6737427" y="5903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133985</xdr:rowOff>
    </xdr:from>
    <xdr:to>
      <xdr:col>15</xdr:col>
      <xdr:colOff>231775</xdr:colOff>
      <xdr:row>39</xdr:row>
      <xdr:rowOff>64135</xdr:rowOff>
    </xdr:to>
    <xdr:sp macro="" textlink="">
      <xdr:nvSpPr>
        <xdr:cNvPr id="311" name="円/楕円 310"/>
        <xdr:cNvSpPr/>
      </xdr:nvSpPr>
      <xdr:spPr>
        <a:xfrm>
          <a:off x="10426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48912</xdr:rowOff>
    </xdr:from>
    <xdr:ext cx="378565" cy="259045"/>
    <xdr:sp macro="" textlink="">
      <xdr:nvSpPr>
        <xdr:cNvPr id="312" name="労働費該当値テキスト"/>
        <xdr:cNvSpPr txBox="1"/>
      </xdr:nvSpPr>
      <xdr:spPr>
        <a:xfrm>
          <a:off x="10528300" y="65640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124079</xdr:rowOff>
    </xdr:from>
    <xdr:to>
      <xdr:col>14</xdr:col>
      <xdr:colOff>79375</xdr:colOff>
      <xdr:row>39</xdr:row>
      <xdr:rowOff>54229</xdr:rowOff>
    </xdr:to>
    <xdr:sp macro="" textlink="">
      <xdr:nvSpPr>
        <xdr:cNvPr id="313" name="円/楕円 312"/>
        <xdr:cNvSpPr/>
      </xdr:nvSpPr>
      <xdr:spPr>
        <a:xfrm>
          <a:off x="9588500" y="663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45356</xdr:rowOff>
    </xdr:from>
    <xdr:ext cx="378565" cy="259045"/>
    <xdr:sp macro="" textlink="">
      <xdr:nvSpPr>
        <xdr:cNvPr id="314" name="テキスト ボックス 313"/>
        <xdr:cNvSpPr txBox="1"/>
      </xdr:nvSpPr>
      <xdr:spPr>
        <a:xfrm>
          <a:off x="9450017" y="673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60833</xdr:rowOff>
    </xdr:from>
    <xdr:to>
      <xdr:col>12</xdr:col>
      <xdr:colOff>561975</xdr:colOff>
      <xdr:row>38</xdr:row>
      <xdr:rowOff>162433</xdr:rowOff>
    </xdr:to>
    <xdr:sp macro="" textlink="">
      <xdr:nvSpPr>
        <xdr:cNvPr id="315" name="円/楕円 314"/>
        <xdr:cNvSpPr/>
      </xdr:nvSpPr>
      <xdr:spPr>
        <a:xfrm>
          <a:off x="8699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153560</xdr:rowOff>
    </xdr:from>
    <xdr:ext cx="378565" cy="259045"/>
    <xdr:sp macro="" textlink="">
      <xdr:nvSpPr>
        <xdr:cNvPr id="316" name="テキスト ボックス 315"/>
        <xdr:cNvSpPr txBox="1"/>
      </xdr:nvSpPr>
      <xdr:spPr>
        <a:xfrm>
          <a:off x="8561017" y="666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81026</xdr:rowOff>
    </xdr:from>
    <xdr:to>
      <xdr:col>11</xdr:col>
      <xdr:colOff>358775</xdr:colOff>
      <xdr:row>38</xdr:row>
      <xdr:rowOff>11176</xdr:rowOff>
    </xdr:to>
    <xdr:sp macro="" textlink="">
      <xdr:nvSpPr>
        <xdr:cNvPr id="317" name="円/楕円 316"/>
        <xdr:cNvSpPr/>
      </xdr:nvSpPr>
      <xdr:spPr>
        <a:xfrm>
          <a:off x="7810500" y="64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2303</xdr:rowOff>
    </xdr:from>
    <xdr:ext cx="469744" cy="259045"/>
    <xdr:sp macro="" textlink="">
      <xdr:nvSpPr>
        <xdr:cNvPr id="318" name="テキスト ボックス 317"/>
        <xdr:cNvSpPr txBox="1"/>
      </xdr:nvSpPr>
      <xdr:spPr>
        <a:xfrm>
          <a:off x="7626427" y="651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162560</xdr:rowOff>
    </xdr:from>
    <xdr:to>
      <xdr:col>10</xdr:col>
      <xdr:colOff>155575</xdr:colOff>
      <xdr:row>38</xdr:row>
      <xdr:rowOff>92710</xdr:rowOff>
    </xdr:to>
    <xdr:sp macro="" textlink="">
      <xdr:nvSpPr>
        <xdr:cNvPr id="319" name="円/楕円 318"/>
        <xdr:cNvSpPr/>
      </xdr:nvSpPr>
      <xdr:spPr>
        <a:xfrm>
          <a:off x="6921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83837</xdr:rowOff>
    </xdr:from>
    <xdr:ext cx="469744" cy="259045"/>
    <xdr:sp macro="" textlink="">
      <xdr:nvSpPr>
        <xdr:cNvPr id="320" name="テキスト ボックス 319"/>
        <xdr:cNvSpPr txBox="1"/>
      </xdr:nvSpPr>
      <xdr:spPr>
        <a:xfrm>
          <a:off x="67374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38/119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26607</xdr:rowOff>
    </xdr:from>
    <xdr:to>
      <xdr:col>15</xdr:col>
      <xdr:colOff>180340</xdr:colOff>
      <xdr:row>58</xdr:row>
      <xdr:rowOff>83711</xdr:rowOff>
    </xdr:to>
    <xdr:cxnSp macro="">
      <xdr:nvCxnSpPr>
        <xdr:cNvPr id="342" name="直線コネクタ 341"/>
        <xdr:cNvCxnSpPr/>
      </xdr:nvCxnSpPr>
      <xdr:spPr>
        <a:xfrm flipV="1">
          <a:off x="10475595" y="8599107"/>
          <a:ext cx="1270" cy="142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87538</xdr:rowOff>
    </xdr:from>
    <xdr:ext cx="469744" cy="259045"/>
    <xdr:sp macro="" textlink="">
      <xdr:nvSpPr>
        <xdr:cNvPr id="343" name="農林水産業費最小値テキスト"/>
        <xdr:cNvSpPr txBox="1"/>
      </xdr:nvSpPr>
      <xdr:spPr>
        <a:xfrm>
          <a:off x="10528300" y="1003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6,123</a:t>
          </a:r>
          <a:endParaRPr kumimoji="1" lang="ja-JP" altLang="en-US" sz="1000" b="1">
            <a:latin typeface="ＭＳ Ｐゴシック"/>
          </a:endParaRPr>
        </a:p>
      </xdr:txBody>
    </xdr:sp>
    <xdr:clientData/>
  </xdr:oneCellAnchor>
  <xdr:twoCellAnchor>
    <xdr:from>
      <xdr:col>15</xdr:col>
      <xdr:colOff>92075</xdr:colOff>
      <xdr:row>58</xdr:row>
      <xdr:rowOff>83711</xdr:rowOff>
    </xdr:from>
    <xdr:to>
      <xdr:col>15</xdr:col>
      <xdr:colOff>269875</xdr:colOff>
      <xdr:row>58</xdr:row>
      <xdr:rowOff>83711</xdr:rowOff>
    </xdr:to>
    <xdr:cxnSp macro="">
      <xdr:nvCxnSpPr>
        <xdr:cNvPr id="344" name="直線コネクタ 343"/>
        <xdr:cNvCxnSpPr/>
      </xdr:nvCxnSpPr>
      <xdr:spPr>
        <a:xfrm>
          <a:off x="10388600" y="10027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144734</xdr:rowOff>
    </xdr:from>
    <xdr:ext cx="599010" cy="259045"/>
    <xdr:sp macro="" textlink="">
      <xdr:nvSpPr>
        <xdr:cNvPr id="345" name="農林水産業費最大値テキスト"/>
        <xdr:cNvSpPr txBox="1"/>
      </xdr:nvSpPr>
      <xdr:spPr>
        <a:xfrm>
          <a:off x="10528300" y="837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162,368</a:t>
          </a:r>
          <a:endParaRPr kumimoji="1" lang="ja-JP" altLang="en-US" sz="1000" b="1">
            <a:latin typeface="ＭＳ Ｐゴシック"/>
          </a:endParaRPr>
        </a:p>
      </xdr:txBody>
    </xdr:sp>
    <xdr:clientData/>
  </xdr:oneCellAnchor>
  <xdr:twoCellAnchor>
    <xdr:from>
      <xdr:col>15</xdr:col>
      <xdr:colOff>92075</xdr:colOff>
      <xdr:row>50</xdr:row>
      <xdr:rowOff>26607</xdr:rowOff>
    </xdr:from>
    <xdr:to>
      <xdr:col>15</xdr:col>
      <xdr:colOff>269875</xdr:colOff>
      <xdr:row>50</xdr:row>
      <xdr:rowOff>26607</xdr:rowOff>
    </xdr:to>
    <xdr:cxnSp macro="">
      <xdr:nvCxnSpPr>
        <xdr:cNvPr id="346" name="直線コネクタ 345"/>
        <xdr:cNvCxnSpPr/>
      </xdr:nvCxnSpPr>
      <xdr:spPr>
        <a:xfrm>
          <a:off x="10388600" y="859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152867</xdr:rowOff>
    </xdr:from>
    <xdr:to>
      <xdr:col>15</xdr:col>
      <xdr:colOff>180975</xdr:colOff>
      <xdr:row>57</xdr:row>
      <xdr:rowOff>20398</xdr:rowOff>
    </xdr:to>
    <xdr:cxnSp macro="">
      <xdr:nvCxnSpPr>
        <xdr:cNvPr id="347" name="直線コネクタ 346"/>
        <xdr:cNvCxnSpPr/>
      </xdr:nvCxnSpPr>
      <xdr:spPr>
        <a:xfrm flipV="1">
          <a:off x="9639300" y="9754067"/>
          <a:ext cx="838200" cy="3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114693</xdr:rowOff>
    </xdr:from>
    <xdr:ext cx="534377" cy="259045"/>
    <xdr:sp macro="" textlink="">
      <xdr:nvSpPr>
        <xdr:cNvPr id="348" name="農林水産業費平均値テキスト"/>
        <xdr:cNvSpPr txBox="1"/>
      </xdr:nvSpPr>
      <xdr:spPr>
        <a:xfrm>
          <a:off x="10528300" y="9715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136266</xdr:rowOff>
    </xdr:from>
    <xdr:to>
      <xdr:col>15</xdr:col>
      <xdr:colOff>231775</xdr:colOff>
      <xdr:row>57</xdr:row>
      <xdr:rowOff>66416</xdr:rowOff>
    </xdr:to>
    <xdr:sp macro="" textlink="">
      <xdr:nvSpPr>
        <xdr:cNvPr id="349" name="フローチャート : 判断 348"/>
        <xdr:cNvSpPr/>
      </xdr:nvSpPr>
      <xdr:spPr>
        <a:xfrm>
          <a:off x="10426700" y="973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140715</xdr:rowOff>
    </xdr:from>
    <xdr:to>
      <xdr:col>14</xdr:col>
      <xdr:colOff>28575</xdr:colOff>
      <xdr:row>57</xdr:row>
      <xdr:rowOff>20398</xdr:rowOff>
    </xdr:to>
    <xdr:cxnSp macro="">
      <xdr:nvCxnSpPr>
        <xdr:cNvPr id="350" name="直線コネクタ 349"/>
        <xdr:cNvCxnSpPr/>
      </xdr:nvCxnSpPr>
      <xdr:spPr>
        <a:xfrm>
          <a:off x="8750300" y="9741915"/>
          <a:ext cx="889000" cy="5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165215</xdr:rowOff>
    </xdr:from>
    <xdr:to>
      <xdr:col>14</xdr:col>
      <xdr:colOff>79375</xdr:colOff>
      <xdr:row>57</xdr:row>
      <xdr:rowOff>95365</xdr:rowOff>
    </xdr:to>
    <xdr:sp macro="" textlink="">
      <xdr:nvSpPr>
        <xdr:cNvPr id="351" name="フローチャート : 判断 350"/>
        <xdr:cNvSpPr/>
      </xdr:nvSpPr>
      <xdr:spPr>
        <a:xfrm>
          <a:off x="9588500" y="976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86492</xdr:rowOff>
    </xdr:from>
    <xdr:ext cx="534377" cy="259045"/>
    <xdr:sp macro="" textlink="">
      <xdr:nvSpPr>
        <xdr:cNvPr id="352" name="テキスト ボックス 351"/>
        <xdr:cNvSpPr txBox="1"/>
      </xdr:nvSpPr>
      <xdr:spPr>
        <a:xfrm>
          <a:off x="937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140715</xdr:rowOff>
    </xdr:from>
    <xdr:to>
      <xdr:col>12</xdr:col>
      <xdr:colOff>511175</xdr:colOff>
      <xdr:row>56</xdr:row>
      <xdr:rowOff>160539</xdr:rowOff>
    </xdr:to>
    <xdr:cxnSp macro="">
      <xdr:nvCxnSpPr>
        <xdr:cNvPr id="353" name="直線コネクタ 352"/>
        <xdr:cNvCxnSpPr/>
      </xdr:nvCxnSpPr>
      <xdr:spPr>
        <a:xfrm flipV="1">
          <a:off x="7861300" y="9741915"/>
          <a:ext cx="889000" cy="19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167026</xdr:rowOff>
    </xdr:from>
    <xdr:to>
      <xdr:col>12</xdr:col>
      <xdr:colOff>561975</xdr:colOff>
      <xdr:row>57</xdr:row>
      <xdr:rowOff>97176</xdr:rowOff>
    </xdr:to>
    <xdr:sp macro="" textlink="">
      <xdr:nvSpPr>
        <xdr:cNvPr id="354" name="フローチャート : 判断 353"/>
        <xdr:cNvSpPr/>
      </xdr:nvSpPr>
      <xdr:spPr>
        <a:xfrm>
          <a:off x="8699500" y="976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88303</xdr:rowOff>
    </xdr:from>
    <xdr:ext cx="534377" cy="259045"/>
    <xdr:sp macro="" textlink="">
      <xdr:nvSpPr>
        <xdr:cNvPr id="355" name="テキスト ボックス 354"/>
        <xdr:cNvSpPr txBox="1"/>
      </xdr:nvSpPr>
      <xdr:spPr>
        <a:xfrm>
          <a:off x="8483111" y="986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160539</xdr:rowOff>
    </xdr:from>
    <xdr:to>
      <xdr:col>11</xdr:col>
      <xdr:colOff>307975</xdr:colOff>
      <xdr:row>57</xdr:row>
      <xdr:rowOff>32139</xdr:rowOff>
    </xdr:to>
    <xdr:cxnSp macro="">
      <xdr:nvCxnSpPr>
        <xdr:cNvPr id="356" name="直線コネクタ 355"/>
        <xdr:cNvCxnSpPr/>
      </xdr:nvCxnSpPr>
      <xdr:spPr>
        <a:xfrm flipV="1">
          <a:off x="6972300" y="9761739"/>
          <a:ext cx="889000" cy="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21161</xdr:rowOff>
    </xdr:from>
    <xdr:to>
      <xdr:col>11</xdr:col>
      <xdr:colOff>358775</xdr:colOff>
      <xdr:row>57</xdr:row>
      <xdr:rowOff>122761</xdr:rowOff>
    </xdr:to>
    <xdr:sp macro="" textlink="">
      <xdr:nvSpPr>
        <xdr:cNvPr id="357" name="フローチャート : 判断 356"/>
        <xdr:cNvSpPr/>
      </xdr:nvSpPr>
      <xdr:spPr>
        <a:xfrm>
          <a:off x="7810500" y="979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113888</xdr:rowOff>
    </xdr:from>
    <xdr:ext cx="534377" cy="259045"/>
    <xdr:sp macro="" textlink="">
      <xdr:nvSpPr>
        <xdr:cNvPr id="358" name="テキスト ボックス 357"/>
        <xdr:cNvSpPr txBox="1"/>
      </xdr:nvSpPr>
      <xdr:spPr>
        <a:xfrm>
          <a:off x="7594111" y="9886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38224</xdr:rowOff>
    </xdr:from>
    <xdr:to>
      <xdr:col>10</xdr:col>
      <xdr:colOff>155575</xdr:colOff>
      <xdr:row>57</xdr:row>
      <xdr:rowOff>139824</xdr:rowOff>
    </xdr:to>
    <xdr:sp macro="" textlink="">
      <xdr:nvSpPr>
        <xdr:cNvPr id="359" name="フローチャート : 判断 358"/>
        <xdr:cNvSpPr/>
      </xdr:nvSpPr>
      <xdr:spPr>
        <a:xfrm>
          <a:off x="6921500" y="9810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130951</xdr:rowOff>
    </xdr:from>
    <xdr:ext cx="534377" cy="259045"/>
    <xdr:sp macro="" textlink="">
      <xdr:nvSpPr>
        <xdr:cNvPr id="360" name="テキスト ボックス 359"/>
        <xdr:cNvSpPr txBox="1"/>
      </xdr:nvSpPr>
      <xdr:spPr>
        <a:xfrm>
          <a:off x="6705111" y="99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102067</xdr:rowOff>
    </xdr:from>
    <xdr:to>
      <xdr:col>15</xdr:col>
      <xdr:colOff>231775</xdr:colOff>
      <xdr:row>57</xdr:row>
      <xdr:rowOff>32217</xdr:rowOff>
    </xdr:to>
    <xdr:sp macro="" textlink="">
      <xdr:nvSpPr>
        <xdr:cNvPr id="366" name="円/楕円 365"/>
        <xdr:cNvSpPr/>
      </xdr:nvSpPr>
      <xdr:spPr>
        <a:xfrm>
          <a:off x="10426700" y="970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124944</xdr:rowOff>
    </xdr:from>
    <xdr:ext cx="534377" cy="259045"/>
    <xdr:sp macro="" textlink="">
      <xdr:nvSpPr>
        <xdr:cNvPr id="367" name="農林水産業費該当値テキスト"/>
        <xdr:cNvSpPr txBox="1"/>
      </xdr:nvSpPr>
      <xdr:spPr>
        <a:xfrm>
          <a:off x="10528300" y="955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36,060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141048</xdr:rowOff>
    </xdr:from>
    <xdr:to>
      <xdr:col>14</xdr:col>
      <xdr:colOff>79375</xdr:colOff>
      <xdr:row>57</xdr:row>
      <xdr:rowOff>71198</xdr:rowOff>
    </xdr:to>
    <xdr:sp macro="" textlink="">
      <xdr:nvSpPr>
        <xdr:cNvPr id="368" name="円/楕円 367"/>
        <xdr:cNvSpPr/>
      </xdr:nvSpPr>
      <xdr:spPr>
        <a:xfrm>
          <a:off x="9588500" y="974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87725</xdr:rowOff>
    </xdr:from>
    <xdr:ext cx="534377" cy="259045"/>
    <xdr:sp macro="" textlink="">
      <xdr:nvSpPr>
        <xdr:cNvPr id="369" name="テキスト ボックス 368"/>
        <xdr:cNvSpPr txBox="1"/>
      </xdr:nvSpPr>
      <xdr:spPr>
        <a:xfrm>
          <a:off x="9372111" y="951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89915</xdr:rowOff>
    </xdr:from>
    <xdr:to>
      <xdr:col>12</xdr:col>
      <xdr:colOff>561975</xdr:colOff>
      <xdr:row>57</xdr:row>
      <xdr:rowOff>20065</xdr:rowOff>
    </xdr:to>
    <xdr:sp macro="" textlink="">
      <xdr:nvSpPr>
        <xdr:cNvPr id="370" name="円/楕円 369"/>
        <xdr:cNvSpPr/>
      </xdr:nvSpPr>
      <xdr:spPr>
        <a:xfrm>
          <a:off x="8699500" y="96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36592</xdr:rowOff>
    </xdr:from>
    <xdr:ext cx="534377" cy="259045"/>
    <xdr:sp macro="" textlink="">
      <xdr:nvSpPr>
        <xdr:cNvPr id="371" name="テキスト ボックス 370"/>
        <xdr:cNvSpPr txBox="1"/>
      </xdr:nvSpPr>
      <xdr:spPr>
        <a:xfrm>
          <a:off x="8483111" y="946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109739</xdr:rowOff>
    </xdr:from>
    <xdr:to>
      <xdr:col>11</xdr:col>
      <xdr:colOff>358775</xdr:colOff>
      <xdr:row>57</xdr:row>
      <xdr:rowOff>39889</xdr:rowOff>
    </xdr:to>
    <xdr:sp macro="" textlink="">
      <xdr:nvSpPr>
        <xdr:cNvPr id="372" name="円/楕円 371"/>
        <xdr:cNvSpPr/>
      </xdr:nvSpPr>
      <xdr:spPr>
        <a:xfrm>
          <a:off x="7810500" y="971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56416</xdr:rowOff>
    </xdr:from>
    <xdr:ext cx="534377" cy="259045"/>
    <xdr:sp macro="" textlink="">
      <xdr:nvSpPr>
        <xdr:cNvPr id="373" name="テキスト ボックス 372"/>
        <xdr:cNvSpPr txBox="1"/>
      </xdr:nvSpPr>
      <xdr:spPr>
        <a:xfrm>
          <a:off x="7594111" y="948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152789</xdr:rowOff>
    </xdr:from>
    <xdr:to>
      <xdr:col>10</xdr:col>
      <xdr:colOff>155575</xdr:colOff>
      <xdr:row>57</xdr:row>
      <xdr:rowOff>82939</xdr:rowOff>
    </xdr:to>
    <xdr:sp macro="" textlink="">
      <xdr:nvSpPr>
        <xdr:cNvPr id="374" name="円/楕円 373"/>
        <xdr:cNvSpPr/>
      </xdr:nvSpPr>
      <xdr:spPr>
        <a:xfrm>
          <a:off x="6921500" y="975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99466</xdr:rowOff>
    </xdr:from>
    <xdr:ext cx="534377" cy="259045"/>
    <xdr:sp macro="" textlink="">
      <xdr:nvSpPr>
        <xdr:cNvPr id="375" name="テキスト ボックス 374"/>
        <xdr:cNvSpPr txBox="1"/>
      </xdr:nvSpPr>
      <xdr:spPr>
        <a:xfrm>
          <a:off x="6705111" y="952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116/119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167018</xdr:rowOff>
    </xdr:from>
    <xdr:to>
      <xdr:col>15</xdr:col>
      <xdr:colOff>180340</xdr:colOff>
      <xdr:row>79</xdr:row>
      <xdr:rowOff>58841</xdr:rowOff>
    </xdr:to>
    <xdr:cxnSp macro="">
      <xdr:nvCxnSpPr>
        <xdr:cNvPr id="401" name="直線コネクタ 400"/>
        <xdr:cNvCxnSpPr/>
      </xdr:nvCxnSpPr>
      <xdr:spPr>
        <a:xfrm flipV="1">
          <a:off x="10475595" y="12168518"/>
          <a:ext cx="1270" cy="1434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62668</xdr:rowOff>
    </xdr:from>
    <xdr:ext cx="469744" cy="259045"/>
    <xdr:sp macro="" textlink="">
      <xdr:nvSpPr>
        <xdr:cNvPr id="402" name="商工費最小値テキスト"/>
        <xdr:cNvSpPr txBox="1"/>
      </xdr:nvSpPr>
      <xdr:spPr>
        <a:xfrm>
          <a:off x="10528300" y="136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2,452</a:t>
          </a:r>
          <a:endParaRPr kumimoji="1" lang="ja-JP" altLang="en-US" sz="1000" b="1">
            <a:latin typeface="ＭＳ Ｐゴシック"/>
          </a:endParaRPr>
        </a:p>
      </xdr:txBody>
    </xdr:sp>
    <xdr:clientData/>
  </xdr:oneCellAnchor>
  <xdr:twoCellAnchor>
    <xdr:from>
      <xdr:col>15</xdr:col>
      <xdr:colOff>92075</xdr:colOff>
      <xdr:row>79</xdr:row>
      <xdr:rowOff>58841</xdr:rowOff>
    </xdr:from>
    <xdr:to>
      <xdr:col>15</xdr:col>
      <xdr:colOff>269875</xdr:colOff>
      <xdr:row>79</xdr:row>
      <xdr:rowOff>58841</xdr:rowOff>
    </xdr:to>
    <xdr:cxnSp macro="">
      <xdr:nvCxnSpPr>
        <xdr:cNvPr id="403" name="直線コネクタ 402"/>
        <xdr:cNvCxnSpPr/>
      </xdr:nvCxnSpPr>
      <xdr:spPr>
        <a:xfrm>
          <a:off x="10388600" y="136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113695</xdr:rowOff>
    </xdr:from>
    <xdr:ext cx="534377" cy="259045"/>
    <xdr:sp macro="" textlink="">
      <xdr:nvSpPr>
        <xdr:cNvPr id="404" name="商工費最大値テキスト"/>
        <xdr:cNvSpPr txBox="1"/>
      </xdr:nvSpPr>
      <xdr:spPr>
        <a:xfrm>
          <a:off x="10528300" y="1194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90,327</a:t>
          </a:r>
          <a:endParaRPr kumimoji="1" lang="ja-JP" altLang="en-US" sz="1000" b="1">
            <a:latin typeface="ＭＳ Ｐゴシック"/>
          </a:endParaRPr>
        </a:p>
      </xdr:txBody>
    </xdr:sp>
    <xdr:clientData/>
  </xdr:oneCellAnchor>
  <xdr:twoCellAnchor>
    <xdr:from>
      <xdr:col>15</xdr:col>
      <xdr:colOff>92075</xdr:colOff>
      <xdr:row>70</xdr:row>
      <xdr:rowOff>167018</xdr:rowOff>
    </xdr:from>
    <xdr:to>
      <xdr:col>15</xdr:col>
      <xdr:colOff>269875</xdr:colOff>
      <xdr:row>70</xdr:row>
      <xdr:rowOff>167018</xdr:rowOff>
    </xdr:to>
    <xdr:cxnSp macro="">
      <xdr:nvCxnSpPr>
        <xdr:cNvPr id="405" name="直線コネクタ 404"/>
        <xdr:cNvCxnSpPr/>
      </xdr:nvCxnSpPr>
      <xdr:spPr>
        <a:xfrm>
          <a:off x="10388600" y="1216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12500</xdr:rowOff>
    </xdr:from>
    <xdr:to>
      <xdr:col>15</xdr:col>
      <xdr:colOff>180975</xdr:colOff>
      <xdr:row>79</xdr:row>
      <xdr:rowOff>26429</xdr:rowOff>
    </xdr:to>
    <xdr:cxnSp macro="">
      <xdr:nvCxnSpPr>
        <xdr:cNvPr id="406" name="直線コネクタ 405"/>
        <xdr:cNvCxnSpPr/>
      </xdr:nvCxnSpPr>
      <xdr:spPr>
        <a:xfrm>
          <a:off x="9639300" y="13557050"/>
          <a:ext cx="838200" cy="1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113296</xdr:rowOff>
    </xdr:from>
    <xdr:ext cx="534377" cy="259045"/>
    <xdr:sp macro="" textlink="">
      <xdr:nvSpPr>
        <xdr:cNvPr id="407" name="商工費平均値テキスト"/>
        <xdr:cNvSpPr txBox="1"/>
      </xdr:nvSpPr>
      <xdr:spPr>
        <a:xfrm>
          <a:off x="10528300" y="131434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90419</xdr:rowOff>
    </xdr:from>
    <xdr:to>
      <xdr:col>15</xdr:col>
      <xdr:colOff>231775</xdr:colOff>
      <xdr:row>78</xdr:row>
      <xdr:rowOff>20569</xdr:rowOff>
    </xdr:to>
    <xdr:sp macro="" textlink="">
      <xdr:nvSpPr>
        <xdr:cNvPr id="408" name="フローチャート : 判断 407"/>
        <xdr:cNvSpPr/>
      </xdr:nvSpPr>
      <xdr:spPr>
        <a:xfrm>
          <a:off x="10426700" y="13292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12500</xdr:rowOff>
    </xdr:from>
    <xdr:to>
      <xdr:col>14</xdr:col>
      <xdr:colOff>28575</xdr:colOff>
      <xdr:row>79</xdr:row>
      <xdr:rowOff>23213</xdr:rowOff>
    </xdr:to>
    <xdr:cxnSp macro="">
      <xdr:nvCxnSpPr>
        <xdr:cNvPr id="409" name="直線コネクタ 408"/>
        <xdr:cNvCxnSpPr/>
      </xdr:nvCxnSpPr>
      <xdr:spPr>
        <a:xfrm flipV="1">
          <a:off x="8750300" y="13557050"/>
          <a:ext cx="889000" cy="10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135747</xdr:rowOff>
    </xdr:from>
    <xdr:to>
      <xdr:col>14</xdr:col>
      <xdr:colOff>79375</xdr:colOff>
      <xdr:row>78</xdr:row>
      <xdr:rowOff>65897</xdr:rowOff>
    </xdr:to>
    <xdr:sp macro="" textlink="">
      <xdr:nvSpPr>
        <xdr:cNvPr id="410" name="フローチャート : 判断 409"/>
        <xdr:cNvSpPr/>
      </xdr:nvSpPr>
      <xdr:spPr>
        <a:xfrm>
          <a:off x="9588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82424</xdr:rowOff>
    </xdr:from>
    <xdr:ext cx="534377" cy="259045"/>
    <xdr:sp macro="" textlink="">
      <xdr:nvSpPr>
        <xdr:cNvPr id="411" name="テキスト ボックス 410"/>
        <xdr:cNvSpPr txBox="1"/>
      </xdr:nvSpPr>
      <xdr:spPr>
        <a:xfrm>
          <a:off x="9372111" y="1311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10443</xdr:rowOff>
    </xdr:from>
    <xdr:to>
      <xdr:col>12</xdr:col>
      <xdr:colOff>511175</xdr:colOff>
      <xdr:row>79</xdr:row>
      <xdr:rowOff>23213</xdr:rowOff>
    </xdr:to>
    <xdr:cxnSp macro="">
      <xdr:nvCxnSpPr>
        <xdr:cNvPr id="412" name="直線コネクタ 411"/>
        <xdr:cNvCxnSpPr/>
      </xdr:nvCxnSpPr>
      <xdr:spPr>
        <a:xfrm>
          <a:off x="7861300" y="13554993"/>
          <a:ext cx="889000" cy="1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154786</xdr:rowOff>
    </xdr:from>
    <xdr:to>
      <xdr:col>12</xdr:col>
      <xdr:colOff>561975</xdr:colOff>
      <xdr:row>78</xdr:row>
      <xdr:rowOff>84936</xdr:rowOff>
    </xdr:to>
    <xdr:sp macro="" textlink="">
      <xdr:nvSpPr>
        <xdr:cNvPr id="413" name="フローチャート : 判断 412"/>
        <xdr:cNvSpPr/>
      </xdr:nvSpPr>
      <xdr:spPr>
        <a:xfrm>
          <a:off x="8699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101463</xdr:rowOff>
    </xdr:from>
    <xdr:ext cx="534377" cy="259045"/>
    <xdr:sp macro="" textlink="">
      <xdr:nvSpPr>
        <xdr:cNvPr id="414" name="テキスト ボックス 413"/>
        <xdr:cNvSpPr txBox="1"/>
      </xdr:nvSpPr>
      <xdr:spPr>
        <a:xfrm>
          <a:off x="8483111" y="1313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144402</xdr:rowOff>
    </xdr:from>
    <xdr:to>
      <xdr:col>11</xdr:col>
      <xdr:colOff>307975</xdr:colOff>
      <xdr:row>79</xdr:row>
      <xdr:rowOff>10443</xdr:rowOff>
    </xdr:to>
    <xdr:cxnSp macro="">
      <xdr:nvCxnSpPr>
        <xdr:cNvPr id="415" name="直線コネクタ 414"/>
        <xdr:cNvCxnSpPr/>
      </xdr:nvCxnSpPr>
      <xdr:spPr>
        <a:xfrm>
          <a:off x="6972300" y="13517502"/>
          <a:ext cx="889000" cy="3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1477</xdr:rowOff>
    </xdr:from>
    <xdr:to>
      <xdr:col>11</xdr:col>
      <xdr:colOff>358775</xdr:colOff>
      <xdr:row>78</xdr:row>
      <xdr:rowOff>103077</xdr:rowOff>
    </xdr:to>
    <xdr:sp macro="" textlink="">
      <xdr:nvSpPr>
        <xdr:cNvPr id="416" name="フローチャート : 判断 415"/>
        <xdr:cNvSpPr/>
      </xdr:nvSpPr>
      <xdr:spPr>
        <a:xfrm>
          <a:off x="7810500" y="1337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119604</xdr:rowOff>
    </xdr:from>
    <xdr:ext cx="534377" cy="259045"/>
    <xdr:sp macro="" textlink="">
      <xdr:nvSpPr>
        <xdr:cNvPr id="417" name="テキスト ボックス 416"/>
        <xdr:cNvSpPr txBox="1"/>
      </xdr:nvSpPr>
      <xdr:spPr>
        <a:xfrm>
          <a:off x="7594111" y="1314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3125</xdr:rowOff>
    </xdr:from>
    <xdr:to>
      <xdr:col>10</xdr:col>
      <xdr:colOff>155575</xdr:colOff>
      <xdr:row>78</xdr:row>
      <xdr:rowOff>104725</xdr:rowOff>
    </xdr:to>
    <xdr:sp macro="" textlink="">
      <xdr:nvSpPr>
        <xdr:cNvPr id="418" name="フローチャート : 判断 417"/>
        <xdr:cNvSpPr/>
      </xdr:nvSpPr>
      <xdr:spPr>
        <a:xfrm>
          <a:off x="6921500" y="133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121252</xdr:rowOff>
    </xdr:from>
    <xdr:ext cx="534377" cy="259045"/>
    <xdr:sp macro="" textlink="">
      <xdr:nvSpPr>
        <xdr:cNvPr id="419" name="テキスト ボックス 418"/>
        <xdr:cNvSpPr txBox="1"/>
      </xdr:nvSpPr>
      <xdr:spPr>
        <a:xfrm>
          <a:off x="6705111" y="1315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147079</xdr:rowOff>
    </xdr:from>
    <xdr:to>
      <xdr:col>15</xdr:col>
      <xdr:colOff>231775</xdr:colOff>
      <xdr:row>79</xdr:row>
      <xdr:rowOff>77229</xdr:rowOff>
    </xdr:to>
    <xdr:sp macro="" textlink="">
      <xdr:nvSpPr>
        <xdr:cNvPr id="425" name="円/楕円 424"/>
        <xdr:cNvSpPr/>
      </xdr:nvSpPr>
      <xdr:spPr>
        <a:xfrm>
          <a:off x="10426700" y="1352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62006</xdr:rowOff>
    </xdr:from>
    <xdr:ext cx="469744" cy="259045"/>
    <xdr:sp macro="" textlink="">
      <xdr:nvSpPr>
        <xdr:cNvPr id="426" name="商工費該当値テキスト"/>
        <xdr:cNvSpPr txBox="1"/>
      </xdr:nvSpPr>
      <xdr:spPr>
        <a:xfrm>
          <a:off x="10528300" y="1343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133150</xdr:rowOff>
    </xdr:from>
    <xdr:to>
      <xdr:col>14</xdr:col>
      <xdr:colOff>79375</xdr:colOff>
      <xdr:row>79</xdr:row>
      <xdr:rowOff>63300</xdr:rowOff>
    </xdr:to>
    <xdr:sp macro="" textlink="">
      <xdr:nvSpPr>
        <xdr:cNvPr id="427" name="円/楕円 426"/>
        <xdr:cNvSpPr/>
      </xdr:nvSpPr>
      <xdr:spPr>
        <a:xfrm>
          <a:off x="9588500" y="13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54427</xdr:rowOff>
    </xdr:from>
    <xdr:ext cx="469744" cy="259045"/>
    <xdr:sp macro="" textlink="">
      <xdr:nvSpPr>
        <xdr:cNvPr id="428" name="テキスト ボックス 427"/>
        <xdr:cNvSpPr txBox="1"/>
      </xdr:nvSpPr>
      <xdr:spPr>
        <a:xfrm>
          <a:off x="9404427" y="135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143863</xdr:rowOff>
    </xdr:from>
    <xdr:to>
      <xdr:col>12</xdr:col>
      <xdr:colOff>561975</xdr:colOff>
      <xdr:row>79</xdr:row>
      <xdr:rowOff>74013</xdr:rowOff>
    </xdr:to>
    <xdr:sp macro="" textlink="">
      <xdr:nvSpPr>
        <xdr:cNvPr id="429" name="円/楕円 428"/>
        <xdr:cNvSpPr/>
      </xdr:nvSpPr>
      <xdr:spPr>
        <a:xfrm>
          <a:off x="8699500" y="1351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65140</xdr:rowOff>
    </xdr:from>
    <xdr:ext cx="469744" cy="259045"/>
    <xdr:sp macro="" textlink="">
      <xdr:nvSpPr>
        <xdr:cNvPr id="430" name="テキスト ボックス 429"/>
        <xdr:cNvSpPr txBox="1"/>
      </xdr:nvSpPr>
      <xdr:spPr>
        <a:xfrm>
          <a:off x="8515427" y="1360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131093</xdr:rowOff>
    </xdr:from>
    <xdr:to>
      <xdr:col>11</xdr:col>
      <xdr:colOff>358775</xdr:colOff>
      <xdr:row>79</xdr:row>
      <xdr:rowOff>61243</xdr:rowOff>
    </xdr:to>
    <xdr:sp macro="" textlink="">
      <xdr:nvSpPr>
        <xdr:cNvPr id="431" name="円/楕円 430"/>
        <xdr:cNvSpPr/>
      </xdr:nvSpPr>
      <xdr:spPr>
        <a:xfrm>
          <a:off x="7810500" y="1350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52370</xdr:rowOff>
    </xdr:from>
    <xdr:ext cx="469744" cy="259045"/>
    <xdr:sp macro="" textlink="">
      <xdr:nvSpPr>
        <xdr:cNvPr id="432" name="テキスト ボックス 431"/>
        <xdr:cNvSpPr txBox="1"/>
      </xdr:nvSpPr>
      <xdr:spPr>
        <a:xfrm>
          <a:off x="7626427" y="135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93602</xdr:rowOff>
    </xdr:from>
    <xdr:to>
      <xdr:col>10</xdr:col>
      <xdr:colOff>155575</xdr:colOff>
      <xdr:row>79</xdr:row>
      <xdr:rowOff>23752</xdr:rowOff>
    </xdr:to>
    <xdr:sp macro="" textlink="">
      <xdr:nvSpPr>
        <xdr:cNvPr id="433" name="円/楕円 432"/>
        <xdr:cNvSpPr/>
      </xdr:nvSpPr>
      <xdr:spPr>
        <a:xfrm>
          <a:off x="6921500" y="134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14879</xdr:rowOff>
    </xdr:from>
    <xdr:ext cx="469744" cy="259045"/>
    <xdr:sp macro="" textlink="">
      <xdr:nvSpPr>
        <xdr:cNvPr id="434" name="テキスト ボックス 433"/>
        <xdr:cNvSpPr txBox="1"/>
      </xdr:nvSpPr>
      <xdr:spPr>
        <a:xfrm>
          <a:off x="6737427" y="1355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24/119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50" name="テキスト ボックス 44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52" name="テキスト ボックス 45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83798</xdr:rowOff>
    </xdr:from>
    <xdr:to>
      <xdr:col>15</xdr:col>
      <xdr:colOff>180340</xdr:colOff>
      <xdr:row>98</xdr:row>
      <xdr:rowOff>127699</xdr:rowOff>
    </xdr:to>
    <xdr:cxnSp macro="">
      <xdr:nvCxnSpPr>
        <xdr:cNvPr id="456" name="直線コネクタ 455"/>
        <xdr:cNvCxnSpPr/>
      </xdr:nvCxnSpPr>
      <xdr:spPr>
        <a:xfrm flipV="1">
          <a:off x="10475595" y="15514298"/>
          <a:ext cx="1270" cy="141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146825</xdr:rowOff>
    </xdr:from>
    <xdr:ext cx="534377" cy="259045"/>
    <xdr:sp macro="" textlink="">
      <xdr:nvSpPr>
        <xdr:cNvPr id="457" name="土木費最小値テキスト"/>
        <xdr:cNvSpPr txBox="1"/>
      </xdr:nvSpPr>
      <xdr:spPr>
        <a:xfrm>
          <a:off x="10528300" y="1694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15</xdr:col>
      <xdr:colOff>92075</xdr:colOff>
      <xdr:row>98</xdr:row>
      <xdr:rowOff>127699</xdr:rowOff>
    </xdr:from>
    <xdr:to>
      <xdr:col>15</xdr:col>
      <xdr:colOff>269875</xdr:colOff>
      <xdr:row>98</xdr:row>
      <xdr:rowOff>127699</xdr:rowOff>
    </xdr:to>
    <xdr:cxnSp macro="">
      <xdr:nvCxnSpPr>
        <xdr:cNvPr id="458" name="直線コネクタ 457"/>
        <xdr:cNvCxnSpPr/>
      </xdr:nvCxnSpPr>
      <xdr:spPr>
        <a:xfrm>
          <a:off x="10388600" y="16929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30475</xdr:rowOff>
    </xdr:from>
    <xdr:ext cx="690189" cy="259045"/>
    <xdr:sp macro="" textlink="">
      <xdr:nvSpPr>
        <xdr:cNvPr id="459" name="土木費最大値テキスト"/>
        <xdr:cNvSpPr txBox="1"/>
      </xdr:nvSpPr>
      <xdr:spPr>
        <a:xfrm>
          <a:off x="10528300" y="152895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1,561,135</a:t>
          </a:r>
          <a:endParaRPr kumimoji="1" lang="ja-JP" altLang="en-US" sz="1000" b="1">
            <a:latin typeface="ＭＳ Ｐゴシック"/>
          </a:endParaRPr>
        </a:p>
      </xdr:txBody>
    </xdr:sp>
    <xdr:clientData/>
  </xdr:oneCellAnchor>
  <xdr:twoCellAnchor>
    <xdr:from>
      <xdr:col>15</xdr:col>
      <xdr:colOff>92075</xdr:colOff>
      <xdr:row>90</xdr:row>
      <xdr:rowOff>83798</xdr:rowOff>
    </xdr:from>
    <xdr:to>
      <xdr:col>15</xdr:col>
      <xdr:colOff>269875</xdr:colOff>
      <xdr:row>90</xdr:row>
      <xdr:rowOff>83798</xdr:rowOff>
    </xdr:to>
    <xdr:cxnSp macro="">
      <xdr:nvCxnSpPr>
        <xdr:cNvPr id="460" name="直線コネクタ 459"/>
        <xdr:cNvCxnSpPr/>
      </xdr:nvCxnSpPr>
      <xdr:spPr>
        <a:xfrm>
          <a:off x="10388600" y="155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69881</xdr:rowOff>
    </xdr:from>
    <xdr:to>
      <xdr:col>15</xdr:col>
      <xdr:colOff>180975</xdr:colOff>
      <xdr:row>98</xdr:row>
      <xdr:rowOff>70355</xdr:rowOff>
    </xdr:to>
    <xdr:cxnSp macro="">
      <xdr:nvCxnSpPr>
        <xdr:cNvPr id="461" name="直線コネクタ 460"/>
        <xdr:cNvCxnSpPr/>
      </xdr:nvCxnSpPr>
      <xdr:spPr>
        <a:xfrm flipV="1">
          <a:off x="9639300" y="16871981"/>
          <a:ext cx="8382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19824</xdr:rowOff>
    </xdr:from>
    <xdr:ext cx="534377" cy="259045"/>
    <xdr:sp macro="" textlink="">
      <xdr:nvSpPr>
        <xdr:cNvPr id="462" name="土木費平均値テキスト"/>
        <xdr:cNvSpPr txBox="1"/>
      </xdr:nvSpPr>
      <xdr:spPr>
        <a:xfrm>
          <a:off x="10528300" y="168219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41397</xdr:rowOff>
    </xdr:from>
    <xdr:to>
      <xdr:col>15</xdr:col>
      <xdr:colOff>231775</xdr:colOff>
      <xdr:row>98</xdr:row>
      <xdr:rowOff>142997</xdr:rowOff>
    </xdr:to>
    <xdr:sp macro="" textlink="">
      <xdr:nvSpPr>
        <xdr:cNvPr id="463" name="フローチャート : 判断 462"/>
        <xdr:cNvSpPr/>
      </xdr:nvSpPr>
      <xdr:spPr>
        <a:xfrm>
          <a:off x="10426700" y="1684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67793</xdr:rowOff>
    </xdr:from>
    <xdr:to>
      <xdr:col>14</xdr:col>
      <xdr:colOff>28575</xdr:colOff>
      <xdr:row>98</xdr:row>
      <xdr:rowOff>70355</xdr:rowOff>
    </xdr:to>
    <xdr:cxnSp macro="">
      <xdr:nvCxnSpPr>
        <xdr:cNvPr id="464" name="直線コネクタ 463"/>
        <xdr:cNvCxnSpPr/>
      </xdr:nvCxnSpPr>
      <xdr:spPr>
        <a:xfrm>
          <a:off x="8750300" y="16869893"/>
          <a:ext cx="889000" cy="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23851</xdr:rowOff>
    </xdr:from>
    <xdr:to>
      <xdr:col>14</xdr:col>
      <xdr:colOff>79375</xdr:colOff>
      <xdr:row>98</xdr:row>
      <xdr:rowOff>125451</xdr:rowOff>
    </xdr:to>
    <xdr:sp macro="" textlink="">
      <xdr:nvSpPr>
        <xdr:cNvPr id="465" name="フローチャート : 判断 464"/>
        <xdr:cNvSpPr/>
      </xdr:nvSpPr>
      <xdr:spPr>
        <a:xfrm>
          <a:off x="9588500" y="168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116578</xdr:rowOff>
    </xdr:from>
    <xdr:ext cx="534377" cy="259045"/>
    <xdr:sp macro="" textlink="">
      <xdr:nvSpPr>
        <xdr:cNvPr id="466" name="テキスト ボックス 465"/>
        <xdr:cNvSpPr txBox="1"/>
      </xdr:nvSpPr>
      <xdr:spPr>
        <a:xfrm>
          <a:off x="9372111" y="16918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51174</xdr:rowOff>
    </xdr:from>
    <xdr:to>
      <xdr:col>12</xdr:col>
      <xdr:colOff>511175</xdr:colOff>
      <xdr:row>98</xdr:row>
      <xdr:rowOff>67793</xdr:rowOff>
    </xdr:to>
    <xdr:cxnSp macro="">
      <xdr:nvCxnSpPr>
        <xdr:cNvPr id="467" name="直線コネクタ 466"/>
        <xdr:cNvCxnSpPr/>
      </xdr:nvCxnSpPr>
      <xdr:spPr>
        <a:xfrm>
          <a:off x="7861300" y="16853274"/>
          <a:ext cx="8890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33525</xdr:rowOff>
    </xdr:from>
    <xdr:to>
      <xdr:col>12</xdr:col>
      <xdr:colOff>561975</xdr:colOff>
      <xdr:row>98</xdr:row>
      <xdr:rowOff>135125</xdr:rowOff>
    </xdr:to>
    <xdr:sp macro="" textlink="">
      <xdr:nvSpPr>
        <xdr:cNvPr id="468" name="フローチャート : 判断 467"/>
        <xdr:cNvSpPr/>
      </xdr:nvSpPr>
      <xdr:spPr>
        <a:xfrm>
          <a:off x="8699500" y="1683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126252</xdr:rowOff>
    </xdr:from>
    <xdr:ext cx="534377" cy="259045"/>
    <xdr:sp macro="" textlink="">
      <xdr:nvSpPr>
        <xdr:cNvPr id="469" name="テキスト ボックス 468"/>
        <xdr:cNvSpPr txBox="1"/>
      </xdr:nvSpPr>
      <xdr:spPr>
        <a:xfrm>
          <a:off x="8483111" y="1692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44900</xdr:rowOff>
    </xdr:from>
    <xdr:to>
      <xdr:col>11</xdr:col>
      <xdr:colOff>307975</xdr:colOff>
      <xdr:row>98</xdr:row>
      <xdr:rowOff>51174</xdr:rowOff>
    </xdr:to>
    <xdr:cxnSp macro="">
      <xdr:nvCxnSpPr>
        <xdr:cNvPr id="470" name="直線コネクタ 469"/>
        <xdr:cNvCxnSpPr/>
      </xdr:nvCxnSpPr>
      <xdr:spPr>
        <a:xfrm>
          <a:off x="6972300" y="1684700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39825</xdr:rowOff>
    </xdr:from>
    <xdr:to>
      <xdr:col>11</xdr:col>
      <xdr:colOff>358775</xdr:colOff>
      <xdr:row>98</xdr:row>
      <xdr:rowOff>141425</xdr:rowOff>
    </xdr:to>
    <xdr:sp macro="" textlink="">
      <xdr:nvSpPr>
        <xdr:cNvPr id="471" name="フローチャート : 判断 470"/>
        <xdr:cNvSpPr/>
      </xdr:nvSpPr>
      <xdr:spPr>
        <a:xfrm>
          <a:off x="7810500" y="168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132552</xdr:rowOff>
    </xdr:from>
    <xdr:ext cx="534377" cy="259045"/>
    <xdr:sp macro="" textlink="">
      <xdr:nvSpPr>
        <xdr:cNvPr id="472" name="テキスト ボックス 471"/>
        <xdr:cNvSpPr txBox="1"/>
      </xdr:nvSpPr>
      <xdr:spPr>
        <a:xfrm>
          <a:off x="7594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42120</xdr:rowOff>
    </xdr:from>
    <xdr:to>
      <xdr:col>10</xdr:col>
      <xdr:colOff>155575</xdr:colOff>
      <xdr:row>98</xdr:row>
      <xdr:rowOff>143720</xdr:rowOff>
    </xdr:to>
    <xdr:sp macro="" textlink="">
      <xdr:nvSpPr>
        <xdr:cNvPr id="473" name="フローチャート : 判断 472"/>
        <xdr:cNvSpPr/>
      </xdr:nvSpPr>
      <xdr:spPr>
        <a:xfrm>
          <a:off x="6921500" y="168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134847</xdr:rowOff>
    </xdr:from>
    <xdr:ext cx="534377" cy="259045"/>
    <xdr:sp macro="" textlink="">
      <xdr:nvSpPr>
        <xdr:cNvPr id="474" name="テキスト ボックス 473"/>
        <xdr:cNvSpPr txBox="1"/>
      </xdr:nvSpPr>
      <xdr:spPr>
        <a:xfrm>
          <a:off x="6705111" y="169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19081</xdr:rowOff>
    </xdr:from>
    <xdr:to>
      <xdr:col>15</xdr:col>
      <xdr:colOff>231775</xdr:colOff>
      <xdr:row>98</xdr:row>
      <xdr:rowOff>120681</xdr:rowOff>
    </xdr:to>
    <xdr:sp macro="" textlink="">
      <xdr:nvSpPr>
        <xdr:cNvPr id="480" name="円/楕円 479"/>
        <xdr:cNvSpPr/>
      </xdr:nvSpPr>
      <xdr:spPr>
        <a:xfrm>
          <a:off x="10426700" y="1682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149908</xdr:rowOff>
    </xdr:from>
    <xdr:ext cx="534377" cy="259045"/>
    <xdr:sp macro="" textlink="">
      <xdr:nvSpPr>
        <xdr:cNvPr id="481" name="土木費該当値テキスト"/>
        <xdr:cNvSpPr txBox="1"/>
      </xdr:nvSpPr>
      <xdr:spPr>
        <a:xfrm>
          <a:off x="10528300" y="1660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76,355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19555</xdr:rowOff>
    </xdr:from>
    <xdr:to>
      <xdr:col>14</xdr:col>
      <xdr:colOff>79375</xdr:colOff>
      <xdr:row>98</xdr:row>
      <xdr:rowOff>121155</xdr:rowOff>
    </xdr:to>
    <xdr:sp macro="" textlink="">
      <xdr:nvSpPr>
        <xdr:cNvPr id="482" name="円/楕円 481"/>
        <xdr:cNvSpPr/>
      </xdr:nvSpPr>
      <xdr:spPr>
        <a:xfrm>
          <a:off x="9588500" y="168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137682</xdr:rowOff>
    </xdr:from>
    <xdr:ext cx="534377" cy="259045"/>
    <xdr:sp macro="" textlink="">
      <xdr:nvSpPr>
        <xdr:cNvPr id="483" name="テキスト ボックス 482"/>
        <xdr:cNvSpPr txBox="1"/>
      </xdr:nvSpPr>
      <xdr:spPr>
        <a:xfrm>
          <a:off x="9372111" y="165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16993</xdr:rowOff>
    </xdr:from>
    <xdr:to>
      <xdr:col>12</xdr:col>
      <xdr:colOff>561975</xdr:colOff>
      <xdr:row>98</xdr:row>
      <xdr:rowOff>118593</xdr:rowOff>
    </xdr:to>
    <xdr:sp macro="" textlink="">
      <xdr:nvSpPr>
        <xdr:cNvPr id="484" name="円/楕円 483"/>
        <xdr:cNvSpPr/>
      </xdr:nvSpPr>
      <xdr:spPr>
        <a:xfrm>
          <a:off x="8699500" y="16819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135120</xdr:rowOff>
    </xdr:from>
    <xdr:ext cx="534377" cy="259045"/>
    <xdr:sp macro="" textlink="">
      <xdr:nvSpPr>
        <xdr:cNvPr id="485" name="テキスト ボックス 484"/>
        <xdr:cNvSpPr txBox="1"/>
      </xdr:nvSpPr>
      <xdr:spPr>
        <a:xfrm>
          <a:off x="8483111" y="165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78,638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374</xdr:rowOff>
    </xdr:from>
    <xdr:to>
      <xdr:col>11</xdr:col>
      <xdr:colOff>358775</xdr:colOff>
      <xdr:row>98</xdr:row>
      <xdr:rowOff>101974</xdr:rowOff>
    </xdr:to>
    <xdr:sp macro="" textlink="">
      <xdr:nvSpPr>
        <xdr:cNvPr id="486" name="円/楕円 485"/>
        <xdr:cNvSpPr/>
      </xdr:nvSpPr>
      <xdr:spPr>
        <a:xfrm>
          <a:off x="7810500" y="1680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118501</xdr:rowOff>
    </xdr:from>
    <xdr:ext cx="534377" cy="259045"/>
    <xdr:sp macro="" textlink="">
      <xdr:nvSpPr>
        <xdr:cNvPr id="487" name="テキスト ボックス 486"/>
        <xdr:cNvSpPr txBox="1"/>
      </xdr:nvSpPr>
      <xdr:spPr>
        <a:xfrm>
          <a:off x="7594111" y="1657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96,813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165550</xdr:rowOff>
    </xdr:from>
    <xdr:to>
      <xdr:col>10</xdr:col>
      <xdr:colOff>155575</xdr:colOff>
      <xdr:row>98</xdr:row>
      <xdr:rowOff>95700</xdr:rowOff>
    </xdr:to>
    <xdr:sp macro="" textlink="">
      <xdr:nvSpPr>
        <xdr:cNvPr id="488" name="円/楕円 487"/>
        <xdr:cNvSpPr/>
      </xdr:nvSpPr>
      <xdr:spPr>
        <a:xfrm>
          <a:off x="6921500" y="1679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112227</xdr:rowOff>
    </xdr:from>
    <xdr:ext cx="599010" cy="259045"/>
    <xdr:sp macro="" textlink="">
      <xdr:nvSpPr>
        <xdr:cNvPr id="489" name="テキスト ボックス 488"/>
        <xdr:cNvSpPr txBox="1"/>
      </xdr:nvSpPr>
      <xdr:spPr>
        <a:xfrm>
          <a:off x="6672794" y="16571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15,809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57045</xdr:rowOff>
    </xdr:from>
    <xdr:to>
      <xdr:col>23</xdr:col>
      <xdr:colOff>516889</xdr:colOff>
      <xdr:row>39</xdr:row>
      <xdr:rowOff>98878</xdr:rowOff>
    </xdr:to>
    <xdr:cxnSp macro="">
      <xdr:nvCxnSpPr>
        <xdr:cNvPr id="515" name="直線コネクタ 514"/>
        <xdr:cNvCxnSpPr/>
      </xdr:nvCxnSpPr>
      <xdr:spPr>
        <a:xfrm flipV="1">
          <a:off x="16317595" y="5200545"/>
          <a:ext cx="1269" cy="1584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16" name="消防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3722</xdr:rowOff>
    </xdr:from>
    <xdr:ext cx="534377" cy="259045"/>
    <xdr:sp macro="" textlink="">
      <xdr:nvSpPr>
        <xdr:cNvPr id="518" name="消防費最大値テキスト"/>
        <xdr:cNvSpPr txBox="1"/>
      </xdr:nvSpPr>
      <xdr:spPr>
        <a:xfrm>
          <a:off x="16370300" y="49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97,062</a:t>
          </a:r>
          <a:endParaRPr kumimoji="1" lang="ja-JP" altLang="en-US" sz="1000" b="1">
            <a:latin typeface="ＭＳ Ｐゴシック"/>
          </a:endParaRPr>
        </a:p>
      </xdr:txBody>
    </xdr:sp>
    <xdr:clientData/>
  </xdr:oneCellAnchor>
  <xdr:twoCellAnchor>
    <xdr:from>
      <xdr:col>23</xdr:col>
      <xdr:colOff>428625</xdr:colOff>
      <xdr:row>30</xdr:row>
      <xdr:rowOff>57045</xdr:rowOff>
    </xdr:from>
    <xdr:to>
      <xdr:col>23</xdr:col>
      <xdr:colOff>606425</xdr:colOff>
      <xdr:row>30</xdr:row>
      <xdr:rowOff>57045</xdr:rowOff>
    </xdr:to>
    <xdr:cxnSp macro="">
      <xdr:nvCxnSpPr>
        <xdr:cNvPr id="519" name="直線コネクタ 518"/>
        <xdr:cNvCxnSpPr/>
      </xdr:nvCxnSpPr>
      <xdr:spPr>
        <a:xfrm>
          <a:off x="16230600" y="5200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809</xdr:rowOff>
    </xdr:from>
    <xdr:to>
      <xdr:col>23</xdr:col>
      <xdr:colOff>517525</xdr:colOff>
      <xdr:row>37</xdr:row>
      <xdr:rowOff>14329</xdr:rowOff>
    </xdr:to>
    <xdr:cxnSp macro="">
      <xdr:nvCxnSpPr>
        <xdr:cNvPr id="520" name="直線コネクタ 519"/>
        <xdr:cNvCxnSpPr/>
      </xdr:nvCxnSpPr>
      <xdr:spPr>
        <a:xfrm flipV="1">
          <a:off x="15481300" y="5830109"/>
          <a:ext cx="838200" cy="527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139793</xdr:rowOff>
    </xdr:from>
    <xdr:ext cx="534377" cy="259045"/>
    <xdr:sp macro="" textlink="">
      <xdr:nvSpPr>
        <xdr:cNvPr id="521" name="消防費平均値テキスト"/>
        <xdr:cNvSpPr txBox="1"/>
      </xdr:nvSpPr>
      <xdr:spPr>
        <a:xfrm>
          <a:off x="16370300" y="631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161366</xdr:rowOff>
    </xdr:from>
    <xdr:to>
      <xdr:col>23</xdr:col>
      <xdr:colOff>568325</xdr:colOff>
      <xdr:row>37</xdr:row>
      <xdr:rowOff>91516</xdr:rowOff>
    </xdr:to>
    <xdr:sp macro="" textlink="">
      <xdr:nvSpPr>
        <xdr:cNvPr id="522" name="フローチャート : 判断 521"/>
        <xdr:cNvSpPr/>
      </xdr:nvSpPr>
      <xdr:spPr>
        <a:xfrm>
          <a:off x="162687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12745</xdr:rowOff>
    </xdr:from>
    <xdr:to>
      <xdr:col>22</xdr:col>
      <xdr:colOff>365125</xdr:colOff>
      <xdr:row>37</xdr:row>
      <xdr:rowOff>14329</xdr:rowOff>
    </xdr:to>
    <xdr:cxnSp macro="">
      <xdr:nvCxnSpPr>
        <xdr:cNvPr id="523" name="直線コネクタ 522"/>
        <xdr:cNvCxnSpPr/>
      </xdr:nvCxnSpPr>
      <xdr:spPr>
        <a:xfrm>
          <a:off x="14592300" y="6184945"/>
          <a:ext cx="889000" cy="17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4" name="フローチャート : 判断 523"/>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76716</xdr:rowOff>
    </xdr:from>
    <xdr:ext cx="534377" cy="259045"/>
    <xdr:sp macro="" textlink="">
      <xdr:nvSpPr>
        <xdr:cNvPr id="525" name="テキスト ボックス 524"/>
        <xdr:cNvSpPr txBox="1"/>
      </xdr:nvSpPr>
      <xdr:spPr>
        <a:xfrm>
          <a:off x="15214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12745</xdr:rowOff>
    </xdr:from>
    <xdr:to>
      <xdr:col>21</xdr:col>
      <xdr:colOff>161925</xdr:colOff>
      <xdr:row>37</xdr:row>
      <xdr:rowOff>51150</xdr:rowOff>
    </xdr:to>
    <xdr:cxnSp macro="">
      <xdr:nvCxnSpPr>
        <xdr:cNvPr id="526" name="直線コネクタ 525"/>
        <xdr:cNvCxnSpPr/>
      </xdr:nvCxnSpPr>
      <xdr:spPr>
        <a:xfrm flipV="1">
          <a:off x="13703300" y="6184945"/>
          <a:ext cx="8890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7" name="フローチャート : 判断 526"/>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91069</xdr:rowOff>
    </xdr:from>
    <xdr:ext cx="534377" cy="259045"/>
    <xdr:sp macro="" textlink="">
      <xdr:nvSpPr>
        <xdr:cNvPr id="528" name="テキスト ボックス 527"/>
        <xdr:cNvSpPr txBox="1"/>
      </xdr:nvSpPr>
      <xdr:spPr>
        <a:xfrm>
          <a:off x="14325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51150</xdr:rowOff>
    </xdr:from>
    <xdr:to>
      <xdr:col>19</xdr:col>
      <xdr:colOff>644525</xdr:colOff>
      <xdr:row>37</xdr:row>
      <xdr:rowOff>69373</xdr:rowOff>
    </xdr:to>
    <xdr:cxnSp macro="">
      <xdr:nvCxnSpPr>
        <xdr:cNvPr id="529" name="直線コネクタ 528"/>
        <xdr:cNvCxnSpPr/>
      </xdr:nvCxnSpPr>
      <xdr:spPr>
        <a:xfrm flipV="1">
          <a:off x="12814300" y="6394800"/>
          <a:ext cx="889000" cy="1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30" name="フローチャート : 判断 529"/>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126061</xdr:rowOff>
    </xdr:from>
    <xdr:ext cx="534377" cy="259045"/>
    <xdr:sp macro="" textlink="">
      <xdr:nvSpPr>
        <xdr:cNvPr id="531" name="テキスト ボックス 530"/>
        <xdr:cNvSpPr txBox="1"/>
      </xdr:nvSpPr>
      <xdr:spPr>
        <a:xfrm>
          <a:off x="13436111" y="646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32" name="フローチャート : 判断 531"/>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147713</xdr:rowOff>
    </xdr:from>
    <xdr:ext cx="534377" cy="259045"/>
    <xdr:sp macro="" textlink="">
      <xdr:nvSpPr>
        <xdr:cNvPr id="533" name="テキスト ボックス 532"/>
        <xdr:cNvSpPr txBox="1"/>
      </xdr:nvSpPr>
      <xdr:spPr>
        <a:xfrm>
          <a:off x="12547111" y="649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33</xdr:row>
      <xdr:rowOff>121459</xdr:rowOff>
    </xdr:from>
    <xdr:to>
      <xdr:col>23</xdr:col>
      <xdr:colOff>568325</xdr:colOff>
      <xdr:row>34</xdr:row>
      <xdr:rowOff>51609</xdr:rowOff>
    </xdr:to>
    <xdr:sp macro="" textlink="">
      <xdr:nvSpPr>
        <xdr:cNvPr id="539" name="円/楕円 538"/>
        <xdr:cNvSpPr/>
      </xdr:nvSpPr>
      <xdr:spPr>
        <a:xfrm>
          <a:off x="16268700" y="57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144336</xdr:rowOff>
    </xdr:from>
    <xdr:ext cx="534377" cy="259045"/>
    <xdr:sp macro="" textlink="">
      <xdr:nvSpPr>
        <xdr:cNvPr id="540" name="消防費該当値テキスト"/>
        <xdr:cNvSpPr txBox="1"/>
      </xdr:nvSpPr>
      <xdr:spPr>
        <a:xfrm>
          <a:off x="16370300" y="563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58,506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134979</xdr:rowOff>
    </xdr:from>
    <xdr:to>
      <xdr:col>22</xdr:col>
      <xdr:colOff>415925</xdr:colOff>
      <xdr:row>37</xdr:row>
      <xdr:rowOff>65129</xdr:rowOff>
    </xdr:to>
    <xdr:sp macro="" textlink="">
      <xdr:nvSpPr>
        <xdr:cNvPr id="541" name="円/楕円 540"/>
        <xdr:cNvSpPr/>
      </xdr:nvSpPr>
      <xdr:spPr>
        <a:xfrm>
          <a:off x="15430500" y="630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81656</xdr:rowOff>
    </xdr:from>
    <xdr:ext cx="534377" cy="259045"/>
    <xdr:sp macro="" textlink="">
      <xdr:nvSpPr>
        <xdr:cNvPr id="542" name="テキスト ボックス 541"/>
        <xdr:cNvSpPr txBox="1"/>
      </xdr:nvSpPr>
      <xdr:spPr>
        <a:xfrm>
          <a:off x="15214111" y="60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26,178</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133395</xdr:rowOff>
    </xdr:from>
    <xdr:to>
      <xdr:col>21</xdr:col>
      <xdr:colOff>212725</xdr:colOff>
      <xdr:row>36</xdr:row>
      <xdr:rowOff>63545</xdr:rowOff>
    </xdr:to>
    <xdr:sp macro="" textlink="">
      <xdr:nvSpPr>
        <xdr:cNvPr id="543" name="円/楕円 542"/>
        <xdr:cNvSpPr/>
      </xdr:nvSpPr>
      <xdr:spPr>
        <a:xfrm>
          <a:off x="14541500" y="613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80072</xdr:rowOff>
    </xdr:from>
    <xdr:ext cx="534377" cy="259045"/>
    <xdr:sp macro="" textlink="">
      <xdr:nvSpPr>
        <xdr:cNvPr id="544" name="テキスト ボックス 543"/>
        <xdr:cNvSpPr txBox="1"/>
      </xdr:nvSpPr>
      <xdr:spPr>
        <a:xfrm>
          <a:off x="14325111" y="590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350</xdr:rowOff>
    </xdr:from>
    <xdr:to>
      <xdr:col>20</xdr:col>
      <xdr:colOff>9525</xdr:colOff>
      <xdr:row>37</xdr:row>
      <xdr:rowOff>101950</xdr:rowOff>
    </xdr:to>
    <xdr:sp macro="" textlink="">
      <xdr:nvSpPr>
        <xdr:cNvPr id="545" name="円/楕円 544"/>
        <xdr:cNvSpPr/>
      </xdr:nvSpPr>
      <xdr:spPr>
        <a:xfrm>
          <a:off x="13652500" y="63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118477</xdr:rowOff>
    </xdr:from>
    <xdr:ext cx="534377" cy="259045"/>
    <xdr:sp macro="" textlink="">
      <xdr:nvSpPr>
        <xdr:cNvPr id="546" name="テキスト ボックス 545"/>
        <xdr:cNvSpPr txBox="1"/>
      </xdr:nvSpPr>
      <xdr:spPr>
        <a:xfrm>
          <a:off x="13436111" y="611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23,923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18573</xdr:rowOff>
    </xdr:from>
    <xdr:to>
      <xdr:col>18</xdr:col>
      <xdr:colOff>492125</xdr:colOff>
      <xdr:row>37</xdr:row>
      <xdr:rowOff>120173</xdr:rowOff>
    </xdr:to>
    <xdr:sp macro="" textlink="">
      <xdr:nvSpPr>
        <xdr:cNvPr id="547" name="円/楕円 546"/>
        <xdr:cNvSpPr/>
      </xdr:nvSpPr>
      <xdr:spPr>
        <a:xfrm>
          <a:off x="12763500" y="636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136700</xdr:rowOff>
    </xdr:from>
    <xdr:ext cx="534377" cy="259045"/>
    <xdr:sp macro="" textlink="">
      <xdr:nvSpPr>
        <xdr:cNvPr id="548" name="テキスト ボックス 547"/>
        <xdr:cNvSpPr txBox="1"/>
      </xdr:nvSpPr>
      <xdr:spPr>
        <a:xfrm>
          <a:off x="12547111" y="61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26/119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46,660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2" name="テキスト ボックス 56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0" name="テキスト ボックス 56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54132</xdr:rowOff>
    </xdr:from>
    <xdr:to>
      <xdr:col>23</xdr:col>
      <xdr:colOff>516889</xdr:colOff>
      <xdr:row>58</xdr:row>
      <xdr:rowOff>92576</xdr:rowOff>
    </xdr:to>
    <xdr:cxnSp macro="">
      <xdr:nvCxnSpPr>
        <xdr:cNvPr id="574" name="直線コネクタ 573"/>
        <xdr:cNvCxnSpPr/>
      </xdr:nvCxnSpPr>
      <xdr:spPr>
        <a:xfrm flipV="1">
          <a:off x="16317595" y="8798082"/>
          <a:ext cx="1269" cy="1238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96403</xdr:rowOff>
    </xdr:from>
    <xdr:ext cx="534377" cy="259045"/>
    <xdr:sp macro="" textlink="">
      <xdr:nvSpPr>
        <xdr:cNvPr id="575" name="教育費最小値テキスト"/>
        <xdr:cNvSpPr txBox="1"/>
      </xdr:nvSpPr>
      <xdr:spPr>
        <a:xfrm>
          <a:off x="16370300" y="1004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27,215</a:t>
          </a:r>
          <a:endParaRPr kumimoji="1" lang="ja-JP" altLang="en-US" sz="1000" b="1">
            <a:latin typeface="ＭＳ Ｐゴシック"/>
          </a:endParaRPr>
        </a:p>
      </xdr:txBody>
    </xdr:sp>
    <xdr:clientData/>
  </xdr:oneCellAnchor>
  <xdr:twoCellAnchor>
    <xdr:from>
      <xdr:col>23</xdr:col>
      <xdr:colOff>428625</xdr:colOff>
      <xdr:row>58</xdr:row>
      <xdr:rowOff>92576</xdr:rowOff>
    </xdr:from>
    <xdr:to>
      <xdr:col>23</xdr:col>
      <xdr:colOff>606425</xdr:colOff>
      <xdr:row>58</xdr:row>
      <xdr:rowOff>92576</xdr:rowOff>
    </xdr:to>
    <xdr:cxnSp macro="">
      <xdr:nvCxnSpPr>
        <xdr:cNvPr id="576" name="直線コネクタ 575"/>
        <xdr:cNvCxnSpPr/>
      </xdr:nvCxnSpPr>
      <xdr:spPr>
        <a:xfrm>
          <a:off x="16230600" y="1003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809</xdr:rowOff>
    </xdr:from>
    <xdr:ext cx="599010" cy="259045"/>
    <xdr:sp macro="" textlink="">
      <xdr:nvSpPr>
        <xdr:cNvPr id="577" name="教育費最大値テキスト"/>
        <xdr:cNvSpPr txBox="1"/>
      </xdr:nvSpPr>
      <xdr:spPr>
        <a:xfrm>
          <a:off x="16370300" y="857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216,851</a:t>
          </a:r>
          <a:endParaRPr kumimoji="1" lang="ja-JP" altLang="en-US" sz="1000" b="1">
            <a:latin typeface="ＭＳ Ｐゴシック"/>
          </a:endParaRPr>
        </a:p>
      </xdr:txBody>
    </xdr:sp>
    <xdr:clientData/>
  </xdr:oneCellAnchor>
  <xdr:twoCellAnchor>
    <xdr:from>
      <xdr:col>23</xdr:col>
      <xdr:colOff>428625</xdr:colOff>
      <xdr:row>51</xdr:row>
      <xdr:rowOff>54132</xdr:rowOff>
    </xdr:from>
    <xdr:to>
      <xdr:col>23</xdr:col>
      <xdr:colOff>606425</xdr:colOff>
      <xdr:row>51</xdr:row>
      <xdr:rowOff>54132</xdr:rowOff>
    </xdr:to>
    <xdr:cxnSp macro="">
      <xdr:nvCxnSpPr>
        <xdr:cNvPr id="578" name="直線コネクタ 577"/>
        <xdr:cNvCxnSpPr/>
      </xdr:nvCxnSpPr>
      <xdr:spPr>
        <a:xfrm>
          <a:off x="16230600" y="879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83151</xdr:rowOff>
    </xdr:from>
    <xdr:to>
      <xdr:col>23</xdr:col>
      <xdr:colOff>517525</xdr:colOff>
      <xdr:row>56</xdr:row>
      <xdr:rowOff>128388</xdr:rowOff>
    </xdr:to>
    <xdr:cxnSp macro="">
      <xdr:nvCxnSpPr>
        <xdr:cNvPr id="579" name="直線コネクタ 578"/>
        <xdr:cNvCxnSpPr/>
      </xdr:nvCxnSpPr>
      <xdr:spPr>
        <a:xfrm>
          <a:off x="15481300" y="9684351"/>
          <a:ext cx="8382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147676</xdr:rowOff>
    </xdr:from>
    <xdr:ext cx="534377" cy="259045"/>
    <xdr:sp macro="" textlink="">
      <xdr:nvSpPr>
        <xdr:cNvPr id="580" name="教育費平均値テキスト"/>
        <xdr:cNvSpPr txBox="1"/>
      </xdr:nvSpPr>
      <xdr:spPr>
        <a:xfrm>
          <a:off x="16370300" y="9748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169249</xdr:rowOff>
    </xdr:from>
    <xdr:to>
      <xdr:col>23</xdr:col>
      <xdr:colOff>568325</xdr:colOff>
      <xdr:row>57</xdr:row>
      <xdr:rowOff>99399</xdr:rowOff>
    </xdr:to>
    <xdr:sp macro="" textlink="">
      <xdr:nvSpPr>
        <xdr:cNvPr id="581" name="フローチャート : 判断 580"/>
        <xdr:cNvSpPr/>
      </xdr:nvSpPr>
      <xdr:spPr>
        <a:xfrm>
          <a:off x="16268700" y="977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83151</xdr:rowOff>
    </xdr:from>
    <xdr:to>
      <xdr:col>22</xdr:col>
      <xdr:colOff>365125</xdr:colOff>
      <xdr:row>57</xdr:row>
      <xdr:rowOff>97475</xdr:rowOff>
    </xdr:to>
    <xdr:cxnSp macro="">
      <xdr:nvCxnSpPr>
        <xdr:cNvPr id="582" name="直線コネクタ 581"/>
        <xdr:cNvCxnSpPr/>
      </xdr:nvCxnSpPr>
      <xdr:spPr>
        <a:xfrm flipV="1">
          <a:off x="14592300" y="9684351"/>
          <a:ext cx="889000" cy="18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165814</xdr:rowOff>
    </xdr:from>
    <xdr:to>
      <xdr:col>22</xdr:col>
      <xdr:colOff>415925</xdr:colOff>
      <xdr:row>57</xdr:row>
      <xdr:rowOff>95964</xdr:rowOff>
    </xdr:to>
    <xdr:sp macro="" textlink="">
      <xdr:nvSpPr>
        <xdr:cNvPr id="583" name="フローチャート : 判断 582"/>
        <xdr:cNvSpPr/>
      </xdr:nvSpPr>
      <xdr:spPr>
        <a:xfrm>
          <a:off x="15430500" y="976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87091</xdr:rowOff>
    </xdr:from>
    <xdr:ext cx="534377" cy="259045"/>
    <xdr:sp macro="" textlink="">
      <xdr:nvSpPr>
        <xdr:cNvPr id="584" name="テキスト ボックス 583"/>
        <xdr:cNvSpPr txBox="1"/>
      </xdr:nvSpPr>
      <xdr:spPr>
        <a:xfrm>
          <a:off x="15214111" y="985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77103</xdr:rowOff>
    </xdr:from>
    <xdr:to>
      <xdr:col>21</xdr:col>
      <xdr:colOff>161925</xdr:colOff>
      <xdr:row>57</xdr:row>
      <xdr:rowOff>97475</xdr:rowOff>
    </xdr:to>
    <xdr:cxnSp macro="">
      <xdr:nvCxnSpPr>
        <xdr:cNvPr id="585" name="直線コネクタ 584"/>
        <xdr:cNvCxnSpPr/>
      </xdr:nvCxnSpPr>
      <xdr:spPr>
        <a:xfrm>
          <a:off x="13703300" y="9849753"/>
          <a:ext cx="889000" cy="2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29079</xdr:rowOff>
    </xdr:from>
    <xdr:to>
      <xdr:col>21</xdr:col>
      <xdr:colOff>212725</xdr:colOff>
      <xdr:row>57</xdr:row>
      <xdr:rowOff>130679</xdr:rowOff>
    </xdr:to>
    <xdr:sp macro="" textlink="">
      <xdr:nvSpPr>
        <xdr:cNvPr id="586" name="フローチャート : 判断 585"/>
        <xdr:cNvSpPr/>
      </xdr:nvSpPr>
      <xdr:spPr>
        <a:xfrm>
          <a:off x="14541500" y="980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147206</xdr:rowOff>
    </xdr:from>
    <xdr:ext cx="534377" cy="259045"/>
    <xdr:sp macro="" textlink="">
      <xdr:nvSpPr>
        <xdr:cNvPr id="587" name="テキスト ボックス 586"/>
        <xdr:cNvSpPr txBox="1"/>
      </xdr:nvSpPr>
      <xdr:spPr>
        <a:xfrm>
          <a:off x="14325111" y="957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77103</xdr:rowOff>
    </xdr:from>
    <xdr:to>
      <xdr:col>19</xdr:col>
      <xdr:colOff>644525</xdr:colOff>
      <xdr:row>57</xdr:row>
      <xdr:rowOff>106494</xdr:rowOff>
    </xdr:to>
    <xdr:cxnSp macro="">
      <xdr:nvCxnSpPr>
        <xdr:cNvPr id="588" name="直線コネクタ 587"/>
        <xdr:cNvCxnSpPr/>
      </xdr:nvCxnSpPr>
      <xdr:spPr>
        <a:xfrm flipV="1">
          <a:off x="12814300" y="98497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40744</xdr:rowOff>
    </xdr:from>
    <xdr:to>
      <xdr:col>20</xdr:col>
      <xdr:colOff>9525</xdr:colOff>
      <xdr:row>57</xdr:row>
      <xdr:rowOff>142344</xdr:rowOff>
    </xdr:to>
    <xdr:sp macro="" textlink="">
      <xdr:nvSpPr>
        <xdr:cNvPr id="589" name="フローチャート : 判断 588"/>
        <xdr:cNvSpPr/>
      </xdr:nvSpPr>
      <xdr:spPr>
        <a:xfrm>
          <a:off x="13652500" y="981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133471</xdr:rowOff>
    </xdr:from>
    <xdr:ext cx="534377" cy="259045"/>
    <xdr:sp macro="" textlink="">
      <xdr:nvSpPr>
        <xdr:cNvPr id="590" name="テキスト ボックス 589"/>
        <xdr:cNvSpPr txBox="1"/>
      </xdr:nvSpPr>
      <xdr:spPr>
        <a:xfrm>
          <a:off x="13436111" y="99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52435</xdr:rowOff>
    </xdr:from>
    <xdr:to>
      <xdr:col>18</xdr:col>
      <xdr:colOff>492125</xdr:colOff>
      <xdr:row>57</xdr:row>
      <xdr:rowOff>154035</xdr:rowOff>
    </xdr:to>
    <xdr:sp macro="" textlink="">
      <xdr:nvSpPr>
        <xdr:cNvPr id="591" name="フローチャート : 判断 590"/>
        <xdr:cNvSpPr/>
      </xdr:nvSpPr>
      <xdr:spPr>
        <a:xfrm>
          <a:off x="12763500" y="982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170562</xdr:rowOff>
    </xdr:from>
    <xdr:ext cx="534377" cy="259045"/>
    <xdr:sp macro="" textlink="">
      <xdr:nvSpPr>
        <xdr:cNvPr id="592" name="テキスト ボックス 591"/>
        <xdr:cNvSpPr txBox="1"/>
      </xdr:nvSpPr>
      <xdr:spPr>
        <a:xfrm>
          <a:off x="12547111" y="960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77588</xdr:rowOff>
    </xdr:from>
    <xdr:to>
      <xdr:col>23</xdr:col>
      <xdr:colOff>568325</xdr:colOff>
      <xdr:row>57</xdr:row>
      <xdr:rowOff>7738</xdr:rowOff>
    </xdr:to>
    <xdr:sp macro="" textlink="">
      <xdr:nvSpPr>
        <xdr:cNvPr id="598" name="円/楕円 597"/>
        <xdr:cNvSpPr/>
      </xdr:nvSpPr>
      <xdr:spPr>
        <a:xfrm>
          <a:off x="16268700" y="967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100465</xdr:rowOff>
    </xdr:from>
    <xdr:ext cx="534377" cy="259045"/>
    <xdr:sp macro="" textlink="">
      <xdr:nvSpPr>
        <xdr:cNvPr id="599" name="教育費該当値テキスト"/>
        <xdr:cNvSpPr txBox="1"/>
      </xdr:nvSpPr>
      <xdr:spPr>
        <a:xfrm>
          <a:off x="16370300" y="953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74,232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32351</xdr:rowOff>
    </xdr:from>
    <xdr:to>
      <xdr:col>22</xdr:col>
      <xdr:colOff>415925</xdr:colOff>
      <xdr:row>56</xdr:row>
      <xdr:rowOff>133951</xdr:rowOff>
    </xdr:to>
    <xdr:sp macro="" textlink="">
      <xdr:nvSpPr>
        <xdr:cNvPr id="600" name="円/楕円 599"/>
        <xdr:cNvSpPr/>
      </xdr:nvSpPr>
      <xdr:spPr>
        <a:xfrm>
          <a:off x="15430500" y="96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150478</xdr:rowOff>
    </xdr:from>
    <xdr:ext cx="534377" cy="259045"/>
    <xdr:sp macro="" textlink="">
      <xdr:nvSpPr>
        <xdr:cNvPr id="601" name="テキスト ボックス 600"/>
        <xdr:cNvSpPr txBox="1"/>
      </xdr:nvSpPr>
      <xdr:spPr>
        <a:xfrm>
          <a:off x="15214111" y="940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46675</xdr:rowOff>
    </xdr:from>
    <xdr:to>
      <xdr:col>21</xdr:col>
      <xdr:colOff>212725</xdr:colOff>
      <xdr:row>57</xdr:row>
      <xdr:rowOff>148275</xdr:rowOff>
    </xdr:to>
    <xdr:sp macro="" textlink="">
      <xdr:nvSpPr>
        <xdr:cNvPr id="602" name="円/楕円 601"/>
        <xdr:cNvSpPr/>
      </xdr:nvSpPr>
      <xdr:spPr>
        <a:xfrm>
          <a:off x="14541500" y="98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139402</xdr:rowOff>
    </xdr:from>
    <xdr:ext cx="534377" cy="259045"/>
    <xdr:sp macro="" textlink="">
      <xdr:nvSpPr>
        <xdr:cNvPr id="603" name="テキスト ボックス 602"/>
        <xdr:cNvSpPr txBox="1"/>
      </xdr:nvSpPr>
      <xdr:spPr>
        <a:xfrm>
          <a:off x="14325111" y="99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26303</xdr:rowOff>
    </xdr:from>
    <xdr:to>
      <xdr:col>20</xdr:col>
      <xdr:colOff>9525</xdr:colOff>
      <xdr:row>57</xdr:row>
      <xdr:rowOff>127903</xdr:rowOff>
    </xdr:to>
    <xdr:sp macro="" textlink="">
      <xdr:nvSpPr>
        <xdr:cNvPr id="604" name="円/楕円 603"/>
        <xdr:cNvSpPr/>
      </xdr:nvSpPr>
      <xdr:spPr>
        <a:xfrm>
          <a:off x="13652500" y="979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144430</xdr:rowOff>
    </xdr:from>
    <xdr:ext cx="534377" cy="259045"/>
    <xdr:sp macro="" textlink="">
      <xdr:nvSpPr>
        <xdr:cNvPr id="605" name="テキスト ボックス 604"/>
        <xdr:cNvSpPr txBox="1"/>
      </xdr:nvSpPr>
      <xdr:spPr>
        <a:xfrm>
          <a:off x="13436111" y="957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55694</xdr:rowOff>
    </xdr:from>
    <xdr:to>
      <xdr:col>18</xdr:col>
      <xdr:colOff>492125</xdr:colOff>
      <xdr:row>57</xdr:row>
      <xdr:rowOff>157294</xdr:rowOff>
    </xdr:to>
    <xdr:sp macro="" textlink="">
      <xdr:nvSpPr>
        <xdr:cNvPr id="606" name="円/楕円 605"/>
        <xdr:cNvSpPr/>
      </xdr:nvSpPr>
      <xdr:spPr>
        <a:xfrm>
          <a:off x="12763500" y="982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148421</xdr:rowOff>
    </xdr:from>
    <xdr:ext cx="534377" cy="259045"/>
    <xdr:sp macro="" textlink="">
      <xdr:nvSpPr>
        <xdr:cNvPr id="607" name="テキスト ボックス 606"/>
        <xdr:cNvSpPr txBox="1"/>
      </xdr:nvSpPr>
      <xdr:spPr>
        <a:xfrm>
          <a:off x="12547111" y="992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51,334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17/119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62698</xdr:rowOff>
    </xdr:from>
    <xdr:to>
      <xdr:col>23</xdr:col>
      <xdr:colOff>516889</xdr:colOff>
      <xdr:row>78</xdr:row>
      <xdr:rowOff>139700</xdr:rowOff>
    </xdr:to>
    <xdr:cxnSp macro="">
      <xdr:nvCxnSpPr>
        <xdr:cNvPr id="629" name="直線コネクタ 628"/>
        <xdr:cNvCxnSpPr/>
      </xdr:nvCxnSpPr>
      <xdr:spPr>
        <a:xfrm flipV="1">
          <a:off x="16317595" y="12064198"/>
          <a:ext cx="1269" cy="1448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168</xdr:rowOff>
    </xdr:from>
    <xdr:ext cx="249299" cy="259045"/>
    <xdr:sp macro="" textlink="">
      <xdr:nvSpPr>
        <xdr:cNvPr id="630" name="災害復旧費最小値テキスト"/>
        <xdr:cNvSpPr txBox="1"/>
      </xdr:nvSpPr>
      <xdr:spPr>
        <a:xfrm>
          <a:off x="16370300" y="1354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9375</xdr:rowOff>
    </xdr:from>
    <xdr:ext cx="599010" cy="259045"/>
    <xdr:sp macro="" textlink="">
      <xdr:nvSpPr>
        <xdr:cNvPr id="632" name="災害復旧費最大値テキスト"/>
        <xdr:cNvSpPr txBox="1"/>
      </xdr:nvSpPr>
      <xdr:spPr>
        <a:xfrm>
          <a:off x="16370300" y="11839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316,842</a:t>
          </a:r>
          <a:endParaRPr kumimoji="1" lang="ja-JP" altLang="en-US" sz="1000" b="1">
            <a:latin typeface="ＭＳ Ｐゴシック"/>
          </a:endParaRPr>
        </a:p>
      </xdr:txBody>
    </xdr:sp>
    <xdr:clientData/>
  </xdr:oneCellAnchor>
  <xdr:twoCellAnchor>
    <xdr:from>
      <xdr:col>23</xdr:col>
      <xdr:colOff>428625</xdr:colOff>
      <xdr:row>70</xdr:row>
      <xdr:rowOff>62698</xdr:rowOff>
    </xdr:from>
    <xdr:to>
      <xdr:col>23</xdr:col>
      <xdr:colOff>606425</xdr:colOff>
      <xdr:row>70</xdr:row>
      <xdr:rowOff>62698</xdr:rowOff>
    </xdr:to>
    <xdr:cxnSp macro="">
      <xdr:nvCxnSpPr>
        <xdr:cNvPr id="633" name="直線コネクタ 632"/>
        <xdr:cNvCxnSpPr/>
      </xdr:nvCxnSpPr>
      <xdr:spPr>
        <a:xfrm>
          <a:off x="16230600" y="1206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102127</xdr:rowOff>
    </xdr:from>
    <xdr:to>
      <xdr:col>23</xdr:col>
      <xdr:colOff>517525</xdr:colOff>
      <xdr:row>78</xdr:row>
      <xdr:rowOff>86015</xdr:rowOff>
    </xdr:to>
    <xdr:cxnSp macro="">
      <xdr:nvCxnSpPr>
        <xdr:cNvPr id="634" name="直線コネクタ 633"/>
        <xdr:cNvCxnSpPr/>
      </xdr:nvCxnSpPr>
      <xdr:spPr>
        <a:xfrm>
          <a:off x="15481300" y="13303777"/>
          <a:ext cx="838200" cy="15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44618</xdr:rowOff>
    </xdr:from>
    <xdr:ext cx="469744" cy="259045"/>
    <xdr:sp macro="" textlink="">
      <xdr:nvSpPr>
        <xdr:cNvPr id="635" name="災害復旧費平均値テキスト"/>
        <xdr:cNvSpPr txBox="1"/>
      </xdr:nvSpPr>
      <xdr:spPr>
        <a:xfrm>
          <a:off x="16370300" y="134177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66191</xdr:rowOff>
    </xdr:from>
    <xdr:to>
      <xdr:col>23</xdr:col>
      <xdr:colOff>568325</xdr:colOff>
      <xdr:row>78</xdr:row>
      <xdr:rowOff>167791</xdr:rowOff>
    </xdr:to>
    <xdr:sp macro="" textlink="">
      <xdr:nvSpPr>
        <xdr:cNvPr id="636" name="フローチャート : 判断 635"/>
        <xdr:cNvSpPr/>
      </xdr:nvSpPr>
      <xdr:spPr>
        <a:xfrm>
          <a:off x="16268700" y="1343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102127</xdr:rowOff>
    </xdr:from>
    <xdr:to>
      <xdr:col>22</xdr:col>
      <xdr:colOff>365125</xdr:colOff>
      <xdr:row>78</xdr:row>
      <xdr:rowOff>32953</xdr:rowOff>
    </xdr:to>
    <xdr:cxnSp macro="">
      <xdr:nvCxnSpPr>
        <xdr:cNvPr id="637" name="直線コネクタ 636"/>
        <xdr:cNvCxnSpPr/>
      </xdr:nvCxnSpPr>
      <xdr:spPr>
        <a:xfrm flipV="1">
          <a:off x="14592300" y="13303777"/>
          <a:ext cx="889000" cy="10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51817</xdr:rowOff>
    </xdr:from>
    <xdr:to>
      <xdr:col>22</xdr:col>
      <xdr:colOff>415925</xdr:colOff>
      <xdr:row>78</xdr:row>
      <xdr:rowOff>153417</xdr:rowOff>
    </xdr:to>
    <xdr:sp macro="" textlink="">
      <xdr:nvSpPr>
        <xdr:cNvPr id="638" name="フローチャート : 判断 637"/>
        <xdr:cNvSpPr/>
      </xdr:nvSpPr>
      <xdr:spPr>
        <a:xfrm>
          <a:off x="15430500" y="1342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144544</xdr:rowOff>
    </xdr:from>
    <xdr:ext cx="469744" cy="259045"/>
    <xdr:sp macro="" textlink="">
      <xdr:nvSpPr>
        <xdr:cNvPr id="639" name="テキスト ボックス 638"/>
        <xdr:cNvSpPr txBox="1"/>
      </xdr:nvSpPr>
      <xdr:spPr>
        <a:xfrm>
          <a:off x="15246427" y="1351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32953</xdr:rowOff>
    </xdr:from>
    <xdr:to>
      <xdr:col>21</xdr:col>
      <xdr:colOff>161925</xdr:colOff>
      <xdr:row>78</xdr:row>
      <xdr:rowOff>125368</xdr:rowOff>
    </xdr:to>
    <xdr:cxnSp macro="">
      <xdr:nvCxnSpPr>
        <xdr:cNvPr id="640" name="直線コネクタ 639"/>
        <xdr:cNvCxnSpPr/>
      </xdr:nvCxnSpPr>
      <xdr:spPr>
        <a:xfrm flipV="1">
          <a:off x="13703300" y="13406053"/>
          <a:ext cx="889000" cy="9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52739</xdr:rowOff>
    </xdr:from>
    <xdr:to>
      <xdr:col>21</xdr:col>
      <xdr:colOff>212725</xdr:colOff>
      <xdr:row>78</xdr:row>
      <xdr:rowOff>154339</xdr:rowOff>
    </xdr:to>
    <xdr:sp macro="" textlink="">
      <xdr:nvSpPr>
        <xdr:cNvPr id="641" name="フローチャート : 判断 640"/>
        <xdr:cNvSpPr/>
      </xdr:nvSpPr>
      <xdr:spPr>
        <a:xfrm>
          <a:off x="14541500" y="1342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145466</xdr:rowOff>
    </xdr:from>
    <xdr:ext cx="469744" cy="259045"/>
    <xdr:sp macro="" textlink="">
      <xdr:nvSpPr>
        <xdr:cNvPr id="642" name="テキスト ボックス 641"/>
        <xdr:cNvSpPr txBox="1"/>
      </xdr:nvSpPr>
      <xdr:spPr>
        <a:xfrm>
          <a:off x="14357427" y="1351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125368</xdr:rowOff>
    </xdr:from>
    <xdr:to>
      <xdr:col>19</xdr:col>
      <xdr:colOff>644525</xdr:colOff>
      <xdr:row>78</xdr:row>
      <xdr:rowOff>128239</xdr:rowOff>
    </xdr:to>
    <xdr:cxnSp macro="">
      <xdr:nvCxnSpPr>
        <xdr:cNvPr id="643" name="直線コネクタ 642"/>
        <xdr:cNvCxnSpPr/>
      </xdr:nvCxnSpPr>
      <xdr:spPr>
        <a:xfrm flipV="1">
          <a:off x="12814300" y="13498468"/>
          <a:ext cx="889000" cy="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37671</xdr:rowOff>
    </xdr:from>
    <xdr:to>
      <xdr:col>20</xdr:col>
      <xdr:colOff>9525</xdr:colOff>
      <xdr:row>78</xdr:row>
      <xdr:rowOff>139271</xdr:rowOff>
    </xdr:to>
    <xdr:sp macro="" textlink="">
      <xdr:nvSpPr>
        <xdr:cNvPr id="644" name="フローチャート : 判断 643"/>
        <xdr:cNvSpPr/>
      </xdr:nvSpPr>
      <xdr:spPr>
        <a:xfrm>
          <a:off x="13652500" y="1341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155798</xdr:rowOff>
    </xdr:from>
    <xdr:ext cx="534377" cy="259045"/>
    <xdr:sp macro="" textlink="">
      <xdr:nvSpPr>
        <xdr:cNvPr id="645" name="テキスト ボックス 644"/>
        <xdr:cNvSpPr txBox="1"/>
      </xdr:nvSpPr>
      <xdr:spPr>
        <a:xfrm>
          <a:off x="13436111" y="1318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56293</xdr:rowOff>
    </xdr:from>
    <xdr:to>
      <xdr:col>18</xdr:col>
      <xdr:colOff>492125</xdr:colOff>
      <xdr:row>78</xdr:row>
      <xdr:rowOff>157893</xdr:rowOff>
    </xdr:to>
    <xdr:sp macro="" textlink="">
      <xdr:nvSpPr>
        <xdr:cNvPr id="646" name="フローチャート : 判断 645"/>
        <xdr:cNvSpPr/>
      </xdr:nvSpPr>
      <xdr:spPr>
        <a:xfrm>
          <a:off x="12763500" y="1342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2970</xdr:rowOff>
    </xdr:from>
    <xdr:ext cx="469744" cy="259045"/>
    <xdr:sp macro="" textlink="">
      <xdr:nvSpPr>
        <xdr:cNvPr id="647" name="テキスト ボックス 646"/>
        <xdr:cNvSpPr txBox="1"/>
      </xdr:nvSpPr>
      <xdr:spPr>
        <a:xfrm>
          <a:off x="12579427" y="1320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35215</xdr:rowOff>
    </xdr:from>
    <xdr:to>
      <xdr:col>23</xdr:col>
      <xdr:colOff>568325</xdr:colOff>
      <xdr:row>78</xdr:row>
      <xdr:rowOff>136815</xdr:rowOff>
    </xdr:to>
    <xdr:sp macro="" textlink="">
      <xdr:nvSpPr>
        <xdr:cNvPr id="653" name="円/楕円 652"/>
        <xdr:cNvSpPr/>
      </xdr:nvSpPr>
      <xdr:spPr>
        <a:xfrm>
          <a:off x="16268700" y="1340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166042</xdr:rowOff>
    </xdr:from>
    <xdr:ext cx="534377" cy="259045"/>
    <xdr:sp macro="" textlink="">
      <xdr:nvSpPr>
        <xdr:cNvPr id="654" name="災害復旧費該当値テキスト"/>
        <xdr:cNvSpPr txBox="1"/>
      </xdr:nvSpPr>
      <xdr:spPr>
        <a:xfrm>
          <a:off x="16370300" y="1319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51327</xdr:rowOff>
    </xdr:from>
    <xdr:to>
      <xdr:col>22</xdr:col>
      <xdr:colOff>415925</xdr:colOff>
      <xdr:row>77</xdr:row>
      <xdr:rowOff>152927</xdr:rowOff>
    </xdr:to>
    <xdr:sp macro="" textlink="">
      <xdr:nvSpPr>
        <xdr:cNvPr id="655" name="円/楕円 654"/>
        <xdr:cNvSpPr/>
      </xdr:nvSpPr>
      <xdr:spPr>
        <a:xfrm>
          <a:off x="15430500" y="1325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169454</xdr:rowOff>
    </xdr:from>
    <xdr:ext cx="534377" cy="259045"/>
    <xdr:sp macro="" textlink="">
      <xdr:nvSpPr>
        <xdr:cNvPr id="656" name="テキスト ボックス 655"/>
        <xdr:cNvSpPr txBox="1"/>
      </xdr:nvSpPr>
      <xdr:spPr>
        <a:xfrm>
          <a:off x="15214111" y="1302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153603</xdr:rowOff>
    </xdr:from>
    <xdr:to>
      <xdr:col>21</xdr:col>
      <xdr:colOff>212725</xdr:colOff>
      <xdr:row>78</xdr:row>
      <xdr:rowOff>83753</xdr:rowOff>
    </xdr:to>
    <xdr:sp macro="" textlink="">
      <xdr:nvSpPr>
        <xdr:cNvPr id="657" name="円/楕円 656"/>
        <xdr:cNvSpPr/>
      </xdr:nvSpPr>
      <xdr:spPr>
        <a:xfrm>
          <a:off x="14541500" y="1335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100280</xdr:rowOff>
    </xdr:from>
    <xdr:ext cx="534377" cy="259045"/>
    <xdr:sp macro="" textlink="">
      <xdr:nvSpPr>
        <xdr:cNvPr id="658" name="テキスト ボックス 657"/>
        <xdr:cNvSpPr txBox="1"/>
      </xdr:nvSpPr>
      <xdr:spPr>
        <a:xfrm>
          <a:off x="14325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74568</xdr:rowOff>
    </xdr:from>
    <xdr:to>
      <xdr:col>20</xdr:col>
      <xdr:colOff>9525</xdr:colOff>
      <xdr:row>79</xdr:row>
      <xdr:rowOff>4718</xdr:rowOff>
    </xdr:to>
    <xdr:sp macro="" textlink="">
      <xdr:nvSpPr>
        <xdr:cNvPr id="659" name="円/楕円 658"/>
        <xdr:cNvSpPr/>
      </xdr:nvSpPr>
      <xdr:spPr>
        <a:xfrm>
          <a:off x="13652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167295</xdr:rowOff>
    </xdr:from>
    <xdr:ext cx="469744" cy="259045"/>
    <xdr:sp macro="" textlink="">
      <xdr:nvSpPr>
        <xdr:cNvPr id="660" name="テキスト ボックス 659"/>
        <xdr:cNvSpPr txBox="1"/>
      </xdr:nvSpPr>
      <xdr:spPr>
        <a:xfrm>
          <a:off x="13468427" y="1354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77439</xdr:rowOff>
    </xdr:from>
    <xdr:to>
      <xdr:col>18</xdr:col>
      <xdr:colOff>492125</xdr:colOff>
      <xdr:row>79</xdr:row>
      <xdr:rowOff>7589</xdr:rowOff>
    </xdr:to>
    <xdr:sp macro="" textlink="">
      <xdr:nvSpPr>
        <xdr:cNvPr id="661" name="円/楕円 660"/>
        <xdr:cNvSpPr/>
      </xdr:nvSpPr>
      <xdr:spPr>
        <a:xfrm>
          <a:off x="12763500" y="134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170166</xdr:rowOff>
    </xdr:from>
    <xdr:ext cx="469744" cy="259045"/>
    <xdr:sp macro="" textlink="">
      <xdr:nvSpPr>
        <xdr:cNvPr id="662" name="テキスト ボックス 661"/>
        <xdr:cNvSpPr txBox="1"/>
      </xdr:nvSpPr>
      <xdr:spPr>
        <a:xfrm>
          <a:off x="12579427" y="1354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20/119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45044</xdr:rowOff>
    </xdr:from>
    <xdr:to>
      <xdr:col>23</xdr:col>
      <xdr:colOff>516889</xdr:colOff>
      <xdr:row>98</xdr:row>
      <xdr:rowOff>138961</xdr:rowOff>
    </xdr:to>
    <xdr:cxnSp macro="">
      <xdr:nvCxnSpPr>
        <xdr:cNvPr id="686" name="直線コネクタ 685"/>
        <xdr:cNvCxnSpPr/>
      </xdr:nvCxnSpPr>
      <xdr:spPr>
        <a:xfrm flipV="1">
          <a:off x="16317595" y="15475544"/>
          <a:ext cx="1269" cy="1465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142788</xdr:rowOff>
    </xdr:from>
    <xdr:ext cx="534377" cy="259045"/>
    <xdr:sp macro="" textlink="">
      <xdr:nvSpPr>
        <xdr:cNvPr id="687" name="公債費最小値テキスト"/>
        <xdr:cNvSpPr txBox="1"/>
      </xdr:nvSpPr>
      <xdr:spPr>
        <a:xfrm>
          <a:off x="16370300" y="169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20,194</a:t>
          </a:r>
          <a:endParaRPr kumimoji="1" lang="ja-JP" altLang="en-US" sz="1000" b="1">
            <a:latin typeface="ＭＳ Ｐゴシック"/>
          </a:endParaRPr>
        </a:p>
      </xdr:txBody>
    </xdr:sp>
    <xdr:clientData/>
  </xdr:oneCellAnchor>
  <xdr:twoCellAnchor>
    <xdr:from>
      <xdr:col>23</xdr:col>
      <xdr:colOff>428625</xdr:colOff>
      <xdr:row>98</xdr:row>
      <xdr:rowOff>138961</xdr:rowOff>
    </xdr:from>
    <xdr:to>
      <xdr:col>23</xdr:col>
      <xdr:colOff>606425</xdr:colOff>
      <xdr:row>98</xdr:row>
      <xdr:rowOff>138961</xdr:rowOff>
    </xdr:to>
    <xdr:cxnSp macro="">
      <xdr:nvCxnSpPr>
        <xdr:cNvPr id="688" name="直線コネクタ 687"/>
        <xdr:cNvCxnSpPr/>
      </xdr:nvCxnSpPr>
      <xdr:spPr>
        <a:xfrm>
          <a:off x="16230600" y="16941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163171</xdr:rowOff>
    </xdr:from>
    <xdr:ext cx="599010" cy="259045"/>
    <xdr:sp macro="" textlink="">
      <xdr:nvSpPr>
        <xdr:cNvPr id="689" name="公債費最大値テキスト"/>
        <xdr:cNvSpPr txBox="1"/>
      </xdr:nvSpPr>
      <xdr:spPr>
        <a:xfrm>
          <a:off x="16370300" y="15250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404,844</a:t>
          </a:r>
          <a:endParaRPr kumimoji="1" lang="ja-JP" altLang="en-US" sz="1000" b="1">
            <a:latin typeface="ＭＳ Ｐゴシック"/>
          </a:endParaRPr>
        </a:p>
      </xdr:txBody>
    </xdr:sp>
    <xdr:clientData/>
  </xdr:oneCellAnchor>
  <xdr:twoCellAnchor>
    <xdr:from>
      <xdr:col>23</xdr:col>
      <xdr:colOff>428625</xdr:colOff>
      <xdr:row>90</xdr:row>
      <xdr:rowOff>45044</xdr:rowOff>
    </xdr:from>
    <xdr:to>
      <xdr:col>23</xdr:col>
      <xdr:colOff>606425</xdr:colOff>
      <xdr:row>90</xdr:row>
      <xdr:rowOff>45044</xdr:rowOff>
    </xdr:to>
    <xdr:cxnSp macro="">
      <xdr:nvCxnSpPr>
        <xdr:cNvPr id="690" name="直線コネクタ 689"/>
        <xdr:cNvCxnSpPr/>
      </xdr:nvCxnSpPr>
      <xdr:spPr>
        <a:xfrm>
          <a:off x="16230600" y="1547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119335</xdr:rowOff>
    </xdr:from>
    <xdr:to>
      <xdr:col>23</xdr:col>
      <xdr:colOff>517525</xdr:colOff>
      <xdr:row>96</xdr:row>
      <xdr:rowOff>161844</xdr:rowOff>
    </xdr:to>
    <xdr:cxnSp macro="">
      <xdr:nvCxnSpPr>
        <xdr:cNvPr id="691" name="直線コネクタ 690"/>
        <xdr:cNvCxnSpPr/>
      </xdr:nvCxnSpPr>
      <xdr:spPr>
        <a:xfrm>
          <a:off x="15481300" y="16578535"/>
          <a:ext cx="838200" cy="4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45770</xdr:rowOff>
    </xdr:from>
    <xdr:ext cx="534377" cy="259045"/>
    <xdr:sp macro="" textlink="">
      <xdr:nvSpPr>
        <xdr:cNvPr id="692" name="公債費平均値テキスト"/>
        <xdr:cNvSpPr txBox="1"/>
      </xdr:nvSpPr>
      <xdr:spPr>
        <a:xfrm>
          <a:off x="16370300" y="16676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67343</xdr:rowOff>
    </xdr:from>
    <xdr:to>
      <xdr:col>23</xdr:col>
      <xdr:colOff>568325</xdr:colOff>
      <xdr:row>97</xdr:row>
      <xdr:rowOff>168943</xdr:rowOff>
    </xdr:to>
    <xdr:sp macro="" textlink="">
      <xdr:nvSpPr>
        <xdr:cNvPr id="693" name="フローチャート : 判断 692"/>
        <xdr:cNvSpPr/>
      </xdr:nvSpPr>
      <xdr:spPr>
        <a:xfrm>
          <a:off x="162687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119335</xdr:rowOff>
    </xdr:from>
    <xdr:to>
      <xdr:col>22</xdr:col>
      <xdr:colOff>365125</xdr:colOff>
      <xdr:row>96</xdr:row>
      <xdr:rowOff>151907</xdr:rowOff>
    </xdr:to>
    <xdr:cxnSp macro="">
      <xdr:nvCxnSpPr>
        <xdr:cNvPr id="694" name="直線コネクタ 693"/>
        <xdr:cNvCxnSpPr/>
      </xdr:nvCxnSpPr>
      <xdr:spPr>
        <a:xfrm flipV="1">
          <a:off x="14592300" y="16578535"/>
          <a:ext cx="889000" cy="3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78144</xdr:rowOff>
    </xdr:from>
    <xdr:to>
      <xdr:col>22</xdr:col>
      <xdr:colOff>415925</xdr:colOff>
      <xdr:row>98</xdr:row>
      <xdr:rowOff>8294</xdr:rowOff>
    </xdr:to>
    <xdr:sp macro="" textlink="">
      <xdr:nvSpPr>
        <xdr:cNvPr id="695" name="フローチャート : 判断 694"/>
        <xdr:cNvSpPr/>
      </xdr:nvSpPr>
      <xdr:spPr>
        <a:xfrm>
          <a:off x="15430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170871</xdr:rowOff>
    </xdr:from>
    <xdr:ext cx="534377" cy="259045"/>
    <xdr:sp macro="" textlink="">
      <xdr:nvSpPr>
        <xdr:cNvPr id="696" name="テキスト ボックス 695"/>
        <xdr:cNvSpPr txBox="1"/>
      </xdr:nvSpPr>
      <xdr:spPr>
        <a:xfrm>
          <a:off x="15214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105425</xdr:rowOff>
    </xdr:from>
    <xdr:to>
      <xdr:col>21</xdr:col>
      <xdr:colOff>161925</xdr:colOff>
      <xdr:row>96</xdr:row>
      <xdr:rowOff>151907</xdr:rowOff>
    </xdr:to>
    <xdr:cxnSp macro="">
      <xdr:nvCxnSpPr>
        <xdr:cNvPr id="697" name="直線コネクタ 696"/>
        <xdr:cNvCxnSpPr/>
      </xdr:nvCxnSpPr>
      <xdr:spPr>
        <a:xfrm>
          <a:off x="13703300" y="16564625"/>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76144</xdr:rowOff>
    </xdr:from>
    <xdr:to>
      <xdr:col>21</xdr:col>
      <xdr:colOff>212725</xdr:colOff>
      <xdr:row>98</xdr:row>
      <xdr:rowOff>6294</xdr:rowOff>
    </xdr:to>
    <xdr:sp macro="" textlink="">
      <xdr:nvSpPr>
        <xdr:cNvPr id="698" name="フローチャート : 判断 697"/>
        <xdr:cNvSpPr/>
      </xdr:nvSpPr>
      <xdr:spPr>
        <a:xfrm>
          <a:off x="14541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168871</xdr:rowOff>
    </xdr:from>
    <xdr:ext cx="534377" cy="259045"/>
    <xdr:sp macro="" textlink="">
      <xdr:nvSpPr>
        <xdr:cNvPr id="699" name="テキスト ボックス 698"/>
        <xdr:cNvSpPr txBox="1"/>
      </xdr:nvSpPr>
      <xdr:spPr>
        <a:xfrm>
          <a:off x="14325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105425</xdr:rowOff>
    </xdr:from>
    <xdr:to>
      <xdr:col>19</xdr:col>
      <xdr:colOff>644525</xdr:colOff>
      <xdr:row>96</xdr:row>
      <xdr:rowOff>130350</xdr:rowOff>
    </xdr:to>
    <xdr:cxnSp macro="">
      <xdr:nvCxnSpPr>
        <xdr:cNvPr id="700" name="直線コネクタ 699"/>
        <xdr:cNvCxnSpPr/>
      </xdr:nvCxnSpPr>
      <xdr:spPr>
        <a:xfrm flipV="1">
          <a:off x="12814300" y="16564625"/>
          <a:ext cx="889000" cy="2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75397</xdr:rowOff>
    </xdr:from>
    <xdr:to>
      <xdr:col>20</xdr:col>
      <xdr:colOff>9525</xdr:colOff>
      <xdr:row>98</xdr:row>
      <xdr:rowOff>5547</xdr:rowOff>
    </xdr:to>
    <xdr:sp macro="" textlink="">
      <xdr:nvSpPr>
        <xdr:cNvPr id="701" name="フローチャート : 判断 700"/>
        <xdr:cNvSpPr/>
      </xdr:nvSpPr>
      <xdr:spPr>
        <a:xfrm>
          <a:off x="13652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168124</xdr:rowOff>
    </xdr:from>
    <xdr:ext cx="534377" cy="259045"/>
    <xdr:sp macro="" textlink="">
      <xdr:nvSpPr>
        <xdr:cNvPr id="702" name="テキスト ボックス 701"/>
        <xdr:cNvSpPr txBox="1"/>
      </xdr:nvSpPr>
      <xdr:spPr>
        <a:xfrm>
          <a:off x="13436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70993</xdr:rowOff>
    </xdr:from>
    <xdr:to>
      <xdr:col>18</xdr:col>
      <xdr:colOff>492125</xdr:colOff>
      <xdr:row>98</xdr:row>
      <xdr:rowOff>1143</xdr:rowOff>
    </xdr:to>
    <xdr:sp macro="" textlink="">
      <xdr:nvSpPr>
        <xdr:cNvPr id="703" name="フローチャート : 判断 702"/>
        <xdr:cNvSpPr/>
      </xdr:nvSpPr>
      <xdr:spPr>
        <a:xfrm>
          <a:off x="12763500" y="1670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163720</xdr:rowOff>
    </xdr:from>
    <xdr:ext cx="534377" cy="259045"/>
    <xdr:sp macro="" textlink="">
      <xdr:nvSpPr>
        <xdr:cNvPr id="704" name="テキスト ボックス 703"/>
        <xdr:cNvSpPr txBox="1"/>
      </xdr:nvSpPr>
      <xdr:spPr>
        <a:xfrm>
          <a:off x="12547111" y="1679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111044</xdr:rowOff>
    </xdr:from>
    <xdr:to>
      <xdr:col>23</xdr:col>
      <xdr:colOff>568325</xdr:colOff>
      <xdr:row>97</xdr:row>
      <xdr:rowOff>41194</xdr:rowOff>
    </xdr:to>
    <xdr:sp macro="" textlink="">
      <xdr:nvSpPr>
        <xdr:cNvPr id="710" name="円/楕円 709"/>
        <xdr:cNvSpPr/>
      </xdr:nvSpPr>
      <xdr:spPr>
        <a:xfrm>
          <a:off x="16268700" y="165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133921</xdr:rowOff>
    </xdr:from>
    <xdr:ext cx="599010" cy="259045"/>
    <xdr:sp macro="" textlink="">
      <xdr:nvSpPr>
        <xdr:cNvPr id="711" name="公債費該当値テキスト"/>
        <xdr:cNvSpPr txBox="1"/>
      </xdr:nvSpPr>
      <xdr:spPr>
        <a:xfrm>
          <a:off x="16370300" y="16421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104,188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68535</xdr:rowOff>
    </xdr:from>
    <xdr:to>
      <xdr:col>22</xdr:col>
      <xdr:colOff>415925</xdr:colOff>
      <xdr:row>96</xdr:row>
      <xdr:rowOff>170135</xdr:rowOff>
    </xdr:to>
    <xdr:sp macro="" textlink="">
      <xdr:nvSpPr>
        <xdr:cNvPr id="712" name="円/楕円 711"/>
        <xdr:cNvSpPr/>
      </xdr:nvSpPr>
      <xdr:spPr>
        <a:xfrm>
          <a:off x="15430500" y="1652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15212</xdr:rowOff>
    </xdr:from>
    <xdr:ext cx="599010" cy="259045"/>
    <xdr:sp macro="" textlink="">
      <xdr:nvSpPr>
        <xdr:cNvPr id="713" name="テキスト ボックス 712"/>
        <xdr:cNvSpPr txBox="1"/>
      </xdr:nvSpPr>
      <xdr:spPr>
        <a:xfrm>
          <a:off x="15181794" y="1630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115,345</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101107</xdr:rowOff>
    </xdr:from>
    <xdr:to>
      <xdr:col>21</xdr:col>
      <xdr:colOff>212725</xdr:colOff>
      <xdr:row>97</xdr:row>
      <xdr:rowOff>31257</xdr:rowOff>
    </xdr:to>
    <xdr:sp macro="" textlink="">
      <xdr:nvSpPr>
        <xdr:cNvPr id="714" name="円/楕円 713"/>
        <xdr:cNvSpPr/>
      </xdr:nvSpPr>
      <xdr:spPr>
        <a:xfrm>
          <a:off x="14541500" y="165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47784</xdr:rowOff>
    </xdr:from>
    <xdr:ext cx="599010" cy="259045"/>
    <xdr:sp macro="" textlink="">
      <xdr:nvSpPr>
        <xdr:cNvPr id="715" name="テキスト ボックス 714"/>
        <xdr:cNvSpPr txBox="1"/>
      </xdr:nvSpPr>
      <xdr:spPr>
        <a:xfrm>
          <a:off x="14292794" y="1633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54625</xdr:rowOff>
    </xdr:from>
    <xdr:to>
      <xdr:col>20</xdr:col>
      <xdr:colOff>9525</xdr:colOff>
      <xdr:row>96</xdr:row>
      <xdr:rowOff>156225</xdr:rowOff>
    </xdr:to>
    <xdr:sp macro="" textlink="">
      <xdr:nvSpPr>
        <xdr:cNvPr id="716" name="円/楕円 715"/>
        <xdr:cNvSpPr/>
      </xdr:nvSpPr>
      <xdr:spPr>
        <a:xfrm>
          <a:off x="13652500" y="165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1302</xdr:rowOff>
    </xdr:from>
    <xdr:ext cx="599010" cy="259045"/>
    <xdr:sp macro="" textlink="">
      <xdr:nvSpPr>
        <xdr:cNvPr id="717" name="テキスト ボックス 716"/>
        <xdr:cNvSpPr txBox="1"/>
      </xdr:nvSpPr>
      <xdr:spPr>
        <a:xfrm>
          <a:off x="13403794" y="1628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118,996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79550</xdr:rowOff>
    </xdr:from>
    <xdr:to>
      <xdr:col>18</xdr:col>
      <xdr:colOff>492125</xdr:colOff>
      <xdr:row>97</xdr:row>
      <xdr:rowOff>9700</xdr:rowOff>
    </xdr:to>
    <xdr:sp macro="" textlink="">
      <xdr:nvSpPr>
        <xdr:cNvPr id="718" name="円/楕円 717"/>
        <xdr:cNvSpPr/>
      </xdr:nvSpPr>
      <xdr:spPr>
        <a:xfrm>
          <a:off x="12763500" y="1653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26227</xdr:rowOff>
    </xdr:from>
    <xdr:ext cx="599010" cy="259045"/>
    <xdr:sp macro="" textlink="">
      <xdr:nvSpPr>
        <xdr:cNvPr id="719" name="テキスト ボックス 718"/>
        <xdr:cNvSpPr txBox="1"/>
      </xdr:nvSpPr>
      <xdr:spPr>
        <a:xfrm>
          <a:off x="12514794" y="16313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61214</xdr:rowOff>
    </xdr:from>
    <xdr:to>
      <xdr:col>32</xdr:col>
      <xdr:colOff>186689</xdr:colOff>
      <xdr:row>39</xdr:row>
      <xdr:rowOff>44450</xdr:rowOff>
    </xdr:to>
    <xdr:cxnSp macro="">
      <xdr:nvCxnSpPr>
        <xdr:cNvPr id="743" name="直線コネクタ 742"/>
        <xdr:cNvCxnSpPr/>
      </xdr:nvCxnSpPr>
      <xdr:spPr>
        <a:xfrm flipV="1">
          <a:off x="22159595" y="6404864"/>
          <a:ext cx="1269" cy="326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88257</xdr:rowOff>
    </xdr:from>
    <xdr:ext cx="249299" cy="259045"/>
    <xdr:sp macro="" textlink="">
      <xdr:nvSpPr>
        <xdr:cNvPr id="744" name="諸支出金最小値テキスト"/>
        <xdr:cNvSpPr txBox="1"/>
      </xdr:nvSpPr>
      <xdr:spPr>
        <a:xfrm>
          <a:off x="22212300" y="6774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7891</xdr:rowOff>
    </xdr:from>
    <xdr:ext cx="469744" cy="259045"/>
    <xdr:sp macro="" textlink="">
      <xdr:nvSpPr>
        <xdr:cNvPr id="746" name="諸支出金最大値テキスト"/>
        <xdr:cNvSpPr txBox="1"/>
      </xdr:nvSpPr>
      <xdr:spPr>
        <a:xfrm>
          <a:off x="22212300"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4,280</a:t>
          </a:r>
          <a:endParaRPr kumimoji="1" lang="ja-JP" altLang="en-US" sz="1000" b="1">
            <a:latin typeface="ＭＳ Ｐゴシック"/>
          </a:endParaRPr>
        </a:p>
      </xdr:txBody>
    </xdr:sp>
    <xdr:clientData/>
  </xdr:oneCellAnchor>
  <xdr:twoCellAnchor>
    <xdr:from>
      <xdr:col>32</xdr:col>
      <xdr:colOff>98425</xdr:colOff>
      <xdr:row>37</xdr:row>
      <xdr:rowOff>61214</xdr:rowOff>
    </xdr:from>
    <xdr:to>
      <xdr:col>32</xdr:col>
      <xdr:colOff>276225</xdr:colOff>
      <xdr:row>37</xdr:row>
      <xdr:rowOff>61214</xdr:rowOff>
    </xdr:to>
    <xdr:cxnSp macro="">
      <xdr:nvCxnSpPr>
        <xdr:cNvPr id="747" name="直線コネクタ 746"/>
        <xdr:cNvCxnSpPr/>
      </xdr:nvCxnSpPr>
      <xdr:spPr>
        <a:xfrm>
          <a:off x="22072600" y="640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17475</xdr:rowOff>
    </xdr:from>
    <xdr:to>
      <xdr:col>32</xdr:col>
      <xdr:colOff>187325</xdr:colOff>
      <xdr:row>38</xdr:row>
      <xdr:rowOff>167666</xdr:rowOff>
    </xdr:to>
    <xdr:cxnSp macro="">
      <xdr:nvCxnSpPr>
        <xdr:cNvPr id="748" name="直線コネクタ 747"/>
        <xdr:cNvCxnSpPr/>
      </xdr:nvCxnSpPr>
      <xdr:spPr>
        <a:xfrm>
          <a:off x="21323300" y="6018225"/>
          <a:ext cx="838200" cy="66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132707</xdr:rowOff>
    </xdr:from>
    <xdr:ext cx="378565" cy="259045"/>
    <xdr:sp macro="" textlink="">
      <xdr:nvSpPr>
        <xdr:cNvPr id="749" name="諸支出金平均値テキスト"/>
        <xdr:cNvSpPr txBox="1"/>
      </xdr:nvSpPr>
      <xdr:spPr>
        <a:xfrm>
          <a:off x="22212300" y="66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154280</xdr:rowOff>
    </xdr:from>
    <xdr:to>
      <xdr:col>32</xdr:col>
      <xdr:colOff>238125</xdr:colOff>
      <xdr:row>39</xdr:row>
      <xdr:rowOff>84430</xdr:rowOff>
    </xdr:to>
    <xdr:sp macro="" textlink="">
      <xdr:nvSpPr>
        <xdr:cNvPr id="750" name="フローチャート : 判断 749"/>
        <xdr:cNvSpPr/>
      </xdr:nvSpPr>
      <xdr:spPr>
        <a:xfrm>
          <a:off x="22110700" y="66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33</xdr:row>
      <xdr:rowOff>39344</xdr:rowOff>
    </xdr:from>
    <xdr:to>
      <xdr:col>31</xdr:col>
      <xdr:colOff>34925</xdr:colOff>
      <xdr:row>35</xdr:row>
      <xdr:rowOff>17475</xdr:rowOff>
    </xdr:to>
    <xdr:cxnSp macro="">
      <xdr:nvCxnSpPr>
        <xdr:cNvPr id="751" name="直線コネクタ 750"/>
        <xdr:cNvCxnSpPr/>
      </xdr:nvCxnSpPr>
      <xdr:spPr>
        <a:xfrm>
          <a:off x="20434300" y="5697194"/>
          <a:ext cx="889000" cy="3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146659</xdr:rowOff>
    </xdr:from>
    <xdr:to>
      <xdr:col>31</xdr:col>
      <xdr:colOff>85725</xdr:colOff>
      <xdr:row>39</xdr:row>
      <xdr:rowOff>76809</xdr:rowOff>
    </xdr:to>
    <xdr:sp macro="" textlink="">
      <xdr:nvSpPr>
        <xdr:cNvPr id="752" name="フローチャート : 判断 751"/>
        <xdr:cNvSpPr/>
      </xdr:nvSpPr>
      <xdr:spPr>
        <a:xfrm>
          <a:off x="21272500" y="66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67936</xdr:rowOff>
    </xdr:from>
    <xdr:ext cx="378565" cy="259045"/>
    <xdr:sp macro="" textlink="">
      <xdr:nvSpPr>
        <xdr:cNvPr id="753" name="テキスト ボックス 752"/>
        <xdr:cNvSpPr txBox="1"/>
      </xdr:nvSpPr>
      <xdr:spPr>
        <a:xfrm>
          <a:off x="21134017" y="6754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33</xdr:row>
      <xdr:rowOff>39344</xdr:rowOff>
    </xdr:from>
    <xdr:to>
      <xdr:col>29</xdr:col>
      <xdr:colOff>517525</xdr:colOff>
      <xdr:row>35</xdr:row>
      <xdr:rowOff>12370</xdr:rowOff>
    </xdr:to>
    <xdr:cxnSp macro="">
      <xdr:nvCxnSpPr>
        <xdr:cNvPr id="754" name="直線コネクタ 753"/>
        <xdr:cNvCxnSpPr/>
      </xdr:nvCxnSpPr>
      <xdr:spPr>
        <a:xfrm flipV="1">
          <a:off x="19545300" y="5697194"/>
          <a:ext cx="889000" cy="3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115418</xdr:rowOff>
    </xdr:from>
    <xdr:to>
      <xdr:col>29</xdr:col>
      <xdr:colOff>568325</xdr:colOff>
      <xdr:row>39</xdr:row>
      <xdr:rowOff>45568</xdr:rowOff>
    </xdr:to>
    <xdr:sp macro="" textlink="">
      <xdr:nvSpPr>
        <xdr:cNvPr id="755" name="フローチャート : 判断 754"/>
        <xdr:cNvSpPr/>
      </xdr:nvSpPr>
      <xdr:spPr>
        <a:xfrm>
          <a:off x="20383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36695</xdr:rowOff>
    </xdr:from>
    <xdr:ext cx="378565" cy="259045"/>
    <xdr:sp macro="" textlink="">
      <xdr:nvSpPr>
        <xdr:cNvPr id="756" name="テキスト ボックス 755"/>
        <xdr:cNvSpPr txBox="1"/>
      </xdr:nvSpPr>
      <xdr:spPr>
        <a:xfrm>
          <a:off x="20245017" y="6723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109220</xdr:rowOff>
    </xdr:from>
    <xdr:to>
      <xdr:col>28</xdr:col>
      <xdr:colOff>314325</xdr:colOff>
      <xdr:row>35</xdr:row>
      <xdr:rowOff>12370</xdr:rowOff>
    </xdr:to>
    <xdr:cxnSp macro="">
      <xdr:nvCxnSpPr>
        <xdr:cNvPr id="757" name="直線コネクタ 756"/>
        <xdr:cNvCxnSpPr/>
      </xdr:nvCxnSpPr>
      <xdr:spPr>
        <a:xfrm>
          <a:off x="18656300" y="5424170"/>
          <a:ext cx="889000" cy="58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126771</xdr:rowOff>
    </xdr:from>
    <xdr:to>
      <xdr:col>28</xdr:col>
      <xdr:colOff>365125</xdr:colOff>
      <xdr:row>39</xdr:row>
      <xdr:rowOff>56921</xdr:rowOff>
    </xdr:to>
    <xdr:sp macro="" textlink="">
      <xdr:nvSpPr>
        <xdr:cNvPr id="758" name="フローチャート : 判断 757"/>
        <xdr:cNvSpPr/>
      </xdr:nvSpPr>
      <xdr:spPr>
        <a:xfrm>
          <a:off x="19494500" y="66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48048</xdr:rowOff>
    </xdr:from>
    <xdr:ext cx="378565" cy="259045"/>
    <xdr:sp macro="" textlink="">
      <xdr:nvSpPr>
        <xdr:cNvPr id="759" name="テキスト ボックス 758"/>
        <xdr:cNvSpPr txBox="1"/>
      </xdr:nvSpPr>
      <xdr:spPr>
        <a:xfrm>
          <a:off x="19356017" y="6734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116713</xdr:rowOff>
    </xdr:from>
    <xdr:to>
      <xdr:col>27</xdr:col>
      <xdr:colOff>161925</xdr:colOff>
      <xdr:row>39</xdr:row>
      <xdr:rowOff>46863</xdr:rowOff>
    </xdr:to>
    <xdr:sp macro="" textlink="">
      <xdr:nvSpPr>
        <xdr:cNvPr id="760" name="フローチャート : 判断 759"/>
        <xdr:cNvSpPr/>
      </xdr:nvSpPr>
      <xdr:spPr>
        <a:xfrm>
          <a:off x="18605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37990</xdr:rowOff>
    </xdr:from>
    <xdr:ext cx="378565" cy="259045"/>
    <xdr:sp macro="" textlink="">
      <xdr:nvSpPr>
        <xdr:cNvPr id="761" name="テキスト ボックス 760"/>
        <xdr:cNvSpPr txBox="1"/>
      </xdr:nvSpPr>
      <xdr:spPr>
        <a:xfrm>
          <a:off x="18467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116866</xdr:rowOff>
    </xdr:from>
    <xdr:to>
      <xdr:col>32</xdr:col>
      <xdr:colOff>238125</xdr:colOff>
      <xdr:row>39</xdr:row>
      <xdr:rowOff>47016</xdr:rowOff>
    </xdr:to>
    <xdr:sp macro="" textlink="">
      <xdr:nvSpPr>
        <xdr:cNvPr id="767" name="円/楕円 766"/>
        <xdr:cNvSpPr/>
      </xdr:nvSpPr>
      <xdr:spPr>
        <a:xfrm>
          <a:off x="22110700" y="66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76242</xdr:rowOff>
    </xdr:from>
    <xdr:ext cx="378565" cy="259045"/>
    <xdr:sp macro="" textlink="">
      <xdr:nvSpPr>
        <xdr:cNvPr id="768" name="諸支出金該当値テキスト"/>
        <xdr:cNvSpPr txBox="1"/>
      </xdr:nvSpPr>
      <xdr:spPr>
        <a:xfrm>
          <a:off x="22212300" y="6419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138125</xdr:rowOff>
    </xdr:from>
    <xdr:to>
      <xdr:col>31</xdr:col>
      <xdr:colOff>85725</xdr:colOff>
      <xdr:row>35</xdr:row>
      <xdr:rowOff>68275</xdr:rowOff>
    </xdr:to>
    <xdr:sp macro="" textlink="">
      <xdr:nvSpPr>
        <xdr:cNvPr id="769" name="円/楕円 768"/>
        <xdr:cNvSpPr/>
      </xdr:nvSpPr>
      <xdr:spPr>
        <a:xfrm>
          <a:off x="21272500" y="596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33</xdr:row>
      <xdr:rowOff>84802</xdr:rowOff>
    </xdr:from>
    <xdr:ext cx="469744" cy="259045"/>
    <xdr:sp macro="" textlink="">
      <xdr:nvSpPr>
        <xdr:cNvPr id="770" name="テキスト ボックス 769"/>
        <xdr:cNvSpPr txBox="1"/>
      </xdr:nvSpPr>
      <xdr:spPr>
        <a:xfrm>
          <a:off x="21088427" y="574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9,354</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159994</xdr:rowOff>
    </xdr:from>
    <xdr:to>
      <xdr:col>29</xdr:col>
      <xdr:colOff>568325</xdr:colOff>
      <xdr:row>33</xdr:row>
      <xdr:rowOff>90144</xdr:rowOff>
    </xdr:to>
    <xdr:sp macro="" textlink="">
      <xdr:nvSpPr>
        <xdr:cNvPr id="771" name="円/楕円 770"/>
        <xdr:cNvSpPr/>
      </xdr:nvSpPr>
      <xdr:spPr>
        <a:xfrm>
          <a:off x="20383500" y="56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31</xdr:row>
      <xdr:rowOff>106671</xdr:rowOff>
    </xdr:from>
    <xdr:ext cx="534377" cy="259045"/>
    <xdr:sp macro="" textlink="">
      <xdr:nvSpPr>
        <xdr:cNvPr id="772" name="テキスト ボックス 771"/>
        <xdr:cNvSpPr txBox="1"/>
      </xdr:nvSpPr>
      <xdr:spPr>
        <a:xfrm>
          <a:off x="20167111" y="5421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a:t>
          </a:r>
          <a:endParaRPr kumimoji="1" lang="ja-JP" altLang="en-US" sz="1000" b="1">
            <a:solidFill>
              <a:srgbClr val="FF0000"/>
            </a:solidFill>
            <a:latin typeface="ＭＳ Ｐゴシック"/>
          </a:endParaRPr>
        </a:p>
      </xdr:txBody>
    </xdr:sp>
    <xdr:clientData/>
  </xdr:oneCellAnchor>
  <xdr:twoCellAnchor>
    <xdr:from>
      <xdr:col>28</xdr:col>
      <xdr:colOff>263525</xdr:colOff>
      <xdr:row>34</xdr:row>
      <xdr:rowOff>133020</xdr:rowOff>
    </xdr:from>
    <xdr:to>
      <xdr:col>28</xdr:col>
      <xdr:colOff>365125</xdr:colOff>
      <xdr:row>35</xdr:row>
      <xdr:rowOff>63170</xdr:rowOff>
    </xdr:to>
    <xdr:sp macro="" textlink="">
      <xdr:nvSpPr>
        <xdr:cNvPr id="773" name="円/楕円 772"/>
        <xdr:cNvSpPr/>
      </xdr:nvSpPr>
      <xdr:spPr>
        <a:xfrm>
          <a:off x="19494500" y="59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79697</xdr:rowOff>
    </xdr:from>
    <xdr:ext cx="469744" cy="259045"/>
    <xdr:sp macro="" textlink="">
      <xdr:nvSpPr>
        <xdr:cNvPr id="774" name="テキスト ボックス 773"/>
        <xdr:cNvSpPr txBox="1"/>
      </xdr:nvSpPr>
      <xdr:spPr>
        <a:xfrm>
          <a:off x="19310427" y="57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9,421</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58420</xdr:rowOff>
    </xdr:from>
    <xdr:to>
      <xdr:col>27</xdr:col>
      <xdr:colOff>161925</xdr:colOff>
      <xdr:row>31</xdr:row>
      <xdr:rowOff>160020</xdr:rowOff>
    </xdr:to>
    <xdr:sp macro="" textlink="">
      <xdr:nvSpPr>
        <xdr:cNvPr id="775" name="円/楕円 774"/>
        <xdr:cNvSpPr/>
      </xdr:nvSpPr>
      <xdr:spPr>
        <a:xfrm>
          <a:off x="18605500" y="53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5097</xdr:rowOff>
    </xdr:from>
    <xdr:ext cx="534377" cy="259045"/>
    <xdr:sp macro="" textlink="">
      <xdr:nvSpPr>
        <xdr:cNvPr id="776" name="テキスト ボックス 775"/>
        <xdr:cNvSpPr txBox="1"/>
      </xdr:nvSpPr>
      <xdr:spPr>
        <a:xfrm>
          <a:off x="18389111" y="51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京都府平均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7" name="直線コネクタ 78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8" name="テキスト ボックス 78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9" name="直線コネクタ 78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144434</xdr:rowOff>
    </xdr:from>
    <xdr:ext cx="467179" cy="259045"/>
    <xdr:sp macro="" textlink="">
      <xdr:nvSpPr>
        <xdr:cNvPr id="790" name="テキスト ボックス 789"/>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1" name="直線コネクタ 79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160762</xdr:rowOff>
    </xdr:from>
    <xdr:ext cx="467179" cy="259045"/>
    <xdr:sp macro="" textlink="">
      <xdr:nvSpPr>
        <xdr:cNvPr id="792" name="テキスト ボックス 791"/>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3" name="直線コネクタ 79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5642</xdr:rowOff>
    </xdr:from>
    <xdr:ext cx="467179" cy="259045"/>
    <xdr:sp macro="" textlink="">
      <xdr:nvSpPr>
        <xdr:cNvPr id="794" name="テキスト ボックス 793"/>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5" name="直線コネクタ 79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21970</xdr:rowOff>
    </xdr:from>
    <xdr:ext cx="467179" cy="259045"/>
    <xdr:sp macro="" textlink="">
      <xdr:nvSpPr>
        <xdr:cNvPr id="796" name="テキスト ボックス 795"/>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7" name="直線コネクタ 79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98" name="テキスト ボックス 79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96593</xdr:rowOff>
    </xdr:from>
    <xdr:to>
      <xdr:col>32</xdr:col>
      <xdr:colOff>186689</xdr:colOff>
      <xdr:row>59</xdr:row>
      <xdr:rowOff>98878</xdr:rowOff>
    </xdr:to>
    <xdr:cxnSp macro="">
      <xdr:nvCxnSpPr>
        <xdr:cNvPr id="802" name="直線コネクタ 801"/>
        <xdr:cNvCxnSpPr/>
      </xdr:nvCxnSpPr>
      <xdr:spPr>
        <a:xfrm flipV="1">
          <a:off x="22159595" y="8669093"/>
          <a:ext cx="1269"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144198</xdr:rowOff>
    </xdr:from>
    <xdr:ext cx="249299" cy="259045"/>
    <xdr:sp macro="" textlink="">
      <xdr:nvSpPr>
        <xdr:cNvPr id="803" name="前年度繰上充用金最小値テキスト"/>
        <xdr:cNvSpPr txBox="1"/>
      </xdr:nvSpPr>
      <xdr:spPr>
        <a:xfrm>
          <a:off x="22212300" y="10259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4" name="直線コネクタ 80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43270</xdr:rowOff>
    </xdr:from>
    <xdr:ext cx="469744" cy="259045"/>
    <xdr:sp macro="" textlink="">
      <xdr:nvSpPr>
        <xdr:cNvPr id="805" name="前年度繰上充用金最大値テキスト"/>
        <xdr:cNvSpPr txBox="1"/>
      </xdr:nvSpPr>
      <xdr:spPr>
        <a:xfrm>
          <a:off x="22212300" y="844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9,464</a:t>
          </a:r>
          <a:endParaRPr kumimoji="1" lang="ja-JP" altLang="en-US" sz="1000" b="1">
            <a:latin typeface="ＭＳ Ｐゴシック"/>
          </a:endParaRPr>
        </a:p>
      </xdr:txBody>
    </xdr:sp>
    <xdr:clientData/>
  </xdr:oneCellAnchor>
  <xdr:twoCellAnchor>
    <xdr:from>
      <xdr:col>32</xdr:col>
      <xdr:colOff>98425</xdr:colOff>
      <xdr:row>50</xdr:row>
      <xdr:rowOff>96593</xdr:rowOff>
    </xdr:from>
    <xdr:to>
      <xdr:col>32</xdr:col>
      <xdr:colOff>276225</xdr:colOff>
      <xdr:row>50</xdr:row>
      <xdr:rowOff>96593</xdr:rowOff>
    </xdr:to>
    <xdr:cxnSp macro="">
      <xdr:nvCxnSpPr>
        <xdr:cNvPr id="806" name="直線コネクタ 805"/>
        <xdr:cNvCxnSpPr/>
      </xdr:nvCxnSpPr>
      <xdr:spPr>
        <a:xfrm>
          <a:off x="22072600" y="86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7" name="直線コネクタ 806"/>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61648</xdr:rowOff>
    </xdr:from>
    <xdr:ext cx="313932" cy="259045"/>
    <xdr:sp macro="" textlink="">
      <xdr:nvSpPr>
        <xdr:cNvPr id="808" name="前年度繰上充用金平均値テキスト"/>
        <xdr:cNvSpPr txBox="1"/>
      </xdr:nvSpPr>
      <xdr:spPr>
        <a:xfrm>
          <a:off x="22212300" y="1000574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38771</xdr:rowOff>
    </xdr:from>
    <xdr:to>
      <xdr:col>32</xdr:col>
      <xdr:colOff>238125</xdr:colOff>
      <xdr:row>59</xdr:row>
      <xdr:rowOff>140371</xdr:rowOff>
    </xdr:to>
    <xdr:sp macro="" textlink="">
      <xdr:nvSpPr>
        <xdr:cNvPr id="809" name="フローチャート : 判断 808"/>
        <xdr:cNvSpPr/>
      </xdr:nvSpPr>
      <xdr:spPr>
        <a:xfrm>
          <a:off x="22110700" y="1015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0" name="直線コネクタ 809"/>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42690</xdr:rowOff>
    </xdr:from>
    <xdr:to>
      <xdr:col>31</xdr:col>
      <xdr:colOff>85725</xdr:colOff>
      <xdr:row>59</xdr:row>
      <xdr:rowOff>144290</xdr:rowOff>
    </xdr:to>
    <xdr:sp macro="" textlink="">
      <xdr:nvSpPr>
        <xdr:cNvPr id="811" name="フローチャート : 判断 810"/>
        <xdr:cNvSpPr/>
      </xdr:nvSpPr>
      <xdr:spPr>
        <a:xfrm>
          <a:off x="21272500" y="1015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160817</xdr:rowOff>
    </xdr:from>
    <xdr:ext cx="313932" cy="259045"/>
    <xdr:sp macro="" textlink="">
      <xdr:nvSpPr>
        <xdr:cNvPr id="812" name="テキスト ボックス 811"/>
        <xdr:cNvSpPr txBox="1"/>
      </xdr:nvSpPr>
      <xdr:spPr>
        <a:xfrm>
          <a:off x="21166333" y="993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3" name="直線コネクタ 812"/>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43833</xdr:rowOff>
    </xdr:from>
    <xdr:to>
      <xdr:col>29</xdr:col>
      <xdr:colOff>568325</xdr:colOff>
      <xdr:row>59</xdr:row>
      <xdr:rowOff>145433</xdr:rowOff>
    </xdr:to>
    <xdr:sp macro="" textlink="">
      <xdr:nvSpPr>
        <xdr:cNvPr id="814" name="フローチャート : 判断 813"/>
        <xdr:cNvSpPr/>
      </xdr:nvSpPr>
      <xdr:spPr>
        <a:xfrm>
          <a:off x="20383500" y="1015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161960</xdr:rowOff>
    </xdr:from>
    <xdr:ext cx="313932" cy="259045"/>
    <xdr:sp macro="" textlink="">
      <xdr:nvSpPr>
        <xdr:cNvPr id="815" name="テキスト ボックス 814"/>
        <xdr:cNvSpPr txBox="1"/>
      </xdr:nvSpPr>
      <xdr:spPr>
        <a:xfrm>
          <a:off x="20277333" y="9934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6" name="直線コネクタ 815"/>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45466</xdr:rowOff>
    </xdr:from>
    <xdr:to>
      <xdr:col>28</xdr:col>
      <xdr:colOff>365125</xdr:colOff>
      <xdr:row>59</xdr:row>
      <xdr:rowOff>147066</xdr:rowOff>
    </xdr:to>
    <xdr:sp macro="" textlink="">
      <xdr:nvSpPr>
        <xdr:cNvPr id="817" name="フローチャート : 判断 816"/>
        <xdr:cNvSpPr/>
      </xdr:nvSpPr>
      <xdr:spPr>
        <a:xfrm>
          <a:off x="19494500" y="1016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163593</xdr:rowOff>
    </xdr:from>
    <xdr:ext cx="313932" cy="259045"/>
    <xdr:sp macro="" textlink="">
      <xdr:nvSpPr>
        <xdr:cNvPr id="818" name="テキスト ボックス 817"/>
        <xdr:cNvSpPr txBox="1"/>
      </xdr:nvSpPr>
      <xdr:spPr>
        <a:xfrm>
          <a:off x="19388333" y="99362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59</xdr:row>
      <xdr:rowOff>40894</xdr:rowOff>
    </xdr:from>
    <xdr:to>
      <xdr:col>27</xdr:col>
      <xdr:colOff>161925</xdr:colOff>
      <xdr:row>59</xdr:row>
      <xdr:rowOff>142494</xdr:rowOff>
    </xdr:to>
    <xdr:sp macro="" textlink="">
      <xdr:nvSpPr>
        <xdr:cNvPr id="819" name="フローチャート : 判断 818"/>
        <xdr:cNvSpPr/>
      </xdr:nvSpPr>
      <xdr:spPr>
        <a:xfrm>
          <a:off x="18605500" y="1015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159021</xdr:rowOff>
    </xdr:from>
    <xdr:ext cx="313932" cy="259045"/>
    <xdr:sp macro="" textlink="">
      <xdr:nvSpPr>
        <xdr:cNvPr id="820" name="テキスト ボックス 819"/>
        <xdr:cNvSpPr txBox="1"/>
      </xdr:nvSpPr>
      <xdr:spPr>
        <a:xfrm>
          <a:off x="18499333" y="99316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6" name="円/楕円 825"/>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59</xdr:row>
      <xdr:rowOff>17198</xdr:rowOff>
    </xdr:from>
    <xdr:ext cx="249299" cy="259045"/>
    <xdr:sp macro="" textlink="">
      <xdr:nvSpPr>
        <xdr:cNvPr id="827" name="前年度繰上充用金該当値テキスト"/>
        <xdr:cNvSpPr txBox="1"/>
      </xdr:nvSpPr>
      <xdr:spPr>
        <a:xfrm>
          <a:off x="22212300" y="101327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8" name="円/楕円 827"/>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9" name="テキスト ボックス 828"/>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0" name="円/楕円 829"/>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31" name="テキスト ボックス 830"/>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2" name="円/楕円 831"/>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33" name="テキスト ボックス 83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4" name="円/楕円 833"/>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5" name="テキスト ボックス 834"/>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総務費では、地域活性化・地域住民生活等緊急支援交付金事業の増加等により、平成２６年度と比較して１３．１％増加した。</a:t>
          </a:r>
          <a:endParaRPr lang="ja-JP" altLang="ja-JP" sz="1400">
            <a:effectLst/>
          </a:endParaRPr>
        </a:p>
        <a:p>
          <a:r>
            <a:rPr kumimoji="1" lang="ja-JP" altLang="ja-JP" sz="1100">
              <a:solidFill>
                <a:schemeClr val="dk1"/>
              </a:solidFill>
              <a:effectLst/>
              <a:latin typeface="+mn-lt"/>
              <a:ea typeface="+mn-ea"/>
              <a:cs typeface="+mn-cs"/>
            </a:rPr>
            <a:t>　民生費では、国民健康保険事業や後期高齢者医療事業への繰出金が増加したものの、国の臨時福祉給付金や子育て臨時給付金の減、生活保護費支給事業の扶助費の減により、平成２６年度と比較して１．４％減少した。</a:t>
          </a:r>
          <a:endParaRPr lang="ja-JP" altLang="ja-JP" sz="1400">
            <a:effectLst/>
          </a:endParaRPr>
        </a:p>
        <a:p>
          <a:r>
            <a:rPr kumimoji="1" lang="ja-JP" altLang="ja-JP" sz="1100">
              <a:solidFill>
                <a:schemeClr val="dk1"/>
              </a:solidFill>
              <a:effectLst/>
              <a:latin typeface="+mn-lt"/>
              <a:ea typeface="+mn-ea"/>
              <a:cs typeface="+mn-cs"/>
            </a:rPr>
            <a:t>　土木費では、土地開発基金への繰出金が減少したものの、道路新設改良事業等の普通建設事業費の増加により、平成２６年度と比較して０．７％増加した。</a:t>
          </a:r>
          <a:endParaRPr lang="ja-JP" altLang="ja-JP" sz="1400">
            <a:effectLst/>
          </a:endParaRPr>
        </a:p>
        <a:p>
          <a:r>
            <a:rPr kumimoji="1" lang="ja-JP" altLang="ja-JP" sz="1100">
              <a:solidFill>
                <a:schemeClr val="dk1"/>
              </a:solidFill>
              <a:effectLst/>
              <a:latin typeface="+mn-lt"/>
              <a:ea typeface="+mn-ea"/>
              <a:cs typeface="+mn-cs"/>
            </a:rPr>
            <a:t>　消防費では、防災広場整備事業の普通建設事業費の増加等により、平成２６年度と比較して１２３．５％増加した。</a:t>
          </a:r>
          <a:endParaRPr lang="ja-JP" altLang="ja-JP" sz="1400">
            <a:effectLst/>
          </a:endParaRPr>
        </a:p>
        <a:p>
          <a:r>
            <a:rPr kumimoji="1" lang="ja-JP" altLang="ja-JP" sz="1100">
              <a:solidFill>
                <a:schemeClr val="dk1"/>
              </a:solidFill>
              <a:effectLst/>
              <a:latin typeface="+mn-lt"/>
              <a:ea typeface="+mn-ea"/>
              <a:cs typeface="+mn-cs"/>
            </a:rPr>
            <a:t>　教育費では、各小学校の校舎や屋内運動場の耐震補強・大規模改造工事が完了したことにより、普通建設事業費が減となり、平成２６年度と比較して８．５％減少した。</a:t>
          </a:r>
          <a:endParaRPr lang="ja-JP" altLang="ja-JP" sz="1400">
            <a:effectLst/>
          </a:endParaRPr>
        </a:p>
        <a:p>
          <a:r>
            <a:rPr kumimoji="1" lang="ja-JP" altLang="ja-JP" sz="1100">
              <a:solidFill>
                <a:schemeClr val="dk1"/>
              </a:solidFill>
              <a:effectLst/>
              <a:latin typeface="+mn-lt"/>
              <a:ea typeface="+mn-ea"/>
              <a:cs typeface="+mn-cs"/>
            </a:rPr>
            <a:t>　公債費では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を行ったことにより</a:t>
          </a:r>
          <a:r>
            <a:rPr kumimoji="1" lang="ja-JP" altLang="ja-JP" sz="1100">
              <a:solidFill>
                <a:schemeClr val="dk1"/>
              </a:solidFill>
              <a:effectLst/>
              <a:latin typeface="+mn-lt"/>
              <a:ea typeface="+mn-ea"/>
              <a:cs typeface="+mn-cs"/>
            </a:rPr>
            <a:t>、平成２６年度と比較して９．６％減少した。</a:t>
          </a:r>
          <a:endParaRPr lang="ja-JP" altLang="ja-JP" sz="1400">
            <a:effectLst/>
          </a:endParaRPr>
        </a:p>
        <a:p>
          <a:r>
            <a:rPr kumimoji="1" lang="ja-JP" altLang="ja-JP" sz="1100">
              <a:solidFill>
                <a:schemeClr val="dk1"/>
              </a:solidFill>
              <a:effectLst/>
              <a:latin typeface="+mn-lt"/>
              <a:ea typeface="+mn-ea"/>
              <a:cs typeface="+mn-cs"/>
            </a:rPr>
            <a:t>　諸支出金では、土地取得事業特別会計での土地開発公社保有地の買戻しが２７年度をもって完了したため、平成２６年度と比較して９３．２％減少した。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　 平成２５年度及び２６年度は、台風や集中豪雨による災害復旧費の増加等により、財政調整基金の取り崩しを行ったが、平成２７年度決算においては、財政調整基金の取崩しを行わず、実質単年度収支も黒字となっている。</a:t>
          </a:r>
          <a:endParaRPr lang="ja-JP" altLang="ja-JP" sz="1400">
            <a:effectLst/>
          </a:endParaRPr>
        </a:p>
        <a:p>
          <a:pPr rtl="0"/>
          <a:r>
            <a:rPr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京都府南丹市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すべての会計で黒字を計上し、標準財政規模比は</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％増加の</a:t>
          </a:r>
          <a:r>
            <a:rPr lang="en-US" altLang="ja-JP" sz="1100" b="0" i="0" baseline="0">
              <a:solidFill>
                <a:schemeClr val="dk1"/>
              </a:solidFill>
              <a:effectLst/>
              <a:latin typeface="+mn-lt"/>
              <a:ea typeface="+mn-ea"/>
              <a:cs typeface="+mn-cs"/>
            </a:rPr>
            <a:t>21.7</a:t>
          </a:r>
          <a:r>
            <a:rPr lang="ja-JP" altLang="ja-JP" sz="1100" b="0" i="0" baseline="0">
              <a:solidFill>
                <a:schemeClr val="dk1"/>
              </a:solidFill>
              <a:effectLst/>
              <a:latin typeface="+mn-lt"/>
              <a:ea typeface="+mn-ea"/>
              <a:cs typeface="+mn-cs"/>
            </a:rPr>
            <a:t>％となった。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今後も税の徴収率の向上</a:t>
          </a:r>
          <a:r>
            <a:rPr lang="ja-JP" altLang="ja-JP" sz="1100" b="0" i="1"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中心とする歳入確保に努めるとともに、施策の見直しにより行政の効率化に努め、財政の健全化を図る。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262137_&#21335;&#20025;&#24066;_2015(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H23</v>
          </cell>
          <cell r="L50" t="str">
            <v>H24</v>
          </cell>
          <cell r="M50" t="str">
            <v>H25</v>
          </cell>
          <cell r="N50" t="str">
            <v>H26</v>
          </cell>
          <cell r="O50" t="str">
            <v>H27</v>
          </cell>
        </row>
        <row r="51">
          <cell r="G51" t="str">
            <v>当該団体値</v>
          </cell>
          <cell r="O51">
            <v>110.3</v>
          </cell>
        </row>
        <row r="53">
          <cell r="O53">
            <v>47.4</v>
          </cell>
        </row>
        <row r="55">
          <cell r="G55" t="str">
            <v>類似団体内平均値</v>
          </cell>
          <cell r="O55">
            <v>58.5</v>
          </cell>
        </row>
        <row r="57">
          <cell r="O57">
            <v>49</v>
          </cell>
        </row>
        <row r="72">
          <cell r="K72" t="str">
            <v>H23</v>
          </cell>
          <cell r="L72" t="str">
            <v>H24</v>
          </cell>
          <cell r="M72" t="str">
            <v>H25</v>
          </cell>
          <cell r="N72" t="str">
            <v>H26</v>
          </cell>
          <cell r="O72" t="str">
            <v>H27</v>
          </cell>
        </row>
        <row r="73">
          <cell r="G73" t="str">
            <v>当該団体値</v>
          </cell>
          <cell r="K73">
            <v>145.5</v>
          </cell>
          <cell r="L73">
            <v>134.5</v>
          </cell>
          <cell r="M73">
            <v>121.2</v>
          </cell>
          <cell r="N73">
            <v>120.3</v>
          </cell>
          <cell r="O73">
            <v>110.3</v>
          </cell>
        </row>
        <row r="75">
          <cell r="K75">
            <v>18.899999999999999</v>
          </cell>
          <cell r="L75">
            <v>17.100000000000001</v>
          </cell>
          <cell r="M75">
            <v>15.1</v>
          </cell>
          <cell r="N75">
            <v>13.9</v>
          </cell>
          <cell r="O75">
            <v>13.3</v>
          </cell>
        </row>
        <row r="77">
          <cell r="G77" t="str">
            <v>類似団体内平均値</v>
          </cell>
          <cell r="K77">
            <v>88.3</v>
          </cell>
          <cell r="L77">
            <v>76.2</v>
          </cell>
          <cell r="M77">
            <v>65.3</v>
          </cell>
          <cell r="N77">
            <v>60.8</v>
          </cell>
          <cell r="O77">
            <v>58.5</v>
          </cell>
        </row>
        <row r="79">
          <cell r="K79">
            <v>13.8</v>
          </cell>
          <cell r="L79">
            <v>12.8</v>
          </cell>
          <cell r="M79">
            <v>12</v>
          </cell>
          <cell r="N79">
            <v>11.1</v>
          </cell>
          <cell r="O79">
            <v>10.7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24538730</v>
      </c>
      <c r="BO4" s="349"/>
      <c r="BP4" s="349"/>
      <c r="BQ4" s="349"/>
      <c r="BR4" s="349"/>
      <c r="BS4" s="349"/>
      <c r="BT4" s="349"/>
      <c r="BU4" s="350"/>
      <c r="BV4" s="348">
        <v>25641002</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3.6</v>
      </c>
      <c r="CU4" s="355"/>
      <c r="CV4" s="355"/>
      <c r="CW4" s="355"/>
      <c r="CX4" s="355"/>
      <c r="CY4" s="355"/>
      <c r="CZ4" s="355"/>
      <c r="DA4" s="356"/>
      <c r="DB4" s="354">
        <v>4.4000000000000004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23763602</v>
      </c>
      <c r="BO5" s="386"/>
      <c r="BP5" s="386"/>
      <c r="BQ5" s="386"/>
      <c r="BR5" s="386"/>
      <c r="BS5" s="386"/>
      <c r="BT5" s="386"/>
      <c r="BU5" s="387"/>
      <c r="BV5" s="385">
        <v>24609168</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90.8</v>
      </c>
      <c r="CU5" s="383"/>
      <c r="CV5" s="383"/>
      <c r="CW5" s="383"/>
      <c r="CX5" s="383"/>
      <c r="CY5" s="383"/>
      <c r="CZ5" s="383"/>
      <c r="DA5" s="384"/>
      <c r="DB5" s="382">
        <v>91.9</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775128</v>
      </c>
      <c r="BO6" s="386"/>
      <c r="BP6" s="386"/>
      <c r="BQ6" s="386"/>
      <c r="BR6" s="386"/>
      <c r="BS6" s="386"/>
      <c r="BT6" s="386"/>
      <c r="BU6" s="387"/>
      <c r="BV6" s="385">
        <v>1031834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96</v>
      </c>
      <c r="CU6" s="423"/>
      <c r="CV6" s="423"/>
      <c r="CW6" s="423"/>
      <c r="CX6" s="423"/>
      <c r="CY6" s="423"/>
      <c r="CZ6" s="423"/>
      <c r="DA6" s="424"/>
      <c r="DB6" s="422">
        <v>97.6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260562</v>
      </c>
      <c r="BO7" s="386"/>
      <c r="BP7" s="386"/>
      <c r="BQ7" s="386"/>
      <c r="BR7" s="386"/>
      <c r="BS7" s="386"/>
      <c r="BT7" s="386"/>
      <c r="BU7" s="387"/>
      <c r="BV7" s="385">
        <v>396018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14408874</v>
      </c>
      <c r="CU7" s="386"/>
      <c r="CV7" s="386"/>
      <c r="CW7" s="386"/>
      <c r="CX7" s="386"/>
      <c r="CY7" s="386"/>
      <c r="CZ7" s="386"/>
      <c r="DA7" s="387"/>
      <c r="DB7" s="385">
        <v>14436614</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514566</v>
      </c>
      <c r="BO8" s="386"/>
      <c r="BP8" s="386"/>
      <c r="BQ8" s="386"/>
      <c r="BR8" s="386"/>
      <c r="BS8" s="386"/>
      <c r="BT8" s="386"/>
      <c r="BU8" s="387"/>
      <c r="BV8" s="385">
        <v>635816</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0.34</v>
      </c>
      <c r="CU8" s="426"/>
      <c r="CV8" s="426"/>
      <c r="CW8" s="426"/>
      <c r="CX8" s="426"/>
      <c r="CY8" s="426"/>
      <c r="CZ8" s="426"/>
      <c r="DA8" s="427"/>
      <c r="DB8" s="425">
        <v>0.34</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33145</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78</v>
      </c>
      <c r="AV9" s="418"/>
      <c r="AW9" s="418"/>
      <c r="AX9" s="418"/>
      <c r="AY9" s="419" t="s">
        <v>99</v>
      </c>
      <c r="AZ9" s="420"/>
      <c r="BA9" s="420"/>
      <c r="BB9" s="420"/>
      <c r="BC9" s="420"/>
      <c r="BD9" s="420"/>
      <c r="BE9" s="420"/>
      <c r="BF9" s="420"/>
      <c r="BG9" s="420"/>
      <c r="BH9" s="420"/>
      <c r="BI9" s="420"/>
      <c r="BJ9" s="420"/>
      <c r="BK9" s="420"/>
      <c r="BL9" s="420"/>
      <c r="BM9" s="421"/>
      <c r="BN9" s="385">
        <v>-121250</v>
      </c>
      <c r="BO9" s="386"/>
      <c r="BP9" s="386"/>
      <c r="BQ9" s="386"/>
      <c r="BR9" s="386"/>
      <c r="BS9" s="386"/>
      <c r="BT9" s="386"/>
      <c r="BU9" s="387"/>
      <c r="BV9" s="385">
        <v>45327</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19.5</v>
      </c>
      <c r="CU9" s="383"/>
      <c r="CV9" s="383"/>
      <c r="CW9" s="383"/>
      <c r="CX9" s="383"/>
      <c r="CY9" s="383"/>
      <c r="CZ9" s="383"/>
      <c r="DA9" s="384"/>
      <c r="DB9" s="382">
        <v>21.3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101</v>
      </c>
      <c r="M10" s="415"/>
      <c r="N10" s="415"/>
      <c r="O10" s="415"/>
      <c r="P10" s="415"/>
      <c r="Q10" s="416"/>
      <c r="R10" s="436">
        <v>35214</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92</v>
      </c>
      <c r="AV10" s="418"/>
      <c r="AW10" s="418"/>
      <c r="AX10" s="418"/>
      <c r="AY10" s="419" t="s">
        <v>103</v>
      </c>
      <c r="AZ10" s="420"/>
      <c r="BA10" s="420"/>
      <c r="BB10" s="420"/>
      <c r="BC10" s="420"/>
      <c r="BD10" s="420"/>
      <c r="BE10" s="420"/>
      <c r="BF10" s="420"/>
      <c r="BG10" s="420"/>
      <c r="BH10" s="420"/>
      <c r="BI10" s="420"/>
      <c r="BJ10" s="420"/>
      <c r="BK10" s="420"/>
      <c r="BL10" s="420"/>
      <c r="BM10" s="421"/>
      <c r="BN10" s="385">
        <v>318351</v>
      </c>
      <c r="BO10" s="386"/>
      <c r="BP10" s="386"/>
      <c r="BQ10" s="386"/>
      <c r="BR10" s="386"/>
      <c r="BS10" s="386"/>
      <c r="BT10" s="386"/>
      <c r="BU10" s="387"/>
      <c r="BV10" s="385">
        <v>296110</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92</v>
      </c>
      <c r="AV11" s="418"/>
      <c r="AW11" s="418"/>
      <c r="AX11" s="418"/>
      <c r="AY11" s="419" t="s">
        <v>108</v>
      </c>
      <c r="AZ11" s="420"/>
      <c r="BA11" s="420"/>
      <c r="BB11" s="420"/>
      <c r="BC11" s="420"/>
      <c r="BD11" s="420"/>
      <c r="BE11" s="420"/>
      <c r="BF11" s="420"/>
      <c r="BG11" s="420"/>
      <c r="BH11" s="420"/>
      <c r="BI11" s="420"/>
      <c r="BJ11" s="420"/>
      <c r="BK11" s="420"/>
      <c r="BL11" s="420"/>
      <c r="BM11" s="421"/>
      <c r="BN11" s="385">
        <v>179176</v>
      </c>
      <c r="BO11" s="386"/>
      <c r="BP11" s="386"/>
      <c r="BQ11" s="386"/>
      <c r="BR11" s="386"/>
      <c r="BS11" s="386"/>
      <c r="BT11" s="386"/>
      <c r="BU11" s="387"/>
      <c r="BV11" s="385">
        <v>361439</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32889</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t="s">
        <v>118</v>
      </c>
      <c r="BO12" s="386"/>
      <c r="BP12" s="386"/>
      <c r="BQ12" s="386"/>
      <c r="BR12" s="386"/>
      <c r="BS12" s="386"/>
      <c r="BT12" s="386"/>
      <c r="BU12" s="387"/>
      <c r="BV12" s="385">
        <v>299297</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32649</v>
      </c>
      <c r="S13" s="467"/>
      <c r="T13" s="467"/>
      <c r="U13" s="467"/>
      <c r="V13" s="468"/>
      <c r="W13" s="401" t="s">
        <v>121</v>
      </c>
      <c r="X13" s="402"/>
      <c r="Y13" s="402"/>
      <c r="Z13" s="402"/>
      <c r="AA13" s="402"/>
      <c r="AB13" s="392"/>
      <c r="AC13" s="436">
        <v>1743</v>
      </c>
      <c r="AD13" s="437"/>
      <c r="AE13" s="437"/>
      <c r="AF13" s="437"/>
      <c r="AG13" s="476"/>
      <c r="AH13" s="436">
        <v>2189</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376277</v>
      </c>
      <c r="BO13" s="386"/>
      <c r="BP13" s="386"/>
      <c r="BQ13" s="386"/>
      <c r="BR13" s="386"/>
      <c r="BS13" s="386"/>
      <c r="BT13" s="386"/>
      <c r="BU13" s="387"/>
      <c r="BV13" s="385">
        <v>403579</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13.3</v>
      </c>
      <c r="CU13" s="383"/>
      <c r="CV13" s="383"/>
      <c r="CW13" s="383"/>
      <c r="CX13" s="383"/>
      <c r="CY13" s="383"/>
      <c r="CZ13" s="383"/>
      <c r="DA13" s="384"/>
      <c r="DB13" s="382">
        <v>13.9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33418</v>
      </c>
      <c r="S14" s="467"/>
      <c r="T14" s="467"/>
      <c r="U14" s="467"/>
      <c r="V14" s="468"/>
      <c r="W14" s="375"/>
      <c r="X14" s="376"/>
      <c r="Y14" s="376"/>
      <c r="Z14" s="376"/>
      <c r="AA14" s="376"/>
      <c r="AB14" s="365"/>
      <c r="AC14" s="469">
        <v>11.3</v>
      </c>
      <c r="AD14" s="470"/>
      <c r="AE14" s="470"/>
      <c r="AF14" s="470"/>
      <c r="AG14" s="471"/>
      <c r="AH14" s="469">
        <v>12.5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110.3</v>
      </c>
      <c r="CU14" s="481"/>
      <c r="CV14" s="481"/>
      <c r="CW14" s="481"/>
      <c r="CX14" s="481"/>
      <c r="CY14" s="481"/>
      <c r="CZ14" s="481"/>
      <c r="DA14" s="482"/>
      <c r="DB14" s="480">
        <v>120.3</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33172</v>
      </c>
      <c r="S15" s="467"/>
      <c r="T15" s="467"/>
      <c r="U15" s="467"/>
      <c r="V15" s="468"/>
      <c r="W15" s="401" t="s">
        <v>128</v>
      </c>
      <c r="X15" s="402"/>
      <c r="Y15" s="402"/>
      <c r="Z15" s="402"/>
      <c r="AA15" s="402"/>
      <c r="AB15" s="392"/>
      <c r="AC15" s="436">
        <v>3991</v>
      </c>
      <c r="AD15" s="437"/>
      <c r="AE15" s="437"/>
      <c r="AF15" s="437"/>
      <c r="AG15" s="476"/>
      <c r="AH15" s="436">
        <v>4742</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3872689</v>
      </c>
      <c r="BO15" s="349"/>
      <c r="BP15" s="349"/>
      <c r="BQ15" s="349"/>
      <c r="BR15" s="349"/>
      <c r="BS15" s="349"/>
      <c r="BT15" s="349"/>
      <c r="BU15" s="350"/>
      <c r="BV15" s="348">
        <v>3679714</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25.9</v>
      </c>
      <c r="AD16" s="470"/>
      <c r="AE16" s="470"/>
      <c r="AF16" s="470"/>
      <c r="AG16" s="471"/>
      <c r="AH16" s="469">
        <v>27.2</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11241007</v>
      </c>
      <c r="BO16" s="386"/>
      <c r="BP16" s="386"/>
      <c r="BQ16" s="386"/>
      <c r="BR16" s="386"/>
      <c r="BS16" s="386"/>
      <c r="BT16" s="386"/>
      <c r="BU16" s="387"/>
      <c r="BV16" s="385">
        <v>10865173</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132</v>
      </c>
      <c r="S17" s="487"/>
      <c r="T17" s="487"/>
      <c r="U17" s="487"/>
      <c r="V17" s="488"/>
      <c r="W17" s="401" t="s">
        <v>135</v>
      </c>
      <c r="X17" s="402"/>
      <c r="Y17" s="402"/>
      <c r="Z17" s="402"/>
      <c r="AA17" s="402"/>
      <c r="AB17" s="392"/>
      <c r="AC17" s="436">
        <v>9664</v>
      </c>
      <c r="AD17" s="437"/>
      <c r="AE17" s="437"/>
      <c r="AF17" s="437"/>
      <c r="AG17" s="476"/>
      <c r="AH17" s="436">
        <v>10351</v>
      </c>
      <c r="AI17" s="437"/>
      <c r="AJ17" s="437"/>
      <c r="AK17" s="437"/>
      <c r="AL17" s="438"/>
      <c r="AM17" s="414"/>
      <c r="AN17" s="415"/>
      <c r="AO17" s="415"/>
      <c r="AP17" s="415"/>
      <c r="AQ17" s="415"/>
      <c r="AR17" s="415"/>
      <c r="AS17" s="415"/>
      <c r="AT17" s="416"/>
      <c r="AU17" s="417"/>
      <c r="AV17" s="418"/>
      <c r="AW17" s="418"/>
      <c r="AX17" s="418"/>
      <c r="AY17" s="419" t="s">
        <v>136</v>
      </c>
      <c r="AZ17" s="420"/>
      <c r="BA17" s="420"/>
      <c r="BB17" s="420"/>
      <c r="BC17" s="420"/>
      <c r="BD17" s="420"/>
      <c r="BE17" s="420"/>
      <c r="BF17" s="420"/>
      <c r="BG17" s="420"/>
      <c r="BH17" s="420"/>
      <c r="BI17" s="420"/>
      <c r="BJ17" s="420"/>
      <c r="BK17" s="420"/>
      <c r="BL17" s="420"/>
      <c r="BM17" s="421"/>
      <c r="BN17" s="385">
        <v>4902364</v>
      </c>
      <c r="BO17" s="386"/>
      <c r="BP17" s="386"/>
      <c r="BQ17" s="386"/>
      <c r="BR17" s="386"/>
      <c r="BS17" s="386"/>
      <c r="BT17" s="386"/>
      <c r="BU17" s="387"/>
      <c r="BV17" s="385">
        <v>4705863</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137</v>
      </c>
      <c r="C18" s="428"/>
      <c r="D18" s="428"/>
      <c r="E18" s="497"/>
      <c r="F18" s="497"/>
      <c r="G18" s="497"/>
      <c r="H18" s="497"/>
      <c r="I18" s="497"/>
      <c r="J18" s="497"/>
      <c r="K18" s="497"/>
      <c r="L18" s="498">
        <v>616.4</v>
      </c>
      <c r="M18" s="498"/>
      <c r="N18" s="498"/>
      <c r="O18" s="498"/>
      <c r="P18" s="498"/>
      <c r="Q18" s="498"/>
      <c r="R18" s="499"/>
      <c r="S18" s="499"/>
      <c r="T18" s="499"/>
      <c r="U18" s="499"/>
      <c r="V18" s="500"/>
      <c r="W18" s="403"/>
      <c r="X18" s="404"/>
      <c r="Y18" s="404"/>
      <c r="Z18" s="404"/>
      <c r="AA18" s="404"/>
      <c r="AB18" s="395"/>
      <c r="AC18" s="501">
        <v>62.8</v>
      </c>
      <c r="AD18" s="502"/>
      <c r="AE18" s="502"/>
      <c r="AF18" s="502"/>
      <c r="AG18" s="503"/>
      <c r="AH18" s="501">
        <v>59.3</v>
      </c>
      <c r="AI18" s="502"/>
      <c r="AJ18" s="502"/>
      <c r="AK18" s="502"/>
      <c r="AL18" s="504"/>
      <c r="AM18" s="414"/>
      <c r="AN18" s="415"/>
      <c r="AO18" s="415"/>
      <c r="AP18" s="415"/>
      <c r="AQ18" s="415"/>
      <c r="AR18" s="415"/>
      <c r="AS18" s="415"/>
      <c r="AT18" s="416"/>
      <c r="AU18" s="417"/>
      <c r="AV18" s="418"/>
      <c r="AW18" s="418"/>
      <c r="AX18" s="418"/>
      <c r="AY18" s="419" t="s">
        <v>138</v>
      </c>
      <c r="AZ18" s="420"/>
      <c r="BA18" s="420"/>
      <c r="BB18" s="420"/>
      <c r="BC18" s="420"/>
      <c r="BD18" s="420"/>
      <c r="BE18" s="420"/>
      <c r="BF18" s="420"/>
      <c r="BG18" s="420"/>
      <c r="BH18" s="420"/>
      <c r="BI18" s="420"/>
      <c r="BJ18" s="420"/>
      <c r="BK18" s="420"/>
      <c r="BL18" s="420"/>
      <c r="BM18" s="421"/>
      <c r="BN18" s="385">
        <v>13297274</v>
      </c>
      <c r="BO18" s="386"/>
      <c r="BP18" s="386"/>
      <c r="BQ18" s="386"/>
      <c r="BR18" s="386"/>
      <c r="BS18" s="386"/>
      <c r="BT18" s="386"/>
      <c r="BU18" s="387"/>
      <c r="BV18" s="385">
        <v>13582618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139</v>
      </c>
      <c r="C19" s="428"/>
      <c r="D19" s="428"/>
      <c r="E19" s="497"/>
      <c r="F19" s="497"/>
      <c r="G19" s="497"/>
      <c r="H19" s="497"/>
      <c r="I19" s="497"/>
      <c r="J19" s="497"/>
      <c r="K19" s="497"/>
      <c r="L19" s="505">
        <v>54</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140</v>
      </c>
      <c r="AZ19" s="420"/>
      <c r="BA19" s="420"/>
      <c r="BB19" s="420"/>
      <c r="BC19" s="420"/>
      <c r="BD19" s="420"/>
      <c r="BE19" s="420"/>
      <c r="BF19" s="420"/>
      <c r="BG19" s="420"/>
      <c r="BH19" s="420"/>
      <c r="BI19" s="420"/>
      <c r="BJ19" s="420"/>
      <c r="BK19" s="420"/>
      <c r="BL19" s="420"/>
      <c r="BM19" s="421"/>
      <c r="BN19" s="385">
        <v>17078227</v>
      </c>
      <c r="BO19" s="386"/>
      <c r="BP19" s="386"/>
      <c r="BQ19" s="386"/>
      <c r="BR19" s="386"/>
      <c r="BS19" s="386"/>
      <c r="BT19" s="386"/>
      <c r="BU19" s="387"/>
      <c r="BV19" s="385">
        <v>17657685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141</v>
      </c>
      <c r="C20" s="428"/>
      <c r="D20" s="428"/>
      <c r="E20" s="497"/>
      <c r="F20" s="497"/>
      <c r="G20" s="497"/>
      <c r="H20" s="497"/>
      <c r="I20" s="497"/>
      <c r="J20" s="497"/>
      <c r="K20" s="497"/>
      <c r="L20" s="505">
        <v>12783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142</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143</v>
      </c>
      <c r="C22" s="516"/>
      <c r="D22" s="517"/>
      <c r="E22" s="397" t="s">
        <v>1</v>
      </c>
      <c r="F22" s="402"/>
      <c r="G22" s="402"/>
      <c r="H22" s="402"/>
      <c r="I22" s="402"/>
      <c r="J22" s="402"/>
      <c r="K22" s="392"/>
      <c r="L22" s="397" t="s">
        <v>144</v>
      </c>
      <c r="M22" s="402"/>
      <c r="N22" s="402"/>
      <c r="O22" s="402"/>
      <c r="P22" s="392"/>
      <c r="Q22" s="524" t="s">
        <v>145</v>
      </c>
      <c r="R22" s="525"/>
      <c r="S22" s="525"/>
      <c r="T22" s="525"/>
      <c r="U22" s="525"/>
      <c r="V22" s="526"/>
      <c r="W22" s="530" t="s">
        <v>146</v>
      </c>
      <c r="X22" s="516"/>
      <c r="Y22" s="517"/>
      <c r="Z22" s="397" t="s">
        <v>1</v>
      </c>
      <c r="AA22" s="402"/>
      <c r="AB22" s="402"/>
      <c r="AC22" s="402"/>
      <c r="AD22" s="402"/>
      <c r="AE22" s="402"/>
      <c r="AF22" s="402"/>
      <c r="AG22" s="392"/>
      <c r="AH22" s="541" t="s">
        <v>147</v>
      </c>
      <c r="AI22" s="402"/>
      <c r="AJ22" s="402"/>
      <c r="AK22" s="402"/>
      <c r="AL22" s="392"/>
      <c r="AM22" s="541" t="s">
        <v>148</v>
      </c>
      <c r="AN22" s="542"/>
      <c r="AO22" s="542"/>
      <c r="AP22" s="542"/>
      <c r="AQ22" s="542"/>
      <c r="AR22" s="543"/>
      <c r="AS22" s="524" t="s">
        <v>145</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149</v>
      </c>
      <c r="AZ23" s="346"/>
      <c r="BA23" s="346"/>
      <c r="BB23" s="346"/>
      <c r="BC23" s="346"/>
      <c r="BD23" s="346"/>
      <c r="BE23" s="346"/>
      <c r="BF23" s="346"/>
      <c r="BG23" s="346"/>
      <c r="BH23" s="346"/>
      <c r="BI23" s="346"/>
      <c r="BJ23" s="346"/>
      <c r="BK23" s="346"/>
      <c r="BL23" s="346"/>
      <c r="BM23" s="347"/>
      <c r="BN23" s="385">
        <v>27596062</v>
      </c>
      <c r="BO23" s="386"/>
      <c r="BP23" s="386"/>
      <c r="BQ23" s="386"/>
      <c r="BR23" s="386"/>
      <c r="BS23" s="386"/>
      <c r="BT23" s="386"/>
      <c r="BU23" s="387"/>
      <c r="BV23" s="385">
        <v>27264756</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150</v>
      </c>
      <c r="F24" s="415"/>
      <c r="G24" s="415"/>
      <c r="H24" s="415"/>
      <c r="I24" s="415"/>
      <c r="J24" s="415"/>
      <c r="K24" s="416"/>
      <c r="L24" s="436">
        <v>1</v>
      </c>
      <c r="M24" s="437"/>
      <c r="N24" s="437"/>
      <c r="O24" s="437"/>
      <c r="P24" s="476"/>
      <c r="Q24" s="436">
        <v>7360</v>
      </c>
      <c r="R24" s="437"/>
      <c r="S24" s="437"/>
      <c r="T24" s="437"/>
      <c r="U24" s="437"/>
      <c r="V24" s="476"/>
      <c r="W24" s="531"/>
      <c r="X24" s="519"/>
      <c r="Y24" s="520"/>
      <c r="Z24" s="435" t="s">
        <v>151</v>
      </c>
      <c r="AA24" s="415"/>
      <c r="AB24" s="415"/>
      <c r="AC24" s="415"/>
      <c r="AD24" s="415"/>
      <c r="AE24" s="415"/>
      <c r="AF24" s="415"/>
      <c r="AG24" s="416"/>
      <c r="AH24" s="436">
        <v>334</v>
      </c>
      <c r="AI24" s="437"/>
      <c r="AJ24" s="437"/>
      <c r="AK24" s="437"/>
      <c r="AL24" s="476"/>
      <c r="AM24" s="436">
        <v>1043082</v>
      </c>
      <c r="AN24" s="437"/>
      <c r="AO24" s="437"/>
      <c r="AP24" s="437"/>
      <c r="AQ24" s="437"/>
      <c r="AR24" s="476"/>
      <c r="AS24" s="436">
        <v>3123</v>
      </c>
      <c r="AT24" s="437"/>
      <c r="AU24" s="437"/>
      <c r="AV24" s="437"/>
      <c r="AW24" s="437"/>
      <c r="AX24" s="438"/>
      <c r="AY24" s="549" t="s">
        <v>152</v>
      </c>
      <c r="AZ24" s="550"/>
      <c r="BA24" s="550"/>
      <c r="BB24" s="550"/>
      <c r="BC24" s="550"/>
      <c r="BD24" s="550"/>
      <c r="BE24" s="550"/>
      <c r="BF24" s="550"/>
      <c r="BG24" s="550"/>
      <c r="BH24" s="550"/>
      <c r="BI24" s="550"/>
      <c r="BJ24" s="550"/>
      <c r="BK24" s="550"/>
      <c r="BL24" s="550"/>
      <c r="BM24" s="551"/>
      <c r="BN24" s="385">
        <v>20683182</v>
      </c>
      <c r="BO24" s="386"/>
      <c r="BP24" s="386"/>
      <c r="BQ24" s="386"/>
      <c r="BR24" s="386"/>
      <c r="BS24" s="386"/>
      <c r="BT24" s="386"/>
      <c r="BU24" s="387"/>
      <c r="BV24" s="385">
        <v>20311856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153</v>
      </c>
      <c r="F25" s="415"/>
      <c r="G25" s="415"/>
      <c r="H25" s="415"/>
      <c r="I25" s="415"/>
      <c r="J25" s="415"/>
      <c r="K25" s="416"/>
      <c r="L25" s="436">
        <v>1</v>
      </c>
      <c r="M25" s="437"/>
      <c r="N25" s="437"/>
      <c r="O25" s="437"/>
      <c r="P25" s="476"/>
      <c r="Q25" s="436">
        <v>6478</v>
      </c>
      <c r="R25" s="437"/>
      <c r="S25" s="437"/>
      <c r="T25" s="437"/>
      <c r="U25" s="437"/>
      <c r="V25" s="476"/>
      <c r="W25" s="531"/>
      <c r="X25" s="519"/>
      <c r="Y25" s="520"/>
      <c r="Z25" s="435" t="s">
        <v>154</v>
      </c>
      <c r="AA25" s="415"/>
      <c r="AB25" s="415"/>
      <c r="AC25" s="415"/>
      <c r="AD25" s="415"/>
      <c r="AE25" s="415"/>
      <c r="AF25" s="415"/>
      <c r="AG25" s="416"/>
      <c r="AH25" s="436" t="s">
        <v>118</v>
      </c>
      <c r="AI25" s="437"/>
      <c r="AJ25" s="437"/>
      <c r="AK25" s="437"/>
      <c r="AL25" s="476"/>
      <c r="AM25" s="436" t="s">
        <v>118</v>
      </c>
      <c r="AN25" s="437"/>
      <c r="AO25" s="437"/>
      <c r="AP25" s="437"/>
      <c r="AQ25" s="437"/>
      <c r="AR25" s="476"/>
      <c r="AS25" s="436" t="s">
        <v>118</v>
      </c>
      <c r="AT25" s="437"/>
      <c r="AU25" s="437"/>
      <c r="AV25" s="437"/>
      <c r="AW25" s="437"/>
      <c r="AX25" s="438"/>
      <c r="AY25" s="345" t="s">
        <v>155</v>
      </c>
      <c r="AZ25" s="346"/>
      <c r="BA25" s="346"/>
      <c r="BB25" s="346"/>
      <c r="BC25" s="346"/>
      <c r="BD25" s="346"/>
      <c r="BE25" s="346"/>
      <c r="BF25" s="346"/>
      <c r="BG25" s="346"/>
      <c r="BH25" s="346"/>
      <c r="BI25" s="346"/>
      <c r="BJ25" s="346"/>
      <c r="BK25" s="346"/>
      <c r="BL25" s="346"/>
      <c r="BM25" s="347"/>
      <c r="BN25" s="348">
        <v>539779</v>
      </c>
      <c r="BO25" s="349"/>
      <c r="BP25" s="349"/>
      <c r="BQ25" s="349"/>
      <c r="BR25" s="349"/>
      <c r="BS25" s="349"/>
      <c r="BT25" s="349"/>
      <c r="BU25" s="350"/>
      <c r="BV25" s="348">
        <v>2507671</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156</v>
      </c>
      <c r="F26" s="415"/>
      <c r="G26" s="415"/>
      <c r="H26" s="415"/>
      <c r="I26" s="415"/>
      <c r="J26" s="415"/>
      <c r="K26" s="416"/>
      <c r="L26" s="436">
        <v>1</v>
      </c>
      <c r="M26" s="437"/>
      <c r="N26" s="437"/>
      <c r="O26" s="437"/>
      <c r="P26" s="476"/>
      <c r="Q26" s="436">
        <v>5792</v>
      </c>
      <c r="R26" s="437"/>
      <c r="S26" s="437"/>
      <c r="T26" s="437"/>
      <c r="U26" s="437"/>
      <c r="V26" s="476"/>
      <c r="W26" s="531"/>
      <c r="X26" s="519"/>
      <c r="Y26" s="520"/>
      <c r="Z26" s="435" t="s">
        <v>157</v>
      </c>
      <c r="AA26" s="555"/>
      <c r="AB26" s="555"/>
      <c r="AC26" s="555"/>
      <c r="AD26" s="555"/>
      <c r="AE26" s="555"/>
      <c r="AF26" s="555"/>
      <c r="AG26" s="556"/>
      <c r="AH26" s="436">
        <v>7</v>
      </c>
      <c r="AI26" s="437"/>
      <c r="AJ26" s="437"/>
      <c r="AK26" s="437"/>
      <c r="AL26" s="476"/>
      <c r="AM26" s="436">
        <v>21448</v>
      </c>
      <c r="AN26" s="437"/>
      <c r="AO26" s="437"/>
      <c r="AP26" s="437"/>
      <c r="AQ26" s="437"/>
      <c r="AR26" s="476"/>
      <c r="AS26" s="436">
        <v>3064</v>
      </c>
      <c r="AT26" s="437"/>
      <c r="AU26" s="437"/>
      <c r="AV26" s="437"/>
      <c r="AW26" s="437"/>
      <c r="AX26" s="438"/>
      <c r="AY26" s="388" t="s">
        <v>158</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159</v>
      </c>
      <c r="F27" s="415"/>
      <c r="G27" s="415"/>
      <c r="H27" s="415"/>
      <c r="I27" s="415"/>
      <c r="J27" s="415"/>
      <c r="K27" s="416"/>
      <c r="L27" s="436">
        <v>1</v>
      </c>
      <c r="M27" s="437"/>
      <c r="N27" s="437"/>
      <c r="O27" s="437"/>
      <c r="P27" s="476"/>
      <c r="Q27" s="436">
        <v>4700</v>
      </c>
      <c r="R27" s="437"/>
      <c r="S27" s="437"/>
      <c r="T27" s="437"/>
      <c r="U27" s="437"/>
      <c r="V27" s="476"/>
      <c r="W27" s="531"/>
      <c r="X27" s="519"/>
      <c r="Y27" s="520"/>
      <c r="Z27" s="435" t="s">
        <v>160</v>
      </c>
      <c r="AA27" s="415"/>
      <c r="AB27" s="415"/>
      <c r="AC27" s="415"/>
      <c r="AD27" s="415"/>
      <c r="AE27" s="415"/>
      <c r="AF27" s="415"/>
      <c r="AG27" s="416"/>
      <c r="AH27" s="436">
        <v>20</v>
      </c>
      <c r="AI27" s="437"/>
      <c r="AJ27" s="437"/>
      <c r="AK27" s="437"/>
      <c r="AL27" s="476"/>
      <c r="AM27" s="436">
        <v>67560</v>
      </c>
      <c r="AN27" s="437"/>
      <c r="AO27" s="437"/>
      <c r="AP27" s="437"/>
      <c r="AQ27" s="437"/>
      <c r="AR27" s="476"/>
      <c r="AS27" s="436">
        <v>3378</v>
      </c>
      <c r="AT27" s="437"/>
      <c r="AU27" s="437"/>
      <c r="AV27" s="437"/>
      <c r="AW27" s="437"/>
      <c r="AX27" s="438"/>
      <c r="AY27" s="477" t="s">
        <v>161</v>
      </c>
      <c r="AZ27" s="478"/>
      <c r="BA27" s="478"/>
      <c r="BB27" s="478"/>
      <c r="BC27" s="478"/>
      <c r="BD27" s="478"/>
      <c r="BE27" s="478"/>
      <c r="BF27" s="478"/>
      <c r="BG27" s="478"/>
      <c r="BH27" s="478"/>
      <c r="BI27" s="478"/>
      <c r="BJ27" s="478"/>
      <c r="BK27" s="478"/>
      <c r="BL27" s="478"/>
      <c r="BM27" s="479"/>
      <c r="BN27" s="552">
        <v>998040</v>
      </c>
      <c r="BO27" s="553"/>
      <c r="BP27" s="553"/>
      <c r="BQ27" s="553"/>
      <c r="BR27" s="553"/>
      <c r="BS27" s="553"/>
      <c r="BT27" s="553"/>
      <c r="BU27" s="554"/>
      <c r="BV27" s="552">
        <v>943667</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162</v>
      </c>
      <c r="F28" s="415"/>
      <c r="G28" s="415"/>
      <c r="H28" s="415"/>
      <c r="I28" s="415"/>
      <c r="J28" s="415"/>
      <c r="K28" s="416"/>
      <c r="L28" s="436">
        <v>1</v>
      </c>
      <c r="M28" s="437"/>
      <c r="N28" s="437"/>
      <c r="O28" s="437"/>
      <c r="P28" s="476"/>
      <c r="Q28" s="436">
        <v>4150</v>
      </c>
      <c r="R28" s="437"/>
      <c r="S28" s="437"/>
      <c r="T28" s="437"/>
      <c r="U28" s="437"/>
      <c r="V28" s="476"/>
      <c r="W28" s="531"/>
      <c r="X28" s="519"/>
      <c r="Y28" s="520"/>
      <c r="Z28" s="435" t="s">
        <v>163</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164</v>
      </c>
      <c r="AZ28" s="558"/>
      <c r="BA28" s="558"/>
      <c r="BB28" s="559"/>
      <c r="BC28" s="345" t="s">
        <v>165</v>
      </c>
      <c r="BD28" s="346"/>
      <c r="BE28" s="346"/>
      <c r="BF28" s="346"/>
      <c r="BG28" s="346"/>
      <c r="BH28" s="346"/>
      <c r="BI28" s="346"/>
      <c r="BJ28" s="346"/>
      <c r="BK28" s="346"/>
      <c r="BL28" s="346"/>
      <c r="BM28" s="347"/>
      <c r="BN28" s="348">
        <v>3578533</v>
      </c>
      <c r="BO28" s="349"/>
      <c r="BP28" s="349"/>
      <c r="BQ28" s="349"/>
      <c r="BR28" s="349"/>
      <c r="BS28" s="349"/>
      <c r="BT28" s="349"/>
      <c r="BU28" s="350"/>
      <c r="BV28" s="348">
        <v>3260182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166</v>
      </c>
      <c r="F29" s="415"/>
      <c r="G29" s="415"/>
      <c r="H29" s="415"/>
      <c r="I29" s="415"/>
      <c r="J29" s="415"/>
      <c r="K29" s="416"/>
      <c r="L29" s="436">
        <v>20</v>
      </c>
      <c r="M29" s="437"/>
      <c r="N29" s="437"/>
      <c r="O29" s="437"/>
      <c r="P29" s="476"/>
      <c r="Q29" s="436">
        <v>3800</v>
      </c>
      <c r="R29" s="437"/>
      <c r="S29" s="437"/>
      <c r="T29" s="437"/>
      <c r="U29" s="437"/>
      <c r="V29" s="476"/>
      <c r="W29" s="532"/>
      <c r="X29" s="533"/>
      <c r="Y29" s="534"/>
      <c r="Z29" s="435" t="s">
        <v>167</v>
      </c>
      <c r="AA29" s="415"/>
      <c r="AB29" s="415"/>
      <c r="AC29" s="415"/>
      <c r="AD29" s="415"/>
      <c r="AE29" s="415"/>
      <c r="AF29" s="415"/>
      <c r="AG29" s="416"/>
      <c r="AH29" s="436">
        <v>354</v>
      </c>
      <c r="AI29" s="437"/>
      <c r="AJ29" s="437"/>
      <c r="AK29" s="437"/>
      <c r="AL29" s="476"/>
      <c r="AM29" s="436">
        <v>1110642</v>
      </c>
      <c r="AN29" s="437"/>
      <c r="AO29" s="437"/>
      <c r="AP29" s="437"/>
      <c r="AQ29" s="437"/>
      <c r="AR29" s="476"/>
      <c r="AS29" s="436">
        <v>3137</v>
      </c>
      <c r="AT29" s="437"/>
      <c r="AU29" s="437"/>
      <c r="AV29" s="437"/>
      <c r="AW29" s="437"/>
      <c r="AX29" s="438"/>
      <c r="AY29" s="560"/>
      <c r="AZ29" s="561"/>
      <c r="BA29" s="561"/>
      <c r="BB29" s="562"/>
      <c r="BC29" s="419" t="s">
        <v>168</v>
      </c>
      <c r="BD29" s="420"/>
      <c r="BE29" s="420"/>
      <c r="BF29" s="420"/>
      <c r="BG29" s="420"/>
      <c r="BH29" s="420"/>
      <c r="BI29" s="420"/>
      <c r="BJ29" s="420"/>
      <c r="BK29" s="420"/>
      <c r="BL29" s="420"/>
      <c r="BM29" s="421"/>
      <c r="BN29" s="385">
        <v>1286571</v>
      </c>
      <c r="BO29" s="386"/>
      <c r="BP29" s="386"/>
      <c r="BQ29" s="386"/>
      <c r="BR29" s="386"/>
      <c r="BS29" s="386"/>
      <c r="BT29" s="386"/>
      <c r="BU29" s="387"/>
      <c r="BV29" s="385">
        <v>971080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169</v>
      </c>
      <c r="X30" s="539"/>
      <c r="Y30" s="539"/>
      <c r="Z30" s="539"/>
      <c r="AA30" s="539"/>
      <c r="AB30" s="539"/>
      <c r="AC30" s="539"/>
      <c r="AD30" s="539"/>
      <c r="AE30" s="539"/>
      <c r="AF30" s="539"/>
      <c r="AG30" s="540"/>
      <c r="AH30" s="501">
        <v>95.1</v>
      </c>
      <c r="AI30" s="502"/>
      <c r="AJ30" s="502"/>
      <c r="AK30" s="502"/>
      <c r="AL30" s="502"/>
      <c r="AM30" s="502"/>
      <c r="AN30" s="502"/>
      <c r="AO30" s="502"/>
      <c r="AP30" s="502"/>
      <c r="AQ30" s="502"/>
      <c r="AR30" s="502"/>
      <c r="AS30" s="502"/>
      <c r="AT30" s="502"/>
      <c r="AU30" s="502"/>
      <c r="AV30" s="502"/>
      <c r="AW30" s="502"/>
      <c r="AX30" s="504"/>
      <c r="AY30" s="563"/>
      <c r="AZ30" s="564"/>
      <c r="BA30" s="564"/>
      <c r="BB30" s="565"/>
      <c r="BC30" s="549" t="s">
        <v>170</v>
      </c>
      <c r="BD30" s="550"/>
      <c r="BE30" s="550"/>
      <c r="BF30" s="550"/>
      <c r="BG30" s="550"/>
      <c r="BH30" s="550"/>
      <c r="BI30" s="550"/>
      <c r="BJ30" s="550"/>
      <c r="BK30" s="550"/>
      <c r="BL30" s="550"/>
      <c r="BM30" s="551"/>
      <c r="BN30" s="552">
        <v>2653920</v>
      </c>
      <c r="BO30" s="553"/>
      <c r="BP30" s="553"/>
      <c r="BQ30" s="553"/>
      <c r="BR30" s="553"/>
      <c r="BS30" s="553"/>
      <c r="BT30" s="553"/>
      <c r="BU30" s="554"/>
      <c r="BV30" s="552">
        <v>2743654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177</v>
      </c>
      <c r="D33" s="409"/>
      <c r="E33" s="374" t="s">
        <v>178</v>
      </c>
      <c r="F33" s="374"/>
      <c r="G33" s="374"/>
      <c r="H33" s="374"/>
      <c r="I33" s="374"/>
      <c r="J33" s="374"/>
      <c r="K33" s="374"/>
      <c r="L33" s="374"/>
      <c r="M33" s="374"/>
      <c r="N33" s="374"/>
      <c r="O33" s="374"/>
      <c r="P33" s="374"/>
      <c r="Q33" s="374"/>
      <c r="R33" s="374"/>
      <c r="S33" s="374"/>
      <c r="T33" s="167"/>
      <c r="U33" s="409" t="s">
        <v>177</v>
      </c>
      <c r="V33" s="409"/>
      <c r="W33" s="374" t="s">
        <v>178</v>
      </c>
      <c r="X33" s="374"/>
      <c r="Y33" s="374"/>
      <c r="Z33" s="374"/>
      <c r="AA33" s="374"/>
      <c r="AB33" s="374"/>
      <c r="AC33" s="374"/>
      <c r="AD33" s="374"/>
      <c r="AE33" s="374"/>
      <c r="AF33" s="374"/>
      <c r="AG33" s="374"/>
      <c r="AH33" s="374"/>
      <c r="AI33" s="374"/>
      <c r="AJ33" s="374"/>
      <c r="AK33" s="374"/>
      <c r="AL33" s="167"/>
      <c r="AM33" s="409" t="s">
        <v>177</v>
      </c>
      <c r="AN33" s="409"/>
      <c r="AO33" s="374" t="s">
        <v>178</v>
      </c>
      <c r="AP33" s="374"/>
      <c r="AQ33" s="374"/>
      <c r="AR33" s="374"/>
      <c r="AS33" s="374"/>
      <c r="AT33" s="374"/>
      <c r="AU33" s="374"/>
      <c r="AV33" s="374"/>
      <c r="AW33" s="374"/>
      <c r="AX33" s="374"/>
      <c r="AY33" s="374"/>
      <c r="AZ33" s="374"/>
      <c r="BA33" s="374"/>
      <c r="BB33" s="374"/>
      <c r="BC33" s="374"/>
      <c r="BD33" s="168"/>
      <c r="BE33" s="374" t="s">
        <v>179</v>
      </c>
      <c r="BF33" s="374"/>
      <c r="BG33" s="374" t="s">
        <v>180</v>
      </c>
      <c r="BH33" s="374"/>
      <c r="BI33" s="374"/>
      <c r="BJ33" s="374"/>
      <c r="BK33" s="374"/>
      <c r="BL33" s="374"/>
      <c r="BM33" s="374"/>
      <c r="BN33" s="374"/>
      <c r="BO33" s="374"/>
      <c r="BP33" s="374"/>
      <c r="BQ33" s="374"/>
      <c r="BR33" s="374"/>
      <c r="BS33" s="374"/>
      <c r="BT33" s="374"/>
      <c r="BU33" s="374"/>
      <c r="BV33" s="168"/>
      <c r="BW33" s="409" t="s">
        <v>179</v>
      </c>
      <c r="BX33" s="409"/>
      <c r="BY33" s="374" t="s">
        <v>181</v>
      </c>
      <c r="BZ33" s="374"/>
      <c r="CA33" s="374"/>
      <c r="CB33" s="374"/>
      <c r="CC33" s="374"/>
      <c r="CD33" s="374"/>
      <c r="CE33" s="374"/>
      <c r="CF33" s="374"/>
      <c r="CG33" s="374"/>
      <c r="CH33" s="374"/>
      <c r="CI33" s="374"/>
      <c r="CJ33" s="374"/>
      <c r="CK33" s="374"/>
      <c r="CL33" s="374"/>
      <c r="CM33" s="374"/>
      <c r="CN33" s="167"/>
      <c r="CO33" s="409" t="s">
        <v>177</v>
      </c>
      <c r="CP33" s="409"/>
      <c r="CQ33" s="374" t="s">
        <v>182</v>
      </c>
      <c r="CR33" s="374"/>
      <c r="CS33" s="374"/>
      <c r="CT33" s="374"/>
      <c r="CU33" s="374"/>
      <c r="CV33" s="374"/>
      <c r="CW33" s="374"/>
      <c r="CX33" s="374"/>
      <c r="CY33" s="374"/>
      <c r="CZ33" s="374"/>
      <c r="DA33" s="374"/>
      <c r="DB33" s="374"/>
      <c r="DC33" s="374"/>
      <c r="DD33" s="374"/>
      <c r="DE33" s="374"/>
      <c r="DF33" s="167"/>
      <c r="DG33" s="374" t="s">
        <v>183</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4</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7</v>
      </c>
      <c r="AN34" s="566"/>
      <c r="AO34" s="567" t="str">
        <f>IF('各会計、関係団体の財政状況及び健全化判断比率'!B31="","",'各会計、関係団体の財政状況及び健全化判断比率'!B31)</f>
        <v>上水道事業会計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IF('各会計、関係団体の財政状況及び健全化判断比率'!B32="","",'各会計、関係団体の財政状況及び健全化判断比率'!B32)</f>
        <v>簡易水道事業特別会計</v>
      </c>
      <c r="BH34" s="567"/>
      <c r="BI34" s="567"/>
      <c r="BJ34" s="567"/>
      <c r="BK34" s="567"/>
      <c r="BL34" s="567"/>
      <c r="BM34" s="567"/>
      <c r="BN34" s="567"/>
      <c r="BO34" s="567"/>
      <c r="BP34" s="567"/>
      <c r="BQ34" s="567"/>
      <c r="BR34" s="567"/>
      <c r="BS34" s="567"/>
      <c r="BT34" s="567"/>
      <c r="BU34" s="567"/>
      <c r="BV34" s="165"/>
      <c r="BW34" s="566">
        <f>IF(BY34="","",MAX(C34:D43,U34:V43,AM34:AN43,BE34:BF43)+1)</f>
        <v>10</v>
      </c>
      <c r="BX34" s="566"/>
      <c r="BY34" s="567" t="str">
        <f>IF('各会計、関係団体の財政状況及び健全化判断比率'!B68="","",'各会計、関係団体の財政状況及び健全化判断比率'!B68)</f>
        <v>船井郡衛生管理組合(普通会計)</v>
      </c>
      <c r="BZ34" s="567"/>
      <c r="CA34" s="567"/>
      <c r="CB34" s="567"/>
      <c r="CC34" s="567"/>
      <c r="CD34" s="567"/>
      <c r="CE34" s="567"/>
      <c r="CF34" s="567"/>
      <c r="CG34" s="567"/>
      <c r="CH34" s="567"/>
      <c r="CI34" s="567"/>
      <c r="CJ34" s="567"/>
      <c r="CK34" s="567"/>
      <c r="CL34" s="567"/>
      <c r="CM34" s="567"/>
      <c r="CN34" s="165"/>
      <c r="CO34" s="566">
        <f>IF(CQ34="","",MAX(C34:D43,U34:V43,AM34:AN43,BE34:BF43,BW34:BX43)+1)</f>
        <v>20</v>
      </c>
      <c r="CP34" s="566"/>
      <c r="CQ34" s="567" t="str">
        <f>IF('各会計、関係団体の財政状況及び健全化判断比率'!BS7="","",'各会計、関係団体の財政状況及び健全化判断比率'!BS7)</f>
        <v>南丹市福祉シルバー人材センター</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市営バス運行事業特別会計</v>
      </c>
      <c r="F35" s="567"/>
      <c r="G35" s="567"/>
      <c r="H35" s="567"/>
      <c r="I35" s="567"/>
      <c r="J35" s="567"/>
      <c r="K35" s="567"/>
      <c r="L35" s="567"/>
      <c r="M35" s="567"/>
      <c r="N35" s="567"/>
      <c r="O35" s="567"/>
      <c r="P35" s="567"/>
      <c r="Q35" s="567"/>
      <c r="R35" s="567"/>
      <c r="S35" s="567"/>
      <c r="T35" s="165"/>
      <c r="U35" s="566">
        <f>IF(W35="","",U34+1)</f>
        <v>5</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f t="shared" ref="BE35:BE43" si="1">IF(BG35="","",BE34+1)</f>
        <v>9</v>
      </c>
      <c r="BF35" s="566"/>
      <c r="BG35" s="567" t="str">
        <f>IF('各会計、関係団体の財政状況及び健全化判断比率'!B33="","",'各会計、関係団体の財政状況及び健全化判断比率'!B33)</f>
        <v>下水道事業特別会計</v>
      </c>
      <c r="BH35" s="567"/>
      <c r="BI35" s="567"/>
      <c r="BJ35" s="567"/>
      <c r="BK35" s="567"/>
      <c r="BL35" s="567"/>
      <c r="BM35" s="567"/>
      <c r="BN35" s="567"/>
      <c r="BO35" s="567"/>
      <c r="BP35" s="567"/>
      <c r="BQ35" s="567"/>
      <c r="BR35" s="567"/>
      <c r="BS35" s="567"/>
      <c r="BT35" s="567"/>
      <c r="BU35" s="567"/>
      <c r="BV35" s="165"/>
      <c r="BW35" s="566">
        <f t="shared" ref="BW35:BW43" si="2">IF(BY35="","",BW34+1)</f>
        <v>11</v>
      </c>
      <c r="BX35" s="566"/>
      <c r="BY35" s="567" t="str">
        <f>IF('各会計、関係団体の財政状況及び健全化判断比率'!B69="","",'各会計、関係団体の財政状況及び健全化判断比率'!B69)</f>
        <v>国民健康保険南丹病院組合(病院事業会計)</v>
      </c>
      <c r="BZ35" s="567"/>
      <c r="CA35" s="567"/>
      <c r="CB35" s="567"/>
      <c r="CC35" s="567"/>
      <c r="CD35" s="567"/>
      <c r="CE35" s="567"/>
      <c r="CF35" s="567"/>
      <c r="CG35" s="567"/>
      <c r="CH35" s="567"/>
      <c r="CI35" s="567"/>
      <c r="CJ35" s="567"/>
      <c r="CK35" s="567"/>
      <c r="CL35" s="567"/>
      <c r="CM35" s="567"/>
      <c r="CN35" s="165"/>
      <c r="CO35" s="566">
        <f t="shared" ref="CO35:CO43" si="3">IF(CQ35="","",CO34+1)</f>
        <v>21</v>
      </c>
      <c r="CP35" s="566"/>
      <c r="CQ35" s="567" t="str">
        <f>IF('各会計、関係団体の財政状況及び健全化判断比率'!BS8="","",'各会計、関係団体の財政状況及び健全化判断比率'!BS8)</f>
        <v>南丹市情報センター</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土地取得事業特別会計</v>
      </c>
      <c r="F36" s="567"/>
      <c r="G36" s="567"/>
      <c r="H36" s="567"/>
      <c r="I36" s="567"/>
      <c r="J36" s="567"/>
      <c r="K36" s="567"/>
      <c r="L36" s="567"/>
      <c r="M36" s="567"/>
      <c r="N36" s="567"/>
      <c r="O36" s="567"/>
      <c r="P36" s="567"/>
      <c r="Q36" s="567"/>
      <c r="R36" s="567"/>
      <c r="S36" s="567"/>
      <c r="T36" s="165"/>
      <c r="U36" s="566">
        <f t="shared" ref="U36:U43" si="4">IF(W36="","",U35+1)</f>
        <v>6</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12</v>
      </c>
      <c r="BX36" s="566"/>
      <c r="BY36" s="567" t="str">
        <f>IF('各会計、関係団体の財政状況及び健全化判断比率'!B70="","",'各会計、関係団体の財政状況及び健全化判断比率'!B70)</f>
        <v>京都中部広域消防組合(一般会計)</v>
      </c>
      <c r="BZ36" s="567"/>
      <c r="CA36" s="567"/>
      <c r="CB36" s="567"/>
      <c r="CC36" s="567"/>
      <c r="CD36" s="567"/>
      <c r="CE36" s="567"/>
      <c r="CF36" s="567"/>
      <c r="CG36" s="567"/>
      <c r="CH36" s="567"/>
      <c r="CI36" s="567"/>
      <c r="CJ36" s="567"/>
      <c r="CK36" s="567"/>
      <c r="CL36" s="567"/>
      <c r="CM36" s="567"/>
      <c r="CN36" s="165"/>
      <c r="CO36" s="566">
        <f t="shared" si="3"/>
        <v>22</v>
      </c>
      <c r="CP36" s="566"/>
      <c r="CQ36" s="567" t="str">
        <f>IF('各会計、関係団体の財政状況及び健全化判断比率'!BS9="","",'各会計、関係団体の財政状況及び健全化判断比率'!BS9)</f>
        <v>園部町振興公社</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13</v>
      </c>
      <c r="BX37" s="566"/>
      <c r="BY37" s="567" t="str">
        <f>IF('各会計、関係団体の財政状況及び健全化判断比率'!B71="","",'各会計、関係団体の財政状況及び健全化判断比率'!B71)</f>
        <v>京都府市町村議会議員公務災害補償等組合(一般会計)</v>
      </c>
      <c r="BZ37" s="567"/>
      <c r="CA37" s="567"/>
      <c r="CB37" s="567"/>
      <c r="CC37" s="567"/>
      <c r="CD37" s="567"/>
      <c r="CE37" s="567"/>
      <c r="CF37" s="567"/>
      <c r="CG37" s="567"/>
      <c r="CH37" s="567"/>
      <c r="CI37" s="567"/>
      <c r="CJ37" s="567"/>
      <c r="CK37" s="567"/>
      <c r="CL37" s="567"/>
      <c r="CM37" s="567"/>
      <c r="CN37" s="165"/>
      <c r="CO37" s="566">
        <f t="shared" si="3"/>
        <v>23</v>
      </c>
      <c r="CP37" s="566"/>
      <c r="CQ37" s="567" t="str">
        <f>IF('各会計、関係団体の財政状況及び健全化判断比率'!BS10="","",'各会計、関係団体の財政状況及び健全化判断比率'!BS10)</f>
        <v>園部町農業公社</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14</v>
      </c>
      <c r="BX38" s="566"/>
      <c r="BY38" s="567" t="str">
        <f>IF('各会計、関係団体の財政状況及び健全化判断比率'!B72="","",'各会計、関係団体の財政状況及び健全化判断比率'!B72)</f>
        <v>京都府市町村職員退職手当組合（一般会計）</v>
      </c>
      <c r="BZ38" s="567"/>
      <c r="CA38" s="567"/>
      <c r="CB38" s="567"/>
      <c r="CC38" s="567"/>
      <c r="CD38" s="567"/>
      <c r="CE38" s="567"/>
      <c r="CF38" s="567"/>
      <c r="CG38" s="567"/>
      <c r="CH38" s="567"/>
      <c r="CI38" s="567"/>
      <c r="CJ38" s="567"/>
      <c r="CK38" s="567"/>
      <c r="CL38" s="567"/>
      <c r="CM38" s="567"/>
      <c r="CN38" s="165"/>
      <c r="CO38" s="566">
        <f t="shared" si="3"/>
        <v>24</v>
      </c>
      <c r="CP38" s="566"/>
      <c r="CQ38" s="567" t="str">
        <f>IF('各会計、関係団体の財政状況及び健全化判断比率'!BS11="","",'各会計、関係団体の財政状況及び健全化判断比率'!BS11)</f>
        <v>そのべまちづくり工房</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15</v>
      </c>
      <c r="BX39" s="566"/>
      <c r="BY39" s="567" t="str">
        <f>IF('各会計、関係団体の財政状況及び健全化判断比率'!B73="","",'各会計、関係団体の財政状況及び健全化判断比率'!B73)</f>
        <v>京都府自治会館管理組合(一般会計)</v>
      </c>
      <c r="BZ39" s="567"/>
      <c r="CA39" s="567"/>
      <c r="CB39" s="567"/>
      <c r="CC39" s="567"/>
      <c r="CD39" s="567"/>
      <c r="CE39" s="567"/>
      <c r="CF39" s="567"/>
      <c r="CG39" s="567"/>
      <c r="CH39" s="567"/>
      <c r="CI39" s="567"/>
      <c r="CJ39" s="567"/>
      <c r="CK39" s="567"/>
      <c r="CL39" s="567"/>
      <c r="CM39" s="567"/>
      <c r="CN39" s="165"/>
      <c r="CO39" s="566">
        <f t="shared" si="3"/>
        <v>25</v>
      </c>
      <c r="CP39" s="566"/>
      <c r="CQ39" s="567" t="str">
        <f>IF('各会計、関係団体の財政状況及び健全化判断比率'!BS12="","",'各会計、関係団体の財政状況及び健全化判断比率'!BS12)</f>
        <v>南丹・京丹波地区土地開発公社</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16</v>
      </c>
      <c r="BX40" s="566"/>
      <c r="BY40" s="567" t="str">
        <f>IF('各会計、関係団体の財政状況及び健全化判断比率'!B74="","",'各会計、関係団体の財政状況及び健全化判断比率'!B74)</f>
        <v>京都府後期高齢者医療連合組合(一般会計)</v>
      </c>
      <c r="BZ40" s="567"/>
      <c r="CA40" s="567"/>
      <c r="CB40" s="567"/>
      <c r="CC40" s="567"/>
      <c r="CD40" s="567"/>
      <c r="CE40" s="567"/>
      <c r="CF40" s="567"/>
      <c r="CG40" s="567"/>
      <c r="CH40" s="567"/>
      <c r="CI40" s="567"/>
      <c r="CJ40" s="567"/>
      <c r="CK40" s="567"/>
      <c r="CL40" s="567"/>
      <c r="CM40" s="567"/>
      <c r="CN40" s="165"/>
      <c r="CO40" s="566">
        <f t="shared" si="3"/>
        <v>26</v>
      </c>
      <c r="CP40" s="566"/>
      <c r="CQ40" s="567" t="str">
        <f>IF('各会計、関係団体の財政状況及び健全化判断比率'!BS13="","",'各会計、関係団体の財政状況及び健全化判断比率'!BS13)</f>
        <v>八木町農業公社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17</v>
      </c>
      <c r="BX41" s="566"/>
      <c r="BY41" s="567" t="str">
        <f>IF('各会計、関係団体の財政状況及び健全化判断比率'!B75="","",'各会計、関係団体の財政状況及び健全化判断比率'!B75)</f>
        <v>京都府後期高齢者医療連合組合(後期高齢者医療特別会計)</v>
      </c>
      <c r="BZ41" s="567"/>
      <c r="CA41" s="567"/>
      <c r="CB41" s="567"/>
      <c r="CC41" s="567"/>
      <c r="CD41" s="567"/>
      <c r="CE41" s="567"/>
      <c r="CF41" s="567"/>
      <c r="CG41" s="567"/>
      <c r="CH41" s="567"/>
      <c r="CI41" s="567"/>
      <c r="CJ41" s="567"/>
      <c r="CK41" s="567"/>
      <c r="CL41" s="567"/>
      <c r="CM41" s="567"/>
      <c r="CN41" s="165"/>
      <c r="CO41" s="566">
        <f t="shared" si="3"/>
        <v>27</v>
      </c>
      <c r="CP41" s="566"/>
      <c r="CQ41" s="567" t="str">
        <f>IF('各会計、関係団体の財政状況及び健全化判断比率'!BS14="","",'各会計、関係団体の財政状況及び健全化判断比率'!BS14)</f>
        <v>日吉ふるさと</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18</v>
      </c>
      <c r="BX42" s="566"/>
      <c r="BY42" s="567" t="str">
        <f>IF('各会計、関係団体の財政状況及び健全化判断比率'!B76="","",'各会計、関係団体の財政状況及び健全化判断比率'!B76)</f>
        <v>京都府住宅新築資金貸付事業管理組合(一般会計)</v>
      </c>
      <c r="BZ42" s="567"/>
      <c r="CA42" s="567"/>
      <c r="CB42" s="567"/>
      <c r="CC42" s="567"/>
      <c r="CD42" s="567"/>
      <c r="CE42" s="567"/>
      <c r="CF42" s="567"/>
      <c r="CG42" s="567"/>
      <c r="CH42" s="567"/>
      <c r="CI42" s="567"/>
      <c r="CJ42" s="567"/>
      <c r="CK42" s="567"/>
      <c r="CL42" s="567"/>
      <c r="CM42" s="567"/>
      <c r="CN42" s="165"/>
      <c r="CO42" s="566">
        <f t="shared" si="3"/>
        <v>28</v>
      </c>
      <c r="CP42" s="566"/>
      <c r="CQ42" s="567" t="str">
        <f>IF('各会計、関係団体の財政状況及び健全化判断比率'!BS15="","",'各会計、関係団体の財政状況及び健全化判断比率'!BS15)</f>
        <v>美山ふるさと</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19</v>
      </c>
      <c r="BX43" s="566"/>
      <c r="BY43" s="567" t="str">
        <f>IF('各会計、関係団体の財政状況及び健全化判断比率'!B77="","",'各会計、関係団体の財政状況及び健全化判断比率'!B77)</f>
        <v>京都府住宅新築資金貸付事業管理組合(特別会計)</v>
      </c>
      <c r="BZ43" s="567"/>
      <c r="CA43" s="567"/>
      <c r="CB43" s="567"/>
      <c r="CC43" s="567"/>
      <c r="CD43" s="567"/>
      <c r="CE43" s="567"/>
      <c r="CF43" s="567"/>
      <c r="CG43" s="567"/>
      <c r="CH43" s="567"/>
      <c r="CI43" s="567"/>
      <c r="CJ43" s="567"/>
      <c r="CK43" s="567"/>
      <c r="CL43" s="567"/>
      <c r="CM43" s="567"/>
      <c r="CN43" s="165"/>
      <c r="CO43" s="566">
        <f t="shared" si="3"/>
        <v>29</v>
      </c>
      <c r="CP43" s="566"/>
      <c r="CQ43" s="567" t="str">
        <f>IF('各会計、関係団体の財政状況及び健全化判断比率'!BS16="","",'各会計、関係団体の財政状況及び健全化判断比率'!BS16)</f>
        <v>美山健康会</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16" zoomScale="50" zoomScaleNormal="50" zoomScaleSheetLayoutView="100" workbookViewId="0">
      <selection activeCell="K38" sqref="K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51" t="s">
        <v>526</v>
      </c>
      <c r="D34" s="1151"/>
      <c r="E34" s="1152"/>
      <c r="F34" s="32">
        <v>13.77</v>
      </c>
      <c r="G34" s="33">
        <v>14.03</v>
      </c>
      <c r="H34" s="33">
        <v>14.33</v>
      </c>
      <c r="I34" s="33">
        <v>15.21</v>
      </c>
      <c r="J34" s="34">
        <v>16.23</v>
      </c>
      <c r="K34" s="22"/>
      <c r="L34" s="22"/>
      <c r="M34" s="22"/>
      <c r="N34" s="22"/>
      <c r="O34" s="22"/>
      <c r="P34" s="22"/>
    </row>
    <row r="35" spans="1:16" ht="39" customHeight="1" x14ac:dyDescent="0.15">
      <c r="A35" s="22"/>
      <c r="B35" s="35"/>
      <c r="C35" s="1145" t="s">
        <v>527</v>
      </c>
      <c r="D35" s="1146"/>
      <c r="E35" s="1147"/>
      <c r="F35" s="36">
        <v>2.42</v>
      </c>
      <c r="G35" s="37">
        <v>2.35</v>
      </c>
      <c r="H35" s="37">
        <v>3.98</v>
      </c>
      <c r="I35" s="37">
        <v>4.37</v>
      </c>
      <c r="J35" s="38">
        <v>3.55</v>
      </c>
      <c r="K35" s="22"/>
      <c r="L35" s="22"/>
      <c r="M35" s="22"/>
      <c r="N35" s="22"/>
      <c r="O35" s="22"/>
      <c r="P35" s="22"/>
    </row>
    <row r="36" spans="1:16" ht="39" customHeight="1" x14ac:dyDescent="0.15">
      <c r="A36" s="22"/>
      <c r="B36" s="35"/>
      <c r="C36" s="1145" t="s">
        <v>528</v>
      </c>
      <c r="D36" s="1146"/>
      <c r="E36" s="1147"/>
      <c r="F36" s="36">
        <v>0.4</v>
      </c>
      <c r="G36" s="37">
        <v>0.61</v>
      </c>
      <c r="H36" s="37">
        <v>0.51</v>
      </c>
      <c r="I36" s="37">
        <v>0.51</v>
      </c>
      <c r="J36" s="38">
        <v>1.07</v>
      </c>
      <c r="K36" s="22"/>
      <c r="L36" s="22"/>
      <c r="M36" s="22"/>
      <c r="N36" s="22"/>
      <c r="O36" s="22"/>
      <c r="P36" s="22"/>
    </row>
    <row r="37" spans="1:16" ht="39" customHeight="1" x14ac:dyDescent="0.15">
      <c r="A37" s="22"/>
      <c r="B37" s="35"/>
      <c r="C37" s="1145" t="s">
        <v>529</v>
      </c>
      <c r="D37" s="1146"/>
      <c r="E37" s="1147"/>
      <c r="F37" s="36">
        <v>0.38</v>
      </c>
      <c r="G37" s="37">
        <v>0.31</v>
      </c>
      <c r="H37" s="37">
        <v>0.3</v>
      </c>
      <c r="I37" s="37">
        <v>0.4</v>
      </c>
      <c r="J37" s="38">
        <v>0.37</v>
      </c>
      <c r="K37" s="22"/>
      <c r="L37" s="22"/>
      <c r="M37" s="22"/>
      <c r="N37" s="22"/>
      <c r="O37" s="22"/>
      <c r="P37" s="22"/>
    </row>
    <row r="38" spans="1:16" ht="39" customHeight="1" x14ac:dyDescent="0.15">
      <c r="A38" s="22"/>
      <c r="B38" s="35"/>
      <c r="C38" s="1145" t="s">
        <v>530</v>
      </c>
      <c r="D38" s="1146"/>
      <c r="E38" s="1147"/>
      <c r="F38" s="36">
        <v>0.6</v>
      </c>
      <c r="G38" s="37">
        <v>0.78</v>
      </c>
      <c r="H38" s="37">
        <v>0.23</v>
      </c>
      <c r="I38" s="37">
        <v>0.69</v>
      </c>
      <c r="J38" s="38">
        <v>0.23</v>
      </c>
      <c r="K38" s="22"/>
      <c r="L38" s="22"/>
      <c r="M38" s="22"/>
      <c r="N38" s="22"/>
      <c r="O38" s="22"/>
      <c r="P38" s="22"/>
    </row>
    <row r="39" spans="1:16" ht="39" customHeight="1" x14ac:dyDescent="0.15">
      <c r="A39" s="22"/>
      <c r="B39" s="35"/>
      <c r="C39" s="1145" t="s">
        <v>531</v>
      </c>
      <c r="D39" s="1146"/>
      <c r="E39" s="1147"/>
      <c r="F39" s="36">
        <v>7.0000000000000007E-2</v>
      </c>
      <c r="G39" s="37">
        <v>7.0000000000000007E-2</v>
      </c>
      <c r="H39" s="37">
        <v>0.06</v>
      </c>
      <c r="I39" s="37">
        <v>0.13</v>
      </c>
      <c r="J39" s="38">
        <v>0.2</v>
      </c>
      <c r="K39" s="22"/>
      <c r="L39" s="22"/>
      <c r="M39" s="22"/>
      <c r="N39" s="22"/>
      <c r="O39" s="22"/>
      <c r="P39" s="22"/>
    </row>
    <row r="40" spans="1:16" ht="39" customHeight="1" x14ac:dyDescent="0.15">
      <c r="A40" s="22"/>
      <c r="B40" s="35"/>
      <c r="C40" s="1145" t="s">
        <v>532</v>
      </c>
      <c r="D40" s="1146"/>
      <c r="E40" s="1147"/>
      <c r="F40" s="36">
        <v>7.0000000000000007E-2</v>
      </c>
      <c r="G40" s="37">
        <v>0.05</v>
      </c>
      <c r="H40" s="37">
        <v>0.05</v>
      </c>
      <c r="I40" s="37">
        <v>0.04</v>
      </c>
      <c r="J40" s="38">
        <v>0.05</v>
      </c>
      <c r="K40" s="22"/>
      <c r="L40" s="22"/>
      <c r="M40" s="22"/>
      <c r="N40" s="22"/>
      <c r="O40" s="22"/>
      <c r="P40" s="22"/>
    </row>
    <row r="41" spans="1:16" ht="39" customHeight="1" x14ac:dyDescent="0.15">
      <c r="A41" s="22"/>
      <c r="B41" s="35"/>
      <c r="C41" s="1145" t="s">
        <v>533</v>
      </c>
      <c r="D41" s="1146"/>
      <c r="E41" s="1147"/>
      <c r="F41" s="36">
        <v>0.01</v>
      </c>
      <c r="G41" s="37">
        <v>0.03</v>
      </c>
      <c r="H41" s="37">
        <v>0.02</v>
      </c>
      <c r="I41" s="37">
        <v>0.02</v>
      </c>
      <c r="J41" s="38">
        <v>0.02</v>
      </c>
      <c r="K41" s="22"/>
      <c r="L41" s="22"/>
      <c r="M41" s="22"/>
      <c r="N41" s="22"/>
      <c r="O41" s="22"/>
      <c r="P41" s="22"/>
    </row>
    <row r="42" spans="1:16" ht="39" customHeight="1" x14ac:dyDescent="0.15">
      <c r="A42" s="22"/>
      <c r="B42" s="39"/>
      <c r="C42" s="1145" t="s">
        <v>534</v>
      </c>
      <c r="D42" s="1146"/>
      <c r="E42" s="1147"/>
      <c r="F42" s="36" t="s">
        <v>481</v>
      </c>
      <c r="G42" s="37" t="s">
        <v>481</v>
      </c>
      <c r="H42" s="37" t="s">
        <v>481</v>
      </c>
      <c r="I42" s="37" t="s">
        <v>481</v>
      </c>
      <c r="J42" s="38" t="s">
        <v>481</v>
      </c>
      <c r="K42" s="22"/>
      <c r="L42" s="22"/>
      <c r="M42" s="22"/>
      <c r="N42" s="22"/>
      <c r="O42" s="22"/>
      <c r="P42" s="22"/>
    </row>
    <row r="43" spans="1:16" ht="39" customHeight="1" thickBot="1" x14ac:dyDescent="0.2">
      <c r="A43" s="22"/>
      <c r="B43" s="40"/>
      <c r="C43" s="1148" t="s">
        <v>535</v>
      </c>
      <c r="D43" s="1149"/>
      <c r="E43" s="1150"/>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28" zoomScale="50" zoomScaleNormal="50" zoomScaleSheetLayoutView="55" workbookViewId="0">
      <selection activeCell="R56" sqref="R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3809</v>
      </c>
      <c r="L45" s="60">
        <v>3511</v>
      </c>
      <c r="M45" s="60">
        <v>3474</v>
      </c>
      <c r="N45" s="60">
        <v>3493</v>
      </c>
      <c r="O45" s="61">
        <v>3247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481</v>
      </c>
      <c r="L47" s="64" t="s">
        <v>481</v>
      </c>
      <c r="M47" s="64" t="s">
        <v>481</v>
      </c>
      <c r="N47" s="64" t="s">
        <v>481</v>
      </c>
      <c r="O47" s="65" t="s">
        <v>481</v>
      </c>
      <c r="P47" s="48"/>
      <c r="Q47" s="48"/>
      <c r="R47" s="48"/>
      <c r="S47" s="48"/>
      <c r="T47" s="48"/>
      <c r="U47" s="48"/>
    </row>
    <row r="48" spans="1:21" ht="30.75" customHeight="1" x14ac:dyDescent="0.15">
      <c r="A48" s="48"/>
      <c r="B48" s="1163"/>
      <c r="C48" s="1164"/>
      <c r="D48" s="62"/>
      <c r="E48" s="1155" t="s">
        <v>15</v>
      </c>
      <c r="F48" s="1155"/>
      <c r="G48" s="1155"/>
      <c r="H48" s="1155"/>
      <c r="I48" s="1155"/>
      <c r="J48" s="1156"/>
      <c r="K48" s="63">
        <v>1529</v>
      </c>
      <c r="L48" s="64">
        <v>1415</v>
      </c>
      <c r="M48" s="64">
        <v>1361</v>
      </c>
      <c r="N48" s="64">
        <v>1322</v>
      </c>
      <c r="O48" s="65">
        <v>1245</v>
      </c>
      <c r="P48" s="48"/>
      <c r="Q48" s="48"/>
      <c r="R48" s="48"/>
      <c r="S48" s="48"/>
      <c r="T48" s="48"/>
      <c r="U48" s="48"/>
    </row>
    <row r="49" spans="1:21" ht="30.75" customHeight="1" x14ac:dyDescent="0.15">
      <c r="A49" s="48"/>
      <c r="B49" s="1163"/>
      <c r="C49" s="1164"/>
      <c r="D49" s="62"/>
      <c r="E49" s="1155" t="s">
        <v>16</v>
      </c>
      <c r="F49" s="1155"/>
      <c r="G49" s="1155"/>
      <c r="H49" s="1155"/>
      <c r="I49" s="1155"/>
      <c r="J49" s="1156"/>
      <c r="K49" s="63">
        <v>350</v>
      </c>
      <c r="L49" s="64">
        <v>219</v>
      </c>
      <c r="M49" s="64">
        <v>166</v>
      </c>
      <c r="N49" s="64">
        <v>213</v>
      </c>
      <c r="O49" s="65">
        <v>271</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481</v>
      </c>
      <c r="L50" s="64" t="s">
        <v>481</v>
      </c>
      <c r="M50" s="64" t="s">
        <v>481</v>
      </c>
      <c r="N50" s="64" t="s">
        <v>481</v>
      </c>
      <c r="O50" s="65" t="s">
        <v>481</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481</v>
      </c>
      <c r="L51" s="64" t="s">
        <v>481</v>
      </c>
      <c r="M51" s="64" t="s">
        <v>481</v>
      </c>
      <c r="N51" s="64" t="s">
        <v>481</v>
      </c>
      <c r="O51" s="65" t="s">
        <v>481</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3693</v>
      </c>
      <c r="L52" s="64">
        <v>3490</v>
      </c>
      <c r="M52" s="64">
        <v>3481</v>
      </c>
      <c r="N52" s="64">
        <v>3462</v>
      </c>
      <c r="O52" s="65">
        <v>3331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1995</v>
      </c>
      <c r="L53" s="69">
        <v>1655</v>
      </c>
      <c r="M53" s="69">
        <v>1520</v>
      </c>
      <c r="N53" s="69">
        <v>1566</v>
      </c>
      <c r="O53" s="70">
        <v>1432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169" t="s">
        <v>24</v>
      </c>
      <c r="C41" s="1170"/>
      <c r="D41" s="81"/>
      <c r="E41" s="1175" t="s">
        <v>25</v>
      </c>
      <c r="F41" s="1175"/>
      <c r="G41" s="1175"/>
      <c r="H41" s="1176"/>
      <c r="I41" s="82">
        <v>29543</v>
      </c>
      <c r="J41" s="83">
        <v>28223</v>
      </c>
      <c r="K41" s="83">
        <v>27615</v>
      </c>
      <c r="L41" s="83">
        <v>27256</v>
      </c>
      <c r="M41" s="84">
        <v>27588</v>
      </c>
    </row>
    <row r="42" spans="2:13" ht="27.75" customHeight="1" x14ac:dyDescent="0.15">
      <c r="B42" s="1171"/>
      <c r="C42" s="1172"/>
      <c r="D42" s="85"/>
      <c r="E42" s="1177" t="s">
        <v>26</v>
      </c>
      <c r="F42" s="1177"/>
      <c r="G42" s="1177"/>
      <c r="H42" s="1178"/>
      <c r="I42" s="86">
        <v>2800</v>
      </c>
      <c r="J42" s="87">
        <v>2388</v>
      </c>
      <c r="K42" s="87">
        <v>1883</v>
      </c>
      <c r="L42" s="87">
        <v>1609</v>
      </c>
      <c r="M42" s="88" t="s">
        <v>481</v>
      </c>
    </row>
    <row r="43" spans="2:13" ht="27.75" customHeight="1" x14ac:dyDescent="0.15">
      <c r="B43" s="1171"/>
      <c r="C43" s="1172"/>
      <c r="D43" s="85"/>
      <c r="E43" s="1177" t="s">
        <v>27</v>
      </c>
      <c r="F43" s="1177"/>
      <c r="G43" s="1177"/>
      <c r="H43" s="1178"/>
      <c r="I43" s="86">
        <v>22059</v>
      </c>
      <c r="J43" s="87">
        <v>21705</v>
      </c>
      <c r="K43" s="87">
        <v>20631</v>
      </c>
      <c r="L43" s="87">
        <v>20282</v>
      </c>
      <c r="M43" s="88">
        <v>20142</v>
      </c>
    </row>
    <row r="44" spans="2:13" ht="27.75" customHeight="1" x14ac:dyDescent="0.15">
      <c r="B44" s="1171"/>
      <c r="C44" s="1172"/>
      <c r="D44" s="85"/>
      <c r="E44" s="1177" t="s">
        <v>28</v>
      </c>
      <c r="F44" s="1177"/>
      <c r="G44" s="1177"/>
      <c r="H44" s="1178"/>
      <c r="I44" s="86">
        <v>2932</v>
      </c>
      <c r="J44" s="87">
        <v>2753</v>
      </c>
      <c r="K44" s="87">
        <v>2802</v>
      </c>
      <c r="L44" s="87">
        <v>2850</v>
      </c>
      <c r="M44" s="88">
        <v>2847</v>
      </c>
    </row>
    <row r="45" spans="2:13" ht="27.75" customHeight="1" x14ac:dyDescent="0.15">
      <c r="B45" s="1171"/>
      <c r="C45" s="1172"/>
      <c r="D45" s="85"/>
      <c r="E45" s="1177" t="s">
        <v>29</v>
      </c>
      <c r="F45" s="1177"/>
      <c r="G45" s="1177"/>
      <c r="H45" s="1178"/>
      <c r="I45" s="86">
        <v>2864</v>
      </c>
      <c r="J45" s="87">
        <v>2927</v>
      </c>
      <c r="K45" s="87">
        <v>2953</v>
      </c>
      <c r="L45" s="87">
        <v>2855</v>
      </c>
      <c r="M45" s="88">
        <v>2816</v>
      </c>
    </row>
    <row r="46" spans="2:13" ht="27.75" customHeight="1" x14ac:dyDescent="0.15">
      <c r="B46" s="1171"/>
      <c r="C46" s="1172"/>
      <c r="D46" s="85"/>
      <c r="E46" s="1177" t="s">
        <v>30</v>
      </c>
      <c r="F46" s="1177"/>
      <c r="G46" s="1177"/>
      <c r="H46" s="1178"/>
      <c r="I46" s="86" t="s">
        <v>481</v>
      </c>
      <c r="J46" s="87" t="s">
        <v>481</v>
      </c>
      <c r="K46" s="87" t="s">
        <v>481</v>
      </c>
      <c r="L46" s="87" t="s">
        <v>481</v>
      </c>
      <c r="M46" s="88" t="s">
        <v>481</v>
      </c>
    </row>
    <row r="47" spans="2:13" ht="27.75" customHeight="1" x14ac:dyDescent="0.15">
      <c r="B47" s="1171"/>
      <c r="C47" s="1172"/>
      <c r="D47" s="85"/>
      <c r="E47" s="1177" t="s">
        <v>31</v>
      </c>
      <c r="F47" s="1177"/>
      <c r="G47" s="1177"/>
      <c r="H47" s="1178"/>
      <c r="I47" s="86" t="s">
        <v>481</v>
      </c>
      <c r="J47" s="87" t="s">
        <v>481</v>
      </c>
      <c r="K47" s="87" t="s">
        <v>481</v>
      </c>
      <c r="L47" s="87" t="s">
        <v>481</v>
      </c>
      <c r="M47" s="88" t="s">
        <v>481</v>
      </c>
    </row>
    <row r="48" spans="2:13" ht="27.75" customHeight="1" x14ac:dyDescent="0.15">
      <c r="B48" s="1173"/>
      <c r="C48" s="1174"/>
      <c r="D48" s="85"/>
      <c r="E48" s="1177" t="s">
        <v>32</v>
      </c>
      <c r="F48" s="1177"/>
      <c r="G48" s="1177"/>
      <c r="H48" s="1178"/>
      <c r="I48" s="86" t="s">
        <v>481</v>
      </c>
      <c r="J48" s="87" t="s">
        <v>481</v>
      </c>
      <c r="K48" s="87" t="s">
        <v>481</v>
      </c>
      <c r="L48" s="87" t="s">
        <v>481</v>
      </c>
      <c r="M48" s="88" t="s">
        <v>481</v>
      </c>
    </row>
    <row r="49" spans="2:13" ht="27.75" customHeight="1" x14ac:dyDescent="0.15">
      <c r="B49" s="1179" t="s">
        <v>33</v>
      </c>
      <c r="C49" s="1180"/>
      <c r="D49" s="89"/>
      <c r="E49" s="1177" t="s">
        <v>34</v>
      </c>
      <c r="F49" s="1177"/>
      <c r="G49" s="1177"/>
      <c r="H49" s="1178"/>
      <c r="I49" s="86">
        <v>7664</v>
      </c>
      <c r="J49" s="87">
        <v>7318</v>
      </c>
      <c r="K49" s="87">
        <v>7033</v>
      </c>
      <c r="L49" s="87">
        <v>6257</v>
      </c>
      <c r="M49" s="88">
        <v>6186</v>
      </c>
    </row>
    <row r="50" spans="2:13" ht="27.75" customHeight="1" x14ac:dyDescent="0.15">
      <c r="B50" s="1171"/>
      <c r="C50" s="1172"/>
      <c r="D50" s="85"/>
      <c r="E50" s="1177" t="s">
        <v>35</v>
      </c>
      <c r="F50" s="1177"/>
      <c r="G50" s="1177"/>
      <c r="H50" s="1178"/>
      <c r="I50" s="86">
        <v>1563</v>
      </c>
      <c r="J50" s="87">
        <v>1433</v>
      </c>
      <c r="K50" s="87">
        <v>1569</v>
      </c>
      <c r="L50" s="87">
        <v>1611</v>
      </c>
      <c r="M50" s="88">
        <v>1508</v>
      </c>
    </row>
    <row r="51" spans="2:13" ht="27.75" customHeight="1" x14ac:dyDescent="0.15">
      <c r="B51" s="1173"/>
      <c r="C51" s="1174"/>
      <c r="D51" s="85"/>
      <c r="E51" s="1177" t="s">
        <v>36</v>
      </c>
      <c r="F51" s="1177"/>
      <c r="G51" s="1177"/>
      <c r="H51" s="1178"/>
      <c r="I51" s="86">
        <v>34530</v>
      </c>
      <c r="J51" s="87">
        <v>34006</v>
      </c>
      <c r="K51" s="87">
        <v>33437</v>
      </c>
      <c r="L51" s="87">
        <v>33556</v>
      </c>
      <c r="M51" s="88">
        <v>33276</v>
      </c>
    </row>
    <row r="52" spans="2:13" ht="27.75" customHeight="1" thickBot="1" x14ac:dyDescent="0.2">
      <c r="B52" s="1181" t="s">
        <v>37</v>
      </c>
      <c r="C52" s="1182"/>
      <c r="D52" s="90"/>
      <c r="E52" s="1183" t="s">
        <v>38</v>
      </c>
      <c r="F52" s="1183"/>
      <c r="G52" s="1183"/>
      <c r="H52" s="1184"/>
      <c r="I52" s="91">
        <v>16441</v>
      </c>
      <c r="J52" s="92">
        <v>15239</v>
      </c>
      <c r="K52" s="92">
        <v>13846</v>
      </c>
      <c r="L52" s="92">
        <v>13428</v>
      </c>
      <c r="M52" s="93">
        <v>12423</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F40" zoomScale="85" zoomScaleNormal="85" zoomScaleSheetLayoutView="55" workbookViewId="0">
      <selection activeCell="J64" sqref="J64"/>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559</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559</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560</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561</v>
      </c>
      <c r="I42" s="1195"/>
      <c r="J42" s="1195"/>
      <c r="K42" s="1195"/>
      <c r="L42" s="244"/>
      <c r="M42" s="244"/>
      <c r="N42" s="244"/>
      <c r="O42" s="244"/>
    </row>
    <row r="43" spans="2:17" x14ac:dyDescent="0.15">
      <c r="B43" s="248"/>
      <c r="C43" s="244"/>
      <c r="D43" s="244"/>
      <c r="E43" s="244"/>
      <c r="F43" s="244"/>
      <c r="G43" s="1196" t="s">
        <v>562</v>
      </c>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563</v>
      </c>
    </row>
    <row r="50" spans="1:17" x14ac:dyDescent="0.15">
      <c r="B50" s="248"/>
      <c r="C50" s="244"/>
      <c r="D50" s="244"/>
      <c r="E50" s="244"/>
      <c r="F50" s="244"/>
      <c r="G50" s="1206"/>
      <c r="H50" s="1207"/>
      <c r="I50" s="1207"/>
      <c r="J50" s="1208"/>
      <c r="K50" s="1209" t="s">
        <v>521</v>
      </c>
      <c r="L50" s="1209" t="s">
        <v>522</v>
      </c>
      <c r="M50" s="1209" t="s">
        <v>523</v>
      </c>
      <c r="N50" s="1209" t="s">
        <v>524</v>
      </c>
      <c r="O50" s="1209" t="s">
        <v>525</v>
      </c>
    </row>
    <row r="51" spans="1:17" x14ac:dyDescent="0.15">
      <c r="B51" s="248"/>
      <c r="C51" s="244"/>
      <c r="D51" s="244"/>
      <c r="E51" s="244"/>
      <c r="F51" s="244"/>
      <c r="G51" s="1210" t="s">
        <v>564</v>
      </c>
      <c r="H51" s="1211"/>
      <c r="I51" s="1212" t="s">
        <v>565</v>
      </c>
      <c r="J51" s="1212"/>
      <c r="K51" s="1213"/>
      <c r="L51" s="1213"/>
      <c r="M51" s="1213"/>
      <c r="N51" s="1213"/>
      <c r="O51" s="1214">
        <v>110.3</v>
      </c>
    </row>
    <row r="52" spans="1:17" x14ac:dyDescent="0.15">
      <c r="B52" s="248"/>
      <c r="C52" s="244"/>
      <c r="D52" s="244"/>
      <c r="E52" s="244"/>
      <c r="F52" s="244"/>
      <c r="G52" s="1215"/>
      <c r="H52" s="1216"/>
      <c r="I52" s="1217"/>
      <c r="J52" s="1217"/>
      <c r="K52" s="1214"/>
      <c r="L52" s="1214"/>
      <c r="M52" s="1214"/>
      <c r="N52" s="1214"/>
      <c r="O52" s="1214"/>
    </row>
    <row r="53" spans="1:17" x14ac:dyDescent="0.15">
      <c r="A53" s="1218"/>
      <c r="B53" s="248"/>
      <c r="C53" s="244"/>
      <c r="D53" s="244"/>
      <c r="E53" s="244"/>
      <c r="F53" s="244"/>
      <c r="G53" s="1215"/>
      <c r="H53" s="1216"/>
      <c r="I53" s="1219" t="s">
        <v>566</v>
      </c>
      <c r="J53" s="1219"/>
      <c r="K53" s="1220"/>
      <c r="L53" s="1220"/>
      <c r="M53" s="1220"/>
      <c r="N53" s="1220"/>
      <c r="O53" s="1221">
        <v>47.4</v>
      </c>
    </row>
    <row r="54" spans="1:17" x14ac:dyDescent="0.15">
      <c r="A54" s="1218"/>
      <c r="B54" s="248"/>
      <c r="C54" s="244"/>
      <c r="D54" s="244"/>
      <c r="E54" s="244"/>
      <c r="F54" s="244"/>
      <c r="G54" s="1222"/>
      <c r="H54" s="1223"/>
      <c r="I54" s="1219"/>
      <c r="J54" s="1219"/>
      <c r="K54" s="1224"/>
      <c r="L54" s="1224"/>
      <c r="M54" s="1224"/>
      <c r="N54" s="1224"/>
      <c r="O54" s="1224"/>
    </row>
    <row r="55" spans="1:17" x14ac:dyDescent="0.15">
      <c r="A55" s="1218"/>
      <c r="B55" s="248"/>
      <c r="C55" s="244"/>
      <c r="D55" s="244"/>
      <c r="E55" s="244"/>
      <c r="F55" s="244"/>
      <c r="G55" s="1225" t="s">
        <v>567</v>
      </c>
      <c r="H55" s="1226"/>
      <c r="I55" s="1219" t="s">
        <v>565</v>
      </c>
      <c r="J55" s="1219"/>
      <c r="K55" s="1213"/>
      <c r="L55" s="1213"/>
      <c r="M55" s="1213"/>
      <c r="N55" s="1213"/>
      <c r="O55" s="1214">
        <v>58.5</v>
      </c>
    </row>
    <row r="56" spans="1:17" x14ac:dyDescent="0.15">
      <c r="A56" s="1218"/>
      <c r="B56" s="248"/>
      <c r="C56" s="244"/>
      <c r="D56" s="244"/>
      <c r="E56" s="244"/>
      <c r="F56" s="244"/>
      <c r="G56" s="1227"/>
      <c r="H56" s="1228"/>
      <c r="I56" s="1219"/>
      <c r="J56" s="1219"/>
      <c r="K56" s="1214"/>
      <c r="L56" s="1214"/>
      <c r="M56" s="1214"/>
      <c r="N56" s="1214"/>
      <c r="O56" s="1214"/>
    </row>
    <row r="57" spans="1:17" s="1218" customFormat="1" x14ac:dyDescent="0.15">
      <c r="B57" s="1229"/>
      <c r="C57" s="1195"/>
      <c r="D57" s="1195"/>
      <c r="E57" s="1195"/>
      <c r="F57" s="1195"/>
      <c r="G57" s="1227"/>
      <c r="H57" s="1228"/>
      <c r="I57" s="1230" t="s">
        <v>568</v>
      </c>
      <c r="J57" s="1230"/>
      <c r="K57" s="1220"/>
      <c r="L57" s="1220"/>
      <c r="M57" s="1220"/>
      <c r="N57" s="1220"/>
      <c r="O57" s="1221">
        <v>49</v>
      </c>
      <c r="P57" s="1231"/>
      <c r="Q57" s="1229"/>
    </row>
    <row r="58" spans="1:17" s="1218" customFormat="1" x14ac:dyDescent="0.15">
      <c r="A58" s="243"/>
      <c r="B58" s="1229"/>
      <c r="C58" s="1195"/>
      <c r="D58" s="1195"/>
      <c r="E58" s="1195"/>
      <c r="F58" s="1195"/>
      <c r="G58" s="1232"/>
      <c r="H58" s="1233"/>
      <c r="I58" s="1230"/>
      <c r="J58" s="1230"/>
      <c r="K58" s="1224"/>
      <c r="L58" s="1224"/>
      <c r="M58" s="1224"/>
      <c r="N58" s="1224"/>
      <c r="O58" s="1224"/>
      <c r="P58" s="1231"/>
      <c r="Q58" s="1229"/>
    </row>
    <row r="59" spans="1:17" s="1218" customFormat="1" x14ac:dyDescent="0.15">
      <c r="A59" s="243"/>
      <c r="B59" s="1229"/>
      <c r="C59" s="1195"/>
      <c r="D59" s="1195"/>
      <c r="E59" s="1195"/>
      <c r="F59" s="1195"/>
      <c r="G59" s="1195"/>
      <c r="H59" s="1195"/>
      <c r="I59" s="1195"/>
      <c r="J59" s="1195"/>
      <c r="K59" s="1234"/>
      <c r="L59" s="1234"/>
      <c r="M59" s="1234"/>
      <c r="N59" s="1234"/>
      <c r="O59" s="1234"/>
      <c r="P59" s="1231"/>
      <c r="Q59" s="1229"/>
    </row>
    <row r="60" spans="1:17" s="1218" customFormat="1" x14ac:dyDescent="0.15">
      <c r="A60" s="243"/>
      <c r="B60" s="1229"/>
      <c r="C60" s="1195"/>
      <c r="D60" s="1195"/>
      <c r="E60" s="1195"/>
      <c r="F60" s="1195"/>
      <c r="G60" s="1195"/>
      <c r="H60" s="1195"/>
      <c r="I60" s="1195"/>
      <c r="J60" s="1195"/>
      <c r="K60" s="1234"/>
      <c r="L60" s="1234"/>
      <c r="M60" s="1234"/>
      <c r="N60" s="1234"/>
      <c r="O60" s="1234"/>
      <c r="P60" s="1231"/>
      <c r="Q60" s="1229"/>
    </row>
    <row r="61" spans="1:17" s="1218" customFormat="1" x14ac:dyDescent="0.15">
      <c r="A61" s="243"/>
      <c r="B61" s="1235"/>
      <c r="C61" s="1236"/>
      <c r="D61" s="1236"/>
      <c r="E61" s="1236"/>
      <c r="F61" s="1236"/>
      <c r="G61" s="1236"/>
      <c r="H61" s="1236"/>
      <c r="I61" s="1236"/>
      <c r="J61" s="1236"/>
      <c r="K61" s="1236"/>
      <c r="L61" s="1236"/>
      <c r="M61" s="1237"/>
      <c r="N61" s="1237"/>
      <c r="O61" s="1237"/>
      <c r="P61" s="1238"/>
      <c r="Q61" s="1229"/>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569</v>
      </c>
      <c r="C63" s="244"/>
      <c r="D63" s="244"/>
      <c r="E63" s="244"/>
      <c r="F63" s="244"/>
      <c r="G63" s="244"/>
      <c r="H63" s="244"/>
      <c r="I63" s="244"/>
      <c r="J63" s="244"/>
      <c r="K63" s="244"/>
      <c r="L63" s="244"/>
      <c r="M63" s="244"/>
      <c r="N63" s="244"/>
      <c r="O63" s="244"/>
    </row>
    <row r="64" spans="1:17" x14ac:dyDescent="0.15">
      <c r="B64" s="248"/>
      <c r="C64" s="244"/>
      <c r="D64" s="244"/>
      <c r="E64" s="244"/>
      <c r="F64" s="244"/>
      <c r="G64" s="1194" t="s">
        <v>561</v>
      </c>
      <c r="I64" s="1195"/>
      <c r="J64" s="1195"/>
      <c r="K64" s="1195"/>
      <c r="L64" s="244"/>
      <c r="M64" s="244"/>
      <c r="N64" s="244"/>
      <c r="O64" s="244"/>
    </row>
    <row r="65" spans="2:30" x14ac:dyDescent="0.15">
      <c r="B65" s="248"/>
      <c r="C65" s="244"/>
      <c r="D65" s="244"/>
      <c r="E65" s="244"/>
      <c r="F65" s="244"/>
      <c r="G65" s="1196" t="s">
        <v>570</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9"/>
      <c r="I70" s="1239"/>
      <c r="J70" s="1240"/>
      <c r="K70" s="1240"/>
      <c r="L70" s="1241"/>
      <c r="M70" s="1240"/>
      <c r="N70" s="1241"/>
      <c r="O70" s="1242"/>
    </row>
    <row r="71" spans="2:30" x14ac:dyDescent="0.15">
      <c r="B71" s="248"/>
      <c r="C71" s="244"/>
      <c r="D71" s="244"/>
      <c r="E71" s="244"/>
      <c r="F71" s="244"/>
      <c r="G71" s="1243" t="s">
        <v>571</v>
      </c>
      <c r="I71" s="1244"/>
      <c r="J71" s="1240"/>
      <c r="K71" s="1240"/>
      <c r="L71" s="1241"/>
      <c r="M71" s="1240"/>
      <c r="N71" s="1241"/>
      <c r="O71" s="1242"/>
    </row>
    <row r="72" spans="2:30" x14ac:dyDescent="0.15">
      <c r="B72" s="248"/>
      <c r="C72" s="244"/>
      <c r="D72" s="244"/>
      <c r="E72" s="244"/>
      <c r="F72" s="244"/>
      <c r="G72" s="1206"/>
      <c r="H72" s="1207"/>
      <c r="I72" s="1207"/>
      <c r="J72" s="1208"/>
      <c r="K72" s="1209" t="s">
        <v>521</v>
      </c>
      <c r="L72" s="1209" t="s">
        <v>522</v>
      </c>
      <c r="M72" s="1209" t="s">
        <v>523</v>
      </c>
      <c r="N72" s="1209" t="s">
        <v>524</v>
      </c>
      <c r="O72" s="1209" t="s">
        <v>525</v>
      </c>
    </row>
    <row r="73" spans="2:30" x14ac:dyDescent="0.15">
      <c r="B73" s="248"/>
      <c r="C73" s="244"/>
      <c r="D73" s="244"/>
      <c r="E73" s="244"/>
      <c r="F73" s="244"/>
      <c r="G73" s="1210" t="s">
        <v>564</v>
      </c>
      <c r="H73" s="1211"/>
      <c r="I73" s="1212" t="s">
        <v>565</v>
      </c>
      <c r="J73" s="1212"/>
      <c r="K73" s="1245">
        <v>145.5</v>
      </c>
      <c r="L73" s="1245">
        <v>134.5</v>
      </c>
      <c r="M73" s="1214">
        <v>121.2</v>
      </c>
      <c r="N73" s="1214">
        <v>120.3</v>
      </c>
      <c r="O73" s="1214">
        <v>110.3</v>
      </c>
      <c r="S73" s="243">
        <v>9.9</v>
      </c>
    </row>
    <row r="74" spans="2:30" x14ac:dyDescent="0.15">
      <c r="B74" s="248"/>
      <c r="C74" s="244"/>
      <c r="D74" s="244"/>
      <c r="E74" s="244"/>
      <c r="F74" s="244"/>
      <c r="G74" s="1215"/>
      <c r="H74" s="1216"/>
      <c r="I74" s="1217"/>
      <c r="J74" s="1217"/>
      <c r="K74" s="1245"/>
      <c r="L74" s="1245"/>
      <c r="M74" s="1214"/>
      <c r="N74" s="1214"/>
      <c r="O74" s="1214"/>
    </row>
    <row r="75" spans="2:30" x14ac:dyDescent="0.15">
      <c r="B75" s="248"/>
      <c r="C75" s="244"/>
      <c r="D75" s="244"/>
      <c r="E75" s="244"/>
      <c r="F75" s="244"/>
      <c r="G75" s="1215"/>
      <c r="H75" s="1216"/>
      <c r="I75" s="1219" t="s">
        <v>572</v>
      </c>
      <c r="J75" s="1219"/>
      <c r="K75" s="1221">
        <v>18.899999999999999</v>
      </c>
      <c r="L75" s="1221">
        <v>17.100000000000001</v>
      </c>
      <c r="M75" s="1221">
        <v>15.1</v>
      </c>
      <c r="N75" s="1221">
        <v>13.9</v>
      </c>
      <c r="O75" s="1221">
        <v>13.3</v>
      </c>
      <c r="U75" s="243">
        <v>81.2</v>
      </c>
      <c r="W75" s="243">
        <v>87.2</v>
      </c>
      <c r="Y75" s="243">
        <v>99.8</v>
      </c>
      <c r="AA75" s="243">
        <v>109.5</v>
      </c>
      <c r="AC75" s="243">
        <v>115.2</v>
      </c>
    </row>
    <row r="76" spans="2:30" x14ac:dyDescent="0.15">
      <c r="B76" s="248"/>
      <c r="C76" s="244"/>
      <c r="D76" s="244"/>
      <c r="E76" s="244"/>
      <c r="F76" s="244"/>
      <c r="G76" s="1222"/>
      <c r="H76" s="1223"/>
      <c r="I76" s="1219"/>
      <c r="J76" s="1219"/>
      <c r="K76" s="1224"/>
      <c r="L76" s="1224"/>
      <c r="M76" s="1224"/>
      <c r="N76" s="1224"/>
      <c r="O76" s="1224"/>
    </row>
    <row r="77" spans="2:30" x14ac:dyDescent="0.15">
      <c r="B77" s="248"/>
      <c r="C77" s="244"/>
      <c r="D77" s="244"/>
      <c r="E77" s="244"/>
      <c r="F77" s="244"/>
      <c r="G77" s="1225" t="s">
        <v>567</v>
      </c>
      <c r="H77" s="1226"/>
      <c r="I77" s="1219" t="s">
        <v>565</v>
      </c>
      <c r="J77" s="1219"/>
      <c r="K77" s="1245">
        <v>88.3</v>
      </c>
      <c r="L77" s="1245">
        <v>76.2</v>
      </c>
      <c r="M77" s="1214">
        <v>65.3</v>
      </c>
      <c r="N77" s="1214">
        <v>60.8</v>
      </c>
      <c r="O77" s="1214">
        <v>58.5</v>
      </c>
      <c r="R77" s="243">
        <v>12.3</v>
      </c>
      <c r="T77" s="243">
        <v>11.1</v>
      </c>
    </row>
    <row r="78" spans="2:30" x14ac:dyDescent="0.15">
      <c r="B78" s="248"/>
      <c r="C78" s="244"/>
      <c r="D78" s="244"/>
      <c r="E78" s="244"/>
      <c r="F78" s="244"/>
      <c r="G78" s="1227"/>
      <c r="H78" s="1228"/>
      <c r="I78" s="1219"/>
      <c r="J78" s="1219"/>
      <c r="K78" s="1245"/>
      <c r="L78" s="1245"/>
      <c r="M78" s="1214"/>
      <c r="N78" s="1214"/>
      <c r="O78" s="1214"/>
    </row>
    <row r="79" spans="2:30" x14ac:dyDescent="0.15">
      <c r="B79" s="248"/>
      <c r="C79" s="244"/>
      <c r="D79" s="244"/>
      <c r="E79" s="244"/>
      <c r="F79" s="244"/>
      <c r="G79" s="1227"/>
      <c r="H79" s="1228"/>
      <c r="I79" s="1246" t="s">
        <v>572</v>
      </c>
      <c r="J79" s="1230"/>
      <c r="K79" s="1247">
        <v>13.8</v>
      </c>
      <c r="L79" s="1247">
        <v>12.8</v>
      </c>
      <c r="M79" s="1247">
        <v>12</v>
      </c>
      <c r="N79" s="1247">
        <v>11.1</v>
      </c>
      <c r="O79" s="1247">
        <v>10.7</v>
      </c>
      <c r="V79" s="243">
        <v>53.5</v>
      </c>
      <c r="X79" s="243">
        <v>48.2</v>
      </c>
      <c r="Z79" s="243">
        <v>34.200000000000003</v>
      </c>
      <c r="AB79" s="243">
        <v>30.3</v>
      </c>
      <c r="AD79" s="243">
        <v>28.9</v>
      </c>
    </row>
    <row r="80" spans="2:30" x14ac:dyDescent="0.15">
      <c r="B80" s="248"/>
      <c r="C80" s="244"/>
      <c r="D80" s="244"/>
      <c r="E80" s="244"/>
      <c r="F80" s="244"/>
      <c r="G80" s="1232"/>
      <c r="H80" s="1233"/>
      <c r="I80" s="1230"/>
      <c r="J80" s="1230"/>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70" zoomScaleNormal="70" zoomScaleSheetLayoutView="70" workbookViewId="0">
      <selection activeCell="J64" sqref="J6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70" zoomScaleNormal="70" zoomScaleSheetLayoutView="55" workbookViewId="0">
      <selection activeCell="J64" sqref="J64"/>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520</v>
      </c>
      <c r="G2" s="111"/>
      <c r="H2" s="112"/>
    </row>
    <row r="3" spans="1:8" x14ac:dyDescent="0.15">
      <c r="A3" s="108" t="s">
        <v>513</v>
      </c>
      <c r="B3" s="113"/>
      <c r="C3" s="114"/>
      <c r="D3" s="115">
        <v>87047</v>
      </c>
      <c r="E3" s="116"/>
      <c r="F3" s="117">
        <v>67201</v>
      </c>
      <c r="G3" s="118"/>
      <c r="H3" s="119"/>
    </row>
    <row r="4" spans="1:8" x14ac:dyDescent="0.15">
      <c r="A4" s="120"/>
      <c r="B4" s="121"/>
      <c r="C4" s="122"/>
      <c r="D4" s="123">
        <v>69114</v>
      </c>
      <c r="E4" s="124"/>
      <c r="F4" s="125">
        <v>35210</v>
      </c>
      <c r="G4" s="126"/>
      <c r="H4" s="127"/>
    </row>
    <row r="5" spans="1:8" x14ac:dyDescent="0.15">
      <c r="A5" s="108" t="s">
        <v>515</v>
      </c>
      <c r="B5" s="113"/>
      <c r="C5" s="114"/>
      <c r="D5" s="115">
        <v>100231</v>
      </c>
      <c r="E5" s="116"/>
      <c r="F5" s="117">
        <v>75709</v>
      </c>
      <c r="G5" s="118"/>
      <c r="H5" s="119"/>
    </row>
    <row r="6" spans="1:8" x14ac:dyDescent="0.15">
      <c r="A6" s="120"/>
      <c r="B6" s="121"/>
      <c r="C6" s="122"/>
      <c r="D6" s="123">
        <v>63512</v>
      </c>
      <c r="E6" s="124"/>
      <c r="F6" s="125">
        <v>35212</v>
      </c>
      <c r="G6" s="126"/>
      <c r="H6" s="127"/>
    </row>
    <row r="7" spans="1:8" x14ac:dyDescent="0.15">
      <c r="A7" s="108" t="s">
        <v>516</v>
      </c>
      <c r="B7" s="113"/>
      <c r="C7" s="114"/>
      <c r="D7" s="115">
        <v>92920</v>
      </c>
      <c r="E7" s="116"/>
      <c r="F7" s="117">
        <v>90961</v>
      </c>
      <c r="G7" s="118"/>
      <c r="H7" s="119"/>
    </row>
    <row r="8" spans="1:8" x14ac:dyDescent="0.15">
      <c r="A8" s="120"/>
      <c r="B8" s="121"/>
      <c r="C8" s="122"/>
      <c r="D8" s="123">
        <v>74983</v>
      </c>
      <c r="E8" s="124"/>
      <c r="F8" s="125">
        <v>37720</v>
      </c>
      <c r="G8" s="126"/>
      <c r="H8" s="127"/>
    </row>
    <row r="9" spans="1:8" x14ac:dyDescent="0.15">
      <c r="A9" s="108" t="s">
        <v>517</v>
      </c>
      <c r="B9" s="113"/>
      <c r="C9" s="114"/>
      <c r="D9" s="115">
        <v>121797</v>
      </c>
      <c r="E9" s="116"/>
      <c r="F9" s="117">
        <v>106614</v>
      </c>
      <c r="G9" s="118"/>
      <c r="H9" s="119"/>
    </row>
    <row r="10" spans="1:8" x14ac:dyDescent="0.15">
      <c r="A10" s="120"/>
      <c r="B10" s="121"/>
      <c r="C10" s="122"/>
      <c r="D10" s="123">
        <v>86635</v>
      </c>
      <c r="E10" s="124"/>
      <c r="F10" s="125">
        <v>45545</v>
      </c>
      <c r="G10" s="126"/>
      <c r="H10" s="127"/>
    </row>
    <row r="11" spans="1:8" x14ac:dyDescent="0.15">
      <c r="A11" s="108" t="s">
        <v>518</v>
      </c>
      <c r="B11" s="113"/>
      <c r="C11" s="114"/>
      <c r="D11" s="115">
        <v>132400</v>
      </c>
      <c r="E11" s="116"/>
      <c r="F11" s="117">
        <v>85459</v>
      </c>
      <c r="G11" s="118"/>
      <c r="H11" s="119"/>
    </row>
    <row r="12" spans="1:8" x14ac:dyDescent="0.15">
      <c r="A12" s="120"/>
      <c r="B12" s="121"/>
      <c r="C12" s="128"/>
      <c r="D12" s="123">
        <v>95950</v>
      </c>
      <c r="E12" s="124"/>
      <c r="F12" s="125">
        <v>44378</v>
      </c>
      <c r="G12" s="126"/>
      <c r="H12" s="127"/>
    </row>
    <row r="13" spans="1:8" x14ac:dyDescent="0.15">
      <c r="A13" s="108"/>
      <c r="B13" s="113"/>
      <c r="C13" s="129"/>
      <c r="D13" s="130">
        <v>106879</v>
      </c>
      <c r="E13" s="131"/>
      <c r="F13" s="132">
        <v>85189</v>
      </c>
      <c r="G13" s="133"/>
      <c r="H13" s="119"/>
    </row>
    <row r="14" spans="1:8" x14ac:dyDescent="0.15">
      <c r="A14" s="120"/>
      <c r="B14" s="121"/>
      <c r="C14" s="122"/>
      <c r="D14" s="123">
        <v>78039</v>
      </c>
      <c r="E14" s="124"/>
      <c r="F14" s="125">
        <v>39613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2.44</v>
      </c>
      <c r="C19" s="134">
        <f>ROUND(VALUE(SUBSTITUTE(実質収支比率等に係る経年分析!G$48,"▲","-")),2)</f>
        <v>2.38</v>
      </c>
      <c r="D19" s="134">
        <f>ROUND(VALUE(SUBSTITUTE(実質収支比率等に係る経年分析!H$48,"▲","-")),2)</f>
        <v>4.0199999999999996</v>
      </c>
      <c r="E19" s="134">
        <f>ROUND(VALUE(SUBSTITUTE(実質収支比率等に係る経年分析!I$48,"▲","-")),2)</f>
        <v>4.4000000000000004</v>
      </c>
      <c r="F19" s="134">
        <f>ROUND(VALUE(SUBSTITUTE(実質収支比率等に係る経年分析!J$48,"▲","-")),2)</f>
        <v>3.57</v>
      </c>
    </row>
    <row r="20" spans="1:11" x14ac:dyDescent="0.15">
      <c r="A20" s="134" t="s">
        <v>43</v>
      </c>
      <c r="B20" s="134">
        <f>ROUND(VALUE(SUBSTITUTE(実質収支比率等に係る経年分析!F$47,"▲","-")),2)</f>
        <v>21.05</v>
      </c>
      <c r="C20" s="134">
        <f>ROUND(VALUE(SUBSTITUTE(実質収支比率等に係る経年分析!G$47,"▲","-")),2)</f>
        <v>22.53</v>
      </c>
      <c r="D20" s="134">
        <f>ROUND(VALUE(SUBSTITUTE(実質収支比率等に係る経年分析!H$47,"▲","-")),2)</f>
        <v>22.19</v>
      </c>
      <c r="E20" s="134">
        <f>ROUND(VALUE(SUBSTITUTE(実質収支比率等に係る経年分析!I$47,"▲","-")),2)</f>
        <v>22.58</v>
      </c>
      <c r="F20" s="134">
        <f>ROUND(VALUE(SUBSTITUTE(実質収支比率等に係る経年分析!J$47,"▲","-")),2)</f>
        <v>24.84</v>
      </c>
    </row>
    <row r="21" spans="1:11" x14ac:dyDescent="0.15">
      <c r="A21" s="134" t="s">
        <v>44</v>
      </c>
      <c r="B21" s="134">
        <f>IF(ISNUMBER(VALUE(SUBSTITUTE(実質収支比率等に係る経年分析!F$49,"▲","-"))),ROUND(VALUE(SUBSTITUTE(実質収支比率等に係る経年分析!F$49,"▲","-")),2),NA())</f>
        <v>3.96</v>
      </c>
      <c r="C21" s="134">
        <f>IF(ISNUMBER(VALUE(SUBSTITUTE(実質収支比率等に係る経年分析!G$49,"▲","-"))),ROUND(VALUE(SUBSTITUTE(実質収支比率等に係る経年分析!G$49,"▲","-")),2),NA())</f>
        <v>4.8099999999999996</v>
      </c>
      <c r="D21" s="134">
        <f>IF(ISNUMBER(VALUE(SUBSTITUTE(実質収支比率等に係る経年分析!H$49,"▲","-"))),ROUND(VALUE(SUBSTITUTE(実質収支比率等に係る経年分析!H$49,"▲","-")),2),NA())</f>
        <v>2.42</v>
      </c>
      <c r="E21" s="134">
        <f>IF(ISNUMBER(VALUE(SUBSTITUTE(実質収支比率等に係る経年分析!I$49,"▲","-"))),ROUND(VALUE(SUBSTITUTE(実質収支比率等に係る経年分析!I$49,"▲","-")),2),NA())</f>
        <v>2.8</v>
      </c>
      <c r="F21" s="134">
        <f>IF(ISNUMBER(VALUE(SUBSTITUTE(実質収支比率等に係る経年分析!J$49,"▲","-"))),ROUND(VALUE(SUBSTITUTE(実質収支比率等に係る経年分析!J$49,"▲","-")),2),NA())</f>
        <v>2.61</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市営バス運行事業特別会計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後期高齢者医療事業特別会計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7.0000000000000007E-2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7.0000000000000007E-2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0.2</v>
      </c>
    </row>
    <row r="32" spans="1:11" x14ac:dyDescent="0.15">
      <c r="A32" s="135" t="str">
        <f>IF(連結実質赤字比率に係る赤字・黒字の構成分析!C$38="",NA(),連結実質赤字比率に係る赤字・黒字の構成分析!C$38)</f>
        <v>国民健康保険事業特別会計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0.23</v>
      </c>
    </row>
    <row r="33" spans="1:16" x14ac:dyDescent="0.15">
      <c r="A33" s="135" t="str">
        <f>IF(連結実質赤字比率に係る赤字・黒字の構成分析!C$37="",NA(),連結実質赤字比率に係る赤字・黒字の構成分析!C$37)</f>
        <v>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0.31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0.37</v>
      </c>
    </row>
    <row r="34" spans="1:16" x14ac:dyDescent="0.15">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0.61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2.35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3.98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4.37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3.55</v>
      </c>
    </row>
    <row r="36" spans="1:16" x14ac:dyDescent="0.15">
      <c r="A36" s="135" t="str">
        <f>IF(連結実質赤字比率に係る赤字・黒字の構成分析!C$34="",NA(),連結実質赤字比率に係る赤字・黒字の構成分析!C$34)</f>
        <v>上水道事業会計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13.77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14.03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14.33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15.21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16.23</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3693</v>
      </c>
      <c r="E42" s="136"/>
      <c r="F42" s="136"/>
      <c r="G42" s="136">
        <f>'実質公債費比率（分子）の構造'!L$52</f>
        <v>3490</v>
      </c>
      <c r="H42" s="136"/>
      <c r="I42" s="136"/>
      <c r="J42" s="136">
        <f>'実質公債費比率（分子）の構造'!M$52</f>
        <v>3481</v>
      </c>
      <c r="K42" s="136"/>
      <c r="L42" s="136"/>
      <c r="M42" s="136">
        <f>'実質公債費比率（分子）の構造'!N$52</f>
        <v>3462</v>
      </c>
      <c r="N42" s="136"/>
      <c r="O42" s="136"/>
      <c r="P42" s="136">
        <f>'実質公債費比率（分子）の構造'!O$52</f>
        <v>3331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350</v>
      </c>
      <c r="C45" s="136"/>
      <c r="D45" s="136"/>
      <c r="E45" s="136">
        <f>'実質公債費比率（分子）の構造'!L$49</f>
        <v>219</v>
      </c>
      <c r="F45" s="136"/>
      <c r="G45" s="136"/>
      <c r="H45" s="136">
        <f>'実質公債費比率（分子）の構造'!M$49</f>
        <v>166</v>
      </c>
      <c r="I45" s="136"/>
      <c r="J45" s="136"/>
      <c r="K45" s="136">
        <f>'実質公債費比率（分子）の構造'!N$49</f>
        <v>213</v>
      </c>
      <c r="L45" s="136"/>
      <c r="M45" s="136"/>
      <c r="N45" s="136">
        <f>'実質公債費比率（分子）の構造'!O$49</f>
        <v>271</v>
      </c>
      <c r="O45" s="136"/>
      <c r="P45" s="136"/>
    </row>
    <row r="46" spans="1:16" x14ac:dyDescent="0.15">
      <c r="A46" s="136" t="s">
        <v>55</v>
      </c>
      <c r="B46" s="136">
        <f>'実質公債費比率（分子）の構造'!K$48</f>
        <v>1529</v>
      </c>
      <c r="C46" s="136"/>
      <c r="D46" s="136"/>
      <c r="E46" s="136">
        <f>'実質公債費比率（分子）の構造'!L$48</f>
        <v>1415</v>
      </c>
      <c r="F46" s="136"/>
      <c r="G46" s="136"/>
      <c r="H46" s="136">
        <f>'実質公債費比率（分子）の構造'!M$48</f>
        <v>1361</v>
      </c>
      <c r="I46" s="136"/>
      <c r="J46" s="136"/>
      <c r="K46" s="136">
        <f>'実質公債費比率（分子）の構造'!N$48</f>
        <v>1322</v>
      </c>
      <c r="L46" s="136"/>
      <c r="M46" s="136"/>
      <c r="N46" s="136">
        <f>'実質公債費比率（分子）の構造'!O$48</f>
        <v>1245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3809</v>
      </c>
      <c r="C49" s="136"/>
      <c r="D49" s="136"/>
      <c r="E49" s="136">
        <f>'実質公債費比率（分子）の構造'!L$45</f>
        <v>3511</v>
      </c>
      <c r="F49" s="136"/>
      <c r="G49" s="136"/>
      <c r="H49" s="136">
        <f>'実質公債費比率（分子）の構造'!M$45</f>
        <v>3474</v>
      </c>
      <c r="I49" s="136"/>
      <c r="J49" s="136"/>
      <c r="K49" s="136">
        <f>'実質公債費比率（分子）の構造'!N$45</f>
        <v>3493</v>
      </c>
      <c r="L49" s="136"/>
      <c r="M49" s="136"/>
      <c r="N49" s="136">
        <f>'実質公債費比率（分子）の構造'!O$45</f>
        <v>3247</v>
      </c>
      <c r="O49" s="136"/>
      <c r="P49" s="136"/>
    </row>
    <row r="50" spans="1:16" x14ac:dyDescent="0.15">
      <c r="A50" s="136" t="s">
        <v>59</v>
      </c>
      <c r="B50" s="136" t="e">
        <f>NA()</f>
        <v>#N/A</v>
      </c>
      <c r="C50" s="136">
        <f>IF(ISNUMBER('実質公債費比率（分子）の構造'!K$53),'実質公債費比率（分子）の構造'!K$53,NA())</f>
        <v>1995</v>
      </c>
      <c r="D50" s="136" t="e">
        <f>NA()</f>
        <v>#N/A</v>
      </c>
      <c r="E50" s="136" t="e">
        <f>NA()</f>
        <v>#N/A</v>
      </c>
      <c r="F50" s="136">
        <f>IF(ISNUMBER('実質公債費比率（分子）の構造'!L$53),'実質公債費比率（分子）の構造'!L$53,NA())</f>
        <v>1655</v>
      </c>
      <c r="G50" s="136" t="e">
        <f>NA()</f>
        <v>#N/A</v>
      </c>
      <c r="H50" s="136" t="e">
        <f>NA()</f>
        <v>#N/A</v>
      </c>
      <c r="I50" s="136">
        <f>IF(ISNUMBER('実質公債費比率（分子）の構造'!M$53),'実質公債費比率（分子）の構造'!M$53,NA())</f>
        <v>1520</v>
      </c>
      <c r="J50" s="136" t="e">
        <f>NA()</f>
        <v>#N/A</v>
      </c>
      <c r="K50" s="136" t="e">
        <f>NA()</f>
        <v>#N/A</v>
      </c>
      <c r="L50" s="136">
        <f>IF(ISNUMBER('実質公債費比率（分子）の構造'!N$53),'実質公債費比率（分子）の構造'!N$53,NA())</f>
        <v>1566</v>
      </c>
      <c r="M50" s="136" t="e">
        <f>NA()</f>
        <v>#N/A</v>
      </c>
      <c r="N50" s="136" t="e">
        <f>NA()</f>
        <v>#N/A</v>
      </c>
      <c r="O50" s="136">
        <f>IF(ISNUMBER('実質公債費比率（分子）の構造'!O$53),'実質公債費比率（分子）の構造'!O$53,NA())</f>
        <v>1432</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34530</v>
      </c>
      <c r="E56" s="135"/>
      <c r="F56" s="135"/>
      <c r="G56" s="135">
        <f>'将来負担比率（分子）の構造'!J$51</f>
        <v>34006</v>
      </c>
      <c r="H56" s="135"/>
      <c r="I56" s="135"/>
      <c r="J56" s="135">
        <f>'将来負担比率（分子）の構造'!K$51</f>
        <v>33437</v>
      </c>
      <c r="K56" s="135"/>
      <c r="L56" s="135"/>
      <c r="M56" s="135">
        <f>'将来負担比率（分子）の構造'!L$51</f>
        <v>33556</v>
      </c>
      <c r="N56" s="135"/>
      <c r="O56" s="135"/>
      <c r="P56" s="135">
        <f>'将来負担比率（分子）の構造'!M$51</f>
        <v>33276</v>
      </c>
    </row>
    <row r="57" spans="1:16" x14ac:dyDescent="0.15">
      <c r="A57" s="135" t="s">
        <v>35</v>
      </c>
      <c r="B57" s="135"/>
      <c r="C57" s="135"/>
      <c r="D57" s="135">
        <f>'将来負担比率（分子）の構造'!I$50</f>
        <v>1563</v>
      </c>
      <c r="E57" s="135"/>
      <c r="F57" s="135"/>
      <c r="G57" s="135">
        <f>'将来負担比率（分子）の構造'!J$50</f>
        <v>1433</v>
      </c>
      <c r="H57" s="135"/>
      <c r="I57" s="135"/>
      <c r="J57" s="135">
        <f>'将来負担比率（分子）の構造'!K$50</f>
        <v>1569</v>
      </c>
      <c r="K57" s="135"/>
      <c r="L57" s="135"/>
      <c r="M57" s="135">
        <f>'将来負担比率（分子）の構造'!L$50</f>
        <v>1611</v>
      </c>
      <c r="N57" s="135"/>
      <c r="O57" s="135"/>
      <c r="P57" s="135">
        <f>'将来負担比率（分子）の構造'!M$50</f>
        <v>1508</v>
      </c>
    </row>
    <row r="58" spans="1:16" x14ac:dyDescent="0.15">
      <c r="A58" s="135" t="s">
        <v>34</v>
      </c>
      <c r="B58" s="135"/>
      <c r="C58" s="135"/>
      <c r="D58" s="135">
        <f>'将来負担比率（分子）の構造'!I$49</f>
        <v>7664</v>
      </c>
      <c r="E58" s="135"/>
      <c r="F58" s="135"/>
      <c r="G58" s="135">
        <f>'将来負担比率（分子）の構造'!J$49</f>
        <v>7318</v>
      </c>
      <c r="H58" s="135"/>
      <c r="I58" s="135"/>
      <c r="J58" s="135">
        <f>'将来負担比率（分子）の構造'!K$49</f>
        <v>7033</v>
      </c>
      <c r="K58" s="135"/>
      <c r="L58" s="135"/>
      <c r="M58" s="135">
        <f>'将来負担比率（分子）の構造'!L$49</f>
        <v>6257</v>
      </c>
      <c r="N58" s="135"/>
      <c r="O58" s="135"/>
      <c r="P58" s="135">
        <f>'将来負担比率（分子）の構造'!M$49</f>
        <v>6186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2864</v>
      </c>
      <c r="C62" s="135"/>
      <c r="D62" s="135"/>
      <c r="E62" s="135">
        <f>'将来負担比率（分子）の構造'!J$45</f>
        <v>2927</v>
      </c>
      <c r="F62" s="135"/>
      <c r="G62" s="135"/>
      <c r="H62" s="135">
        <f>'将来負担比率（分子）の構造'!K$45</f>
        <v>2953</v>
      </c>
      <c r="I62" s="135"/>
      <c r="J62" s="135"/>
      <c r="K62" s="135">
        <f>'将来負担比率（分子）の構造'!L$45</f>
        <v>2855</v>
      </c>
      <c r="L62" s="135"/>
      <c r="M62" s="135"/>
      <c r="N62" s="135">
        <f>'将来負担比率（分子）の構造'!M$45</f>
        <v>2816</v>
      </c>
      <c r="O62" s="135"/>
      <c r="P62" s="135"/>
    </row>
    <row r="63" spans="1:16" x14ac:dyDescent="0.15">
      <c r="A63" s="135" t="s">
        <v>28</v>
      </c>
      <c r="B63" s="135">
        <f>'将来負担比率（分子）の構造'!I$44</f>
        <v>2932</v>
      </c>
      <c r="C63" s="135"/>
      <c r="D63" s="135"/>
      <c r="E63" s="135">
        <f>'将来負担比率（分子）の構造'!J$44</f>
        <v>2753</v>
      </c>
      <c r="F63" s="135"/>
      <c r="G63" s="135"/>
      <c r="H63" s="135">
        <f>'将来負担比率（分子）の構造'!K$44</f>
        <v>2802</v>
      </c>
      <c r="I63" s="135"/>
      <c r="J63" s="135"/>
      <c r="K63" s="135">
        <f>'将来負担比率（分子）の構造'!L$44</f>
        <v>2850</v>
      </c>
      <c r="L63" s="135"/>
      <c r="M63" s="135"/>
      <c r="N63" s="135">
        <f>'将来負担比率（分子）の構造'!M$44</f>
        <v>2847</v>
      </c>
      <c r="O63" s="135"/>
      <c r="P63" s="135"/>
    </row>
    <row r="64" spans="1:16" x14ac:dyDescent="0.15">
      <c r="A64" s="135" t="s">
        <v>27</v>
      </c>
      <c r="B64" s="135">
        <f>'将来負担比率（分子）の構造'!I$43</f>
        <v>22059</v>
      </c>
      <c r="C64" s="135"/>
      <c r="D64" s="135"/>
      <c r="E64" s="135">
        <f>'将来負担比率（分子）の構造'!J$43</f>
        <v>21705</v>
      </c>
      <c r="F64" s="135"/>
      <c r="G64" s="135"/>
      <c r="H64" s="135">
        <f>'将来負担比率（分子）の構造'!K$43</f>
        <v>20631</v>
      </c>
      <c r="I64" s="135"/>
      <c r="J64" s="135"/>
      <c r="K64" s="135">
        <f>'将来負担比率（分子）の構造'!L$43</f>
        <v>20282</v>
      </c>
      <c r="L64" s="135"/>
      <c r="M64" s="135"/>
      <c r="N64" s="135">
        <f>'将来負担比率（分子）の構造'!M$43</f>
        <v>20142</v>
      </c>
      <c r="O64" s="135"/>
      <c r="P64" s="135"/>
    </row>
    <row r="65" spans="1:16" x14ac:dyDescent="0.15">
      <c r="A65" s="135" t="s">
        <v>26</v>
      </c>
      <c r="B65" s="135">
        <f>'将来負担比率（分子）の構造'!I$42</f>
        <v>2800</v>
      </c>
      <c r="C65" s="135"/>
      <c r="D65" s="135"/>
      <c r="E65" s="135">
        <f>'将来負担比率（分子）の構造'!J$42</f>
        <v>2388</v>
      </c>
      <c r="F65" s="135"/>
      <c r="G65" s="135"/>
      <c r="H65" s="135">
        <f>'将来負担比率（分子）の構造'!K$42</f>
        <v>1883</v>
      </c>
      <c r="I65" s="135"/>
      <c r="J65" s="135"/>
      <c r="K65" s="135">
        <f>'将来負担比率（分子）の構造'!L$42</f>
        <v>1609</v>
      </c>
      <c r="L65" s="135"/>
      <c r="M65" s="135"/>
      <c r="N65" s="135" t="str">
        <f>'将来負担比率（分子）の構造'!M$42</f>
        <v>-</v>
      </c>
      <c r="O65" s="135"/>
      <c r="P65" s="135"/>
    </row>
    <row r="66" spans="1:16" x14ac:dyDescent="0.15">
      <c r="A66" s="135" t="s">
        <v>25</v>
      </c>
      <c r="B66" s="135">
        <f>'将来負担比率（分子）の構造'!I$41</f>
        <v>29543</v>
      </c>
      <c r="C66" s="135"/>
      <c r="D66" s="135"/>
      <c r="E66" s="135">
        <f>'将来負担比率（分子）の構造'!J$41</f>
        <v>28223</v>
      </c>
      <c r="F66" s="135"/>
      <c r="G66" s="135"/>
      <c r="H66" s="135">
        <f>'将来負担比率（分子）の構造'!K$41</f>
        <v>27615</v>
      </c>
      <c r="I66" s="135"/>
      <c r="J66" s="135"/>
      <c r="K66" s="135">
        <f>'将来負担比率（分子）の構造'!L$41</f>
        <v>27256</v>
      </c>
      <c r="L66" s="135"/>
      <c r="M66" s="135"/>
      <c r="N66" s="135">
        <f>'将来負担比率（分子）の構造'!M$41</f>
        <v>27588</v>
      </c>
      <c r="O66" s="135"/>
      <c r="P66" s="135"/>
    </row>
    <row r="67" spans="1:16" x14ac:dyDescent="0.15">
      <c r="A67" s="135" t="s">
        <v>63</v>
      </c>
      <c r="B67" s="135" t="e">
        <f>NA()</f>
        <v>#N/A</v>
      </c>
      <c r="C67" s="135">
        <f>IF(ISNUMBER('将来負担比率（分子）の構造'!I$52), IF('将来負担比率（分子）の構造'!I$52 &lt; 0, 0, '将来負担比率（分子）の構造'!I$52), NA())</f>
        <v>16441</v>
      </c>
      <c r="D67" s="135" t="e">
        <f>NA()</f>
        <v>#N/A</v>
      </c>
      <c r="E67" s="135" t="e">
        <f>NA()</f>
        <v>#N/A</v>
      </c>
      <c r="F67" s="135">
        <f>IF(ISNUMBER('将来負担比率（分子）の構造'!J$52), IF('将来負担比率（分子）の構造'!J$52 &lt; 0, 0, '将来負担比率（分子）の構造'!J$52), NA())</f>
        <v>15239</v>
      </c>
      <c r="G67" s="135" t="e">
        <f>NA()</f>
        <v>#N/A</v>
      </c>
      <c r="H67" s="135" t="e">
        <f>NA()</f>
        <v>#N/A</v>
      </c>
      <c r="I67" s="135">
        <f>IF(ISNUMBER('将来負担比率（分子）の構造'!K$52), IF('将来負担比率（分子）の構造'!K$52 &lt; 0, 0, '将来負担比率（分子）の構造'!K$52), NA())</f>
        <v>13846</v>
      </c>
      <c r="J67" s="135" t="e">
        <f>NA()</f>
        <v>#N/A</v>
      </c>
      <c r="K67" s="135" t="e">
        <f>NA()</f>
        <v>#N/A</v>
      </c>
      <c r="L67" s="135">
        <f>IF(ISNUMBER('将来負担比率（分子）の構造'!L$52), IF('将来負担比率（分子）の構造'!L$52 &lt; 0, 0, '将来負担比率（分子）の構造'!L$52), NA())</f>
        <v>13428</v>
      </c>
      <c r="M67" s="135" t="e">
        <f>NA()</f>
        <v>#N/A</v>
      </c>
      <c r="N67" s="135" t="e">
        <f>NA()</f>
        <v>#N/A</v>
      </c>
      <c r="O67" s="135">
        <f>IF(ISNUMBER('将来負担比率（分子）の構造'!M$52), IF('将来負担比率（分子）の構造'!M$52 &lt; 0, 0, '将来負担比率（分子）の構造'!M$52), NA())</f>
        <v>12423</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192</v>
      </c>
      <c r="DI1" s="570"/>
      <c r="DJ1" s="570"/>
      <c r="DK1" s="570"/>
      <c r="DL1" s="570"/>
      <c r="DM1" s="570"/>
      <c r="DN1" s="571"/>
      <c r="DP1" s="569" t="s">
        <v>193</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195</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196</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197</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198</v>
      </c>
      <c r="S4" s="573"/>
      <c r="T4" s="573"/>
      <c r="U4" s="573"/>
      <c r="V4" s="573"/>
      <c r="W4" s="573"/>
      <c r="X4" s="573"/>
      <c r="Y4" s="574"/>
      <c r="Z4" s="572" t="s">
        <v>199</v>
      </c>
      <c r="AA4" s="573"/>
      <c r="AB4" s="573"/>
      <c r="AC4" s="574"/>
      <c r="AD4" s="572" t="s">
        <v>200</v>
      </c>
      <c r="AE4" s="573"/>
      <c r="AF4" s="573"/>
      <c r="AG4" s="573"/>
      <c r="AH4" s="573"/>
      <c r="AI4" s="573"/>
      <c r="AJ4" s="573"/>
      <c r="AK4" s="574"/>
      <c r="AL4" s="572" t="s">
        <v>199</v>
      </c>
      <c r="AM4" s="573"/>
      <c r="AN4" s="573"/>
      <c r="AO4" s="574"/>
      <c r="AP4" s="578" t="s">
        <v>201</v>
      </c>
      <c r="AQ4" s="578"/>
      <c r="AR4" s="578"/>
      <c r="AS4" s="578"/>
      <c r="AT4" s="578"/>
      <c r="AU4" s="578"/>
      <c r="AV4" s="578"/>
      <c r="AW4" s="578"/>
      <c r="AX4" s="578"/>
      <c r="AY4" s="578"/>
      <c r="AZ4" s="578"/>
      <c r="BA4" s="578"/>
      <c r="BB4" s="578"/>
      <c r="BC4" s="578"/>
      <c r="BD4" s="578"/>
      <c r="BE4" s="578"/>
      <c r="BF4" s="578"/>
      <c r="BG4" s="578" t="s">
        <v>202</v>
      </c>
      <c r="BH4" s="578"/>
      <c r="BI4" s="578"/>
      <c r="BJ4" s="578"/>
      <c r="BK4" s="578"/>
      <c r="BL4" s="578"/>
      <c r="BM4" s="578"/>
      <c r="BN4" s="578"/>
      <c r="BO4" s="578" t="s">
        <v>199</v>
      </c>
      <c r="BP4" s="578"/>
      <c r="BQ4" s="578"/>
      <c r="BR4" s="578"/>
      <c r="BS4" s="578" t="s">
        <v>203</v>
      </c>
      <c r="BT4" s="578"/>
      <c r="BU4" s="578"/>
      <c r="BV4" s="578"/>
      <c r="BW4" s="578"/>
      <c r="BX4" s="578"/>
      <c r="BY4" s="578"/>
      <c r="BZ4" s="578"/>
      <c r="CA4" s="578"/>
      <c r="CB4" s="578"/>
      <c r="CD4" s="575" t="s">
        <v>204</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205</v>
      </c>
      <c r="C5" s="580"/>
      <c r="D5" s="580"/>
      <c r="E5" s="580"/>
      <c r="F5" s="580"/>
      <c r="G5" s="580"/>
      <c r="H5" s="580"/>
      <c r="I5" s="580"/>
      <c r="J5" s="580"/>
      <c r="K5" s="580"/>
      <c r="L5" s="580"/>
      <c r="M5" s="580"/>
      <c r="N5" s="580"/>
      <c r="O5" s="580"/>
      <c r="P5" s="580"/>
      <c r="Q5" s="581"/>
      <c r="R5" s="582">
        <v>4195289</v>
      </c>
      <c r="S5" s="583"/>
      <c r="T5" s="583"/>
      <c r="U5" s="583"/>
      <c r="V5" s="583"/>
      <c r="W5" s="583"/>
      <c r="X5" s="583"/>
      <c r="Y5" s="584"/>
      <c r="Z5" s="585">
        <v>17.100000000000001</v>
      </c>
      <c r="AA5" s="585"/>
      <c r="AB5" s="585"/>
      <c r="AC5" s="585"/>
      <c r="AD5" s="586">
        <v>4088317</v>
      </c>
      <c r="AE5" s="586"/>
      <c r="AF5" s="586"/>
      <c r="AG5" s="586"/>
      <c r="AH5" s="586"/>
      <c r="AI5" s="586"/>
      <c r="AJ5" s="586"/>
      <c r="AK5" s="586"/>
      <c r="AL5" s="587">
        <v>29.5</v>
      </c>
      <c r="AM5" s="588"/>
      <c r="AN5" s="588"/>
      <c r="AO5" s="589"/>
      <c r="AP5" s="579" t="s">
        <v>206</v>
      </c>
      <c r="AQ5" s="580"/>
      <c r="AR5" s="580"/>
      <c r="AS5" s="580"/>
      <c r="AT5" s="580"/>
      <c r="AU5" s="580"/>
      <c r="AV5" s="580"/>
      <c r="AW5" s="580"/>
      <c r="AX5" s="580"/>
      <c r="AY5" s="580"/>
      <c r="AZ5" s="580"/>
      <c r="BA5" s="580"/>
      <c r="BB5" s="580"/>
      <c r="BC5" s="580"/>
      <c r="BD5" s="580"/>
      <c r="BE5" s="580"/>
      <c r="BF5" s="581"/>
      <c r="BG5" s="593">
        <v>4088317</v>
      </c>
      <c r="BH5" s="594"/>
      <c r="BI5" s="594"/>
      <c r="BJ5" s="594"/>
      <c r="BK5" s="594"/>
      <c r="BL5" s="594"/>
      <c r="BM5" s="594"/>
      <c r="BN5" s="595"/>
      <c r="BO5" s="596">
        <v>97.5</v>
      </c>
      <c r="BP5" s="596"/>
      <c r="BQ5" s="596"/>
      <c r="BR5" s="596"/>
      <c r="BS5" s="597">
        <v>193322</v>
      </c>
      <c r="BT5" s="597"/>
      <c r="BU5" s="597"/>
      <c r="BV5" s="597"/>
      <c r="BW5" s="597"/>
      <c r="BX5" s="597"/>
      <c r="BY5" s="597"/>
      <c r="BZ5" s="597"/>
      <c r="CA5" s="597"/>
      <c r="CB5" s="601"/>
      <c r="CD5" s="575" t="s">
        <v>201</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199</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x14ac:dyDescent="0.15">
      <c r="B6" s="590" t="s">
        <v>210</v>
      </c>
      <c r="C6" s="591"/>
      <c r="D6" s="591"/>
      <c r="E6" s="591"/>
      <c r="F6" s="591"/>
      <c r="G6" s="591"/>
      <c r="H6" s="591"/>
      <c r="I6" s="591"/>
      <c r="J6" s="591"/>
      <c r="K6" s="591"/>
      <c r="L6" s="591"/>
      <c r="M6" s="591"/>
      <c r="N6" s="591"/>
      <c r="O6" s="591"/>
      <c r="P6" s="591"/>
      <c r="Q6" s="592"/>
      <c r="R6" s="593">
        <v>199977</v>
      </c>
      <c r="S6" s="594"/>
      <c r="T6" s="594"/>
      <c r="U6" s="594"/>
      <c r="V6" s="594"/>
      <c r="W6" s="594"/>
      <c r="X6" s="594"/>
      <c r="Y6" s="595"/>
      <c r="Z6" s="596">
        <v>0.8</v>
      </c>
      <c r="AA6" s="596"/>
      <c r="AB6" s="596"/>
      <c r="AC6" s="596"/>
      <c r="AD6" s="597">
        <v>199977</v>
      </c>
      <c r="AE6" s="597"/>
      <c r="AF6" s="597"/>
      <c r="AG6" s="597"/>
      <c r="AH6" s="597"/>
      <c r="AI6" s="597"/>
      <c r="AJ6" s="597"/>
      <c r="AK6" s="597"/>
      <c r="AL6" s="598">
        <v>1.4</v>
      </c>
      <c r="AM6" s="599"/>
      <c r="AN6" s="599"/>
      <c r="AO6" s="600"/>
      <c r="AP6" s="590" t="s">
        <v>211</v>
      </c>
      <c r="AQ6" s="591"/>
      <c r="AR6" s="591"/>
      <c r="AS6" s="591"/>
      <c r="AT6" s="591"/>
      <c r="AU6" s="591"/>
      <c r="AV6" s="591"/>
      <c r="AW6" s="591"/>
      <c r="AX6" s="591"/>
      <c r="AY6" s="591"/>
      <c r="AZ6" s="591"/>
      <c r="BA6" s="591"/>
      <c r="BB6" s="591"/>
      <c r="BC6" s="591"/>
      <c r="BD6" s="591"/>
      <c r="BE6" s="591"/>
      <c r="BF6" s="592"/>
      <c r="BG6" s="593">
        <v>4088317</v>
      </c>
      <c r="BH6" s="594"/>
      <c r="BI6" s="594"/>
      <c r="BJ6" s="594"/>
      <c r="BK6" s="594"/>
      <c r="BL6" s="594"/>
      <c r="BM6" s="594"/>
      <c r="BN6" s="595"/>
      <c r="BO6" s="596">
        <v>97.5</v>
      </c>
      <c r="BP6" s="596"/>
      <c r="BQ6" s="596"/>
      <c r="BR6" s="596"/>
      <c r="BS6" s="597">
        <v>193322</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256944</v>
      </c>
      <c r="CS6" s="594"/>
      <c r="CT6" s="594"/>
      <c r="CU6" s="594"/>
      <c r="CV6" s="594"/>
      <c r="CW6" s="594"/>
      <c r="CX6" s="594"/>
      <c r="CY6" s="595"/>
      <c r="CZ6" s="596">
        <v>1.1000000000000001</v>
      </c>
      <c r="DA6" s="596"/>
      <c r="DB6" s="596"/>
      <c r="DC6" s="596"/>
      <c r="DD6" s="602" t="s">
        <v>213</v>
      </c>
      <c r="DE6" s="594"/>
      <c r="DF6" s="594"/>
      <c r="DG6" s="594"/>
      <c r="DH6" s="594"/>
      <c r="DI6" s="594"/>
      <c r="DJ6" s="594"/>
      <c r="DK6" s="594"/>
      <c r="DL6" s="594"/>
      <c r="DM6" s="594"/>
      <c r="DN6" s="594"/>
      <c r="DO6" s="594"/>
      <c r="DP6" s="595"/>
      <c r="DQ6" s="602">
        <v>252217</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8606</v>
      </c>
      <c r="S7" s="594"/>
      <c r="T7" s="594"/>
      <c r="U7" s="594"/>
      <c r="V7" s="594"/>
      <c r="W7" s="594"/>
      <c r="X7" s="594"/>
      <c r="Y7" s="595"/>
      <c r="Z7" s="596">
        <v>0</v>
      </c>
      <c r="AA7" s="596"/>
      <c r="AB7" s="596"/>
      <c r="AC7" s="596"/>
      <c r="AD7" s="597">
        <v>8606</v>
      </c>
      <c r="AE7" s="597"/>
      <c r="AF7" s="597"/>
      <c r="AG7" s="597"/>
      <c r="AH7" s="597"/>
      <c r="AI7" s="597"/>
      <c r="AJ7" s="597"/>
      <c r="AK7" s="597"/>
      <c r="AL7" s="598">
        <v>0.1</v>
      </c>
      <c r="AM7" s="599"/>
      <c r="AN7" s="599"/>
      <c r="AO7" s="600"/>
      <c r="AP7" s="590" t="s">
        <v>215</v>
      </c>
      <c r="AQ7" s="591"/>
      <c r="AR7" s="591"/>
      <c r="AS7" s="591"/>
      <c r="AT7" s="591"/>
      <c r="AU7" s="591"/>
      <c r="AV7" s="591"/>
      <c r="AW7" s="591"/>
      <c r="AX7" s="591"/>
      <c r="AY7" s="591"/>
      <c r="AZ7" s="591"/>
      <c r="BA7" s="591"/>
      <c r="BB7" s="591"/>
      <c r="BC7" s="591"/>
      <c r="BD7" s="591"/>
      <c r="BE7" s="591"/>
      <c r="BF7" s="592"/>
      <c r="BG7" s="593">
        <v>1434627</v>
      </c>
      <c r="BH7" s="594"/>
      <c r="BI7" s="594"/>
      <c r="BJ7" s="594"/>
      <c r="BK7" s="594"/>
      <c r="BL7" s="594"/>
      <c r="BM7" s="594"/>
      <c r="BN7" s="595"/>
      <c r="BO7" s="596">
        <v>34.200000000000003</v>
      </c>
      <c r="BP7" s="596"/>
      <c r="BQ7" s="596"/>
      <c r="BR7" s="596"/>
      <c r="BS7" s="597">
        <v>29219</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4013128</v>
      </c>
      <c r="CS7" s="594"/>
      <c r="CT7" s="594"/>
      <c r="CU7" s="594"/>
      <c r="CV7" s="594"/>
      <c r="CW7" s="594"/>
      <c r="CX7" s="594"/>
      <c r="CY7" s="595"/>
      <c r="CZ7" s="596">
        <v>16.899999999999999</v>
      </c>
      <c r="DA7" s="596"/>
      <c r="DB7" s="596"/>
      <c r="DC7" s="596"/>
      <c r="DD7" s="602">
        <v>817509</v>
      </c>
      <c r="DE7" s="594"/>
      <c r="DF7" s="594"/>
      <c r="DG7" s="594"/>
      <c r="DH7" s="594"/>
      <c r="DI7" s="594"/>
      <c r="DJ7" s="594"/>
      <c r="DK7" s="594"/>
      <c r="DL7" s="594"/>
      <c r="DM7" s="594"/>
      <c r="DN7" s="594"/>
      <c r="DO7" s="594"/>
      <c r="DP7" s="595"/>
      <c r="DQ7" s="602">
        <v>2706345</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25595</v>
      </c>
      <c r="S8" s="594"/>
      <c r="T8" s="594"/>
      <c r="U8" s="594"/>
      <c r="V8" s="594"/>
      <c r="W8" s="594"/>
      <c r="X8" s="594"/>
      <c r="Y8" s="595"/>
      <c r="Z8" s="596">
        <v>0.1</v>
      </c>
      <c r="AA8" s="596"/>
      <c r="AB8" s="596"/>
      <c r="AC8" s="596"/>
      <c r="AD8" s="597">
        <v>25595</v>
      </c>
      <c r="AE8" s="597"/>
      <c r="AF8" s="597"/>
      <c r="AG8" s="597"/>
      <c r="AH8" s="597"/>
      <c r="AI8" s="597"/>
      <c r="AJ8" s="597"/>
      <c r="AK8" s="597"/>
      <c r="AL8" s="598">
        <v>0.2</v>
      </c>
      <c r="AM8" s="599"/>
      <c r="AN8" s="599"/>
      <c r="AO8" s="600"/>
      <c r="AP8" s="590" t="s">
        <v>218</v>
      </c>
      <c r="AQ8" s="591"/>
      <c r="AR8" s="591"/>
      <c r="AS8" s="591"/>
      <c r="AT8" s="591"/>
      <c r="AU8" s="591"/>
      <c r="AV8" s="591"/>
      <c r="AW8" s="591"/>
      <c r="AX8" s="591"/>
      <c r="AY8" s="591"/>
      <c r="AZ8" s="591"/>
      <c r="BA8" s="591"/>
      <c r="BB8" s="591"/>
      <c r="BC8" s="591"/>
      <c r="BD8" s="591"/>
      <c r="BE8" s="591"/>
      <c r="BF8" s="592"/>
      <c r="BG8" s="593">
        <v>50118</v>
      </c>
      <c r="BH8" s="594"/>
      <c r="BI8" s="594"/>
      <c r="BJ8" s="594"/>
      <c r="BK8" s="594"/>
      <c r="BL8" s="594"/>
      <c r="BM8" s="594"/>
      <c r="BN8" s="595"/>
      <c r="BO8" s="596">
        <v>1.2</v>
      </c>
      <c r="BP8" s="596"/>
      <c r="BQ8" s="596"/>
      <c r="BR8" s="596"/>
      <c r="BS8" s="602" t="s">
        <v>110</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5621323</v>
      </c>
      <c r="CS8" s="594"/>
      <c r="CT8" s="594"/>
      <c r="CU8" s="594"/>
      <c r="CV8" s="594"/>
      <c r="CW8" s="594"/>
      <c r="CX8" s="594"/>
      <c r="CY8" s="595"/>
      <c r="CZ8" s="596">
        <v>23.7</v>
      </c>
      <c r="DA8" s="596"/>
      <c r="DB8" s="596"/>
      <c r="DC8" s="596"/>
      <c r="DD8" s="602">
        <v>152073</v>
      </c>
      <c r="DE8" s="594"/>
      <c r="DF8" s="594"/>
      <c r="DG8" s="594"/>
      <c r="DH8" s="594"/>
      <c r="DI8" s="594"/>
      <c r="DJ8" s="594"/>
      <c r="DK8" s="594"/>
      <c r="DL8" s="594"/>
      <c r="DM8" s="594"/>
      <c r="DN8" s="594"/>
      <c r="DO8" s="594"/>
      <c r="DP8" s="595"/>
      <c r="DQ8" s="602">
        <v>3298175</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24831</v>
      </c>
      <c r="S9" s="594"/>
      <c r="T9" s="594"/>
      <c r="U9" s="594"/>
      <c r="V9" s="594"/>
      <c r="W9" s="594"/>
      <c r="X9" s="594"/>
      <c r="Y9" s="595"/>
      <c r="Z9" s="596">
        <v>0.1</v>
      </c>
      <c r="AA9" s="596"/>
      <c r="AB9" s="596"/>
      <c r="AC9" s="596"/>
      <c r="AD9" s="597">
        <v>24831</v>
      </c>
      <c r="AE9" s="597"/>
      <c r="AF9" s="597"/>
      <c r="AG9" s="597"/>
      <c r="AH9" s="597"/>
      <c r="AI9" s="597"/>
      <c r="AJ9" s="597"/>
      <c r="AK9" s="597"/>
      <c r="AL9" s="598">
        <v>0.2</v>
      </c>
      <c r="AM9" s="599"/>
      <c r="AN9" s="599"/>
      <c r="AO9" s="600"/>
      <c r="AP9" s="590" t="s">
        <v>221</v>
      </c>
      <c r="AQ9" s="591"/>
      <c r="AR9" s="591"/>
      <c r="AS9" s="591"/>
      <c r="AT9" s="591"/>
      <c r="AU9" s="591"/>
      <c r="AV9" s="591"/>
      <c r="AW9" s="591"/>
      <c r="AX9" s="591"/>
      <c r="AY9" s="591"/>
      <c r="AZ9" s="591"/>
      <c r="BA9" s="591"/>
      <c r="BB9" s="591"/>
      <c r="BC9" s="591"/>
      <c r="BD9" s="591"/>
      <c r="BE9" s="591"/>
      <c r="BF9" s="592"/>
      <c r="BG9" s="593">
        <v>1141420</v>
      </c>
      <c r="BH9" s="594"/>
      <c r="BI9" s="594"/>
      <c r="BJ9" s="594"/>
      <c r="BK9" s="594"/>
      <c r="BL9" s="594"/>
      <c r="BM9" s="594"/>
      <c r="BN9" s="595"/>
      <c r="BO9" s="596">
        <v>27.2</v>
      </c>
      <c r="BP9" s="596"/>
      <c r="BQ9" s="596"/>
      <c r="BR9" s="596"/>
      <c r="BS9" s="602" t="s">
        <v>110</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1821765</v>
      </c>
      <c r="CS9" s="594"/>
      <c r="CT9" s="594"/>
      <c r="CU9" s="594"/>
      <c r="CV9" s="594"/>
      <c r="CW9" s="594"/>
      <c r="CX9" s="594"/>
      <c r="CY9" s="595"/>
      <c r="CZ9" s="596">
        <v>7.7</v>
      </c>
      <c r="DA9" s="596"/>
      <c r="DB9" s="596"/>
      <c r="DC9" s="596"/>
      <c r="DD9" s="602">
        <v>471</v>
      </c>
      <c r="DE9" s="594"/>
      <c r="DF9" s="594"/>
      <c r="DG9" s="594"/>
      <c r="DH9" s="594"/>
      <c r="DI9" s="594"/>
      <c r="DJ9" s="594"/>
      <c r="DK9" s="594"/>
      <c r="DL9" s="594"/>
      <c r="DM9" s="594"/>
      <c r="DN9" s="594"/>
      <c r="DO9" s="594"/>
      <c r="DP9" s="595"/>
      <c r="DQ9" s="602">
        <v>1663865</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680356</v>
      </c>
      <c r="S10" s="594"/>
      <c r="T10" s="594"/>
      <c r="U10" s="594"/>
      <c r="V10" s="594"/>
      <c r="W10" s="594"/>
      <c r="X10" s="594"/>
      <c r="Y10" s="595"/>
      <c r="Z10" s="596">
        <v>2.8</v>
      </c>
      <c r="AA10" s="596"/>
      <c r="AB10" s="596"/>
      <c r="AC10" s="596"/>
      <c r="AD10" s="597">
        <v>680356</v>
      </c>
      <c r="AE10" s="597"/>
      <c r="AF10" s="597"/>
      <c r="AG10" s="597"/>
      <c r="AH10" s="597"/>
      <c r="AI10" s="597"/>
      <c r="AJ10" s="597"/>
      <c r="AK10" s="597"/>
      <c r="AL10" s="598">
        <v>4.9000000000000004</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80270</v>
      </c>
      <c r="BH10" s="594"/>
      <c r="BI10" s="594"/>
      <c r="BJ10" s="594"/>
      <c r="BK10" s="594"/>
      <c r="BL10" s="594"/>
      <c r="BM10" s="594"/>
      <c r="BN10" s="595"/>
      <c r="BO10" s="596">
        <v>1.9</v>
      </c>
      <c r="BP10" s="596"/>
      <c r="BQ10" s="596"/>
      <c r="BR10" s="596"/>
      <c r="BS10" s="602" t="s">
        <v>110</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8045</v>
      </c>
      <c r="CS10" s="594"/>
      <c r="CT10" s="594"/>
      <c r="CU10" s="594"/>
      <c r="CV10" s="594"/>
      <c r="CW10" s="594"/>
      <c r="CX10" s="594"/>
      <c r="CY10" s="595"/>
      <c r="CZ10" s="596">
        <v>0</v>
      </c>
      <c r="DA10" s="596"/>
      <c r="DB10" s="596"/>
      <c r="DC10" s="596"/>
      <c r="DD10" s="602" t="s">
        <v>110</v>
      </c>
      <c r="DE10" s="594"/>
      <c r="DF10" s="594"/>
      <c r="DG10" s="594"/>
      <c r="DH10" s="594"/>
      <c r="DI10" s="594"/>
      <c r="DJ10" s="594"/>
      <c r="DK10" s="594"/>
      <c r="DL10" s="594"/>
      <c r="DM10" s="594"/>
      <c r="DN10" s="594"/>
      <c r="DO10" s="594"/>
      <c r="DP10" s="595"/>
      <c r="DQ10" s="602">
        <v>8045</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31562</v>
      </c>
      <c r="S11" s="594"/>
      <c r="T11" s="594"/>
      <c r="U11" s="594"/>
      <c r="V11" s="594"/>
      <c r="W11" s="594"/>
      <c r="X11" s="594"/>
      <c r="Y11" s="595"/>
      <c r="Z11" s="596">
        <v>0.1</v>
      </c>
      <c r="AA11" s="596"/>
      <c r="AB11" s="596"/>
      <c r="AC11" s="596"/>
      <c r="AD11" s="597">
        <v>31562</v>
      </c>
      <c r="AE11" s="597"/>
      <c r="AF11" s="597"/>
      <c r="AG11" s="597"/>
      <c r="AH11" s="597"/>
      <c r="AI11" s="597"/>
      <c r="AJ11" s="597"/>
      <c r="AK11" s="597"/>
      <c r="AL11" s="598">
        <v>0.2</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162819</v>
      </c>
      <c r="BH11" s="594"/>
      <c r="BI11" s="594"/>
      <c r="BJ11" s="594"/>
      <c r="BK11" s="594"/>
      <c r="BL11" s="594"/>
      <c r="BM11" s="594"/>
      <c r="BN11" s="595"/>
      <c r="BO11" s="596">
        <v>3.9</v>
      </c>
      <c r="BP11" s="596"/>
      <c r="BQ11" s="596"/>
      <c r="BR11" s="596"/>
      <c r="BS11" s="602">
        <v>29219</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1185978</v>
      </c>
      <c r="CS11" s="594"/>
      <c r="CT11" s="594"/>
      <c r="CU11" s="594"/>
      <c r="CV11" s="594"/>
      <c r="CW11" s="594"/>
      <c r="CX11" s="594"/>
      <c r="CY11" s="595"/>
      <c r="CZ11" s="596">
        <v>5</v>
      </c>
      <c r="DA11" s="596"/>
      <c r="DB11" s="596"/>
      <c r="DC11" s="596"/>
      <c r="DD11" s="602">
        <v>142271</v>
      </c>
      <c r="DE11" s="594"/>
      <c r="DF11" s="594"/>
      <c r="DG11" s="594"/>
      <c r="DH11" s="594"/>
      <c r="DI11" s="594"/>
      <c r="DJ11" s="594"/>
      <c r="DK11" s="594"/>
      <c r="DL11" s="594"/>
      <c r="DM11" s="594"/>
      <c r="DN11" s="594"/>
      <c r="DO11" s="594"/>
      <c r="DP11" s="595"/>
      <c r="DQ11" s="602">
        <v>795249</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110</v>
      </c>
      <c r="S12" s="594"/>
      <c r="T12" s="594"/>
      <c r="U12" s="594"/>
      <c r="V12" s="594"/>
      <c r="W12" s="594"/>
      <c r="X12" s="594"/>
      <c r="Y12" s="595"/>
      <c r="Z12" s="596" t="s">
        <v>110</v>
      </c>
      <c r="AA12" s="596"/>
      <c r="AB12" s="596"/>
      <c r="AC12" s="596"/>
      <c r="AD12" s="597" t="s">
        <v>110</v>
      </c>
      <c r="AE12" s="597"/>
      <c r="AF12" s="597"/>
      <c r="AG12" s="597"/>
      <c r="AH12" s="597"/>
      <c r="AI12" s="597"/>
      <c r="AJ12" s="597"/>
      <c r="AK12" s="597"/>
      <c r="AL12" s="598" t="s">
        <v>110</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2388600</v>
      </c>
      <c r="BH12" s="594"/>
      <c r="BI12" s="594"/>
      <c r="BJ12" s="594"/>
      <c r="BK12" s="594"/>
      <c r="BL12" s="594"/>
      <c r="BM12" s="594"/>
      <c r="BN12" s="595"/>
      <c r="BO12" s="596">
        <v>56.9</v>
      </c>
      <c r="BP12" s="596"/>
      <c r="BQ12" s="596"/>
      <c r="BR12" s="596"/>
      <c r="BS12" s="602">
        <v>164103</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145933</v>
      </c>
      <c r="CS12" s="594"/>
      <c r="CT12" s="594"/>
      <c r="CU12" s="594"/>
      <c r="CV12" s="594"/>
      <c r="CW12" s="594"/>
      <c r="CX12" s="594"/>
      <c r="CY12" s="595"/>
      <c r="CZ12" s="596">
        <v>0.6</v>
      </c>
      <c r="DA12" s="596"/>
      <c r="DB12" s="596"/>
      <c r="DC12" s="596"/>
      <c r="DD12" s="602">
        <v>7052</v>
      </c>
      <c r="DE12" s="594"/>
      <c r="DF12" s="594"/>
      <c r="DG12" s="594"/>
      <c r="DH12" s="594"/>
      <c r="DI12" s="594"/>
      <c r="DJ12" s="594"/>
      <c r="DK12" s="594"/>
      <c r="DL12" s="594"/>
      <c r="DM12" s="594"/>
      <c r="DN12" s="594"/>
      <c r="DO12" s="594"/>
      <c r="DP12" s="595"/>
      <c r="DQ12" s="602">
        <v>138986</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58797</v>
      </c>
      <c r="S13" s="594"/>
      <c r="T13" s="594"/>
      <c r="U13" s="594"/>
      <c r="V13" s="594"/>
      <c r="W13" s="594"/>
      <c r="X13" s="594"/>
      <c r="Y13" s="595"/>
      <c r="Z13" s="596">
        <v>0.2</v>
      </c>
      <c r="AA13" s="596"/>
      <c r="AB13" s="596"/>
      <c r="AC13" s="596"/>
      <c r="AD13" s="597">
        <v>58797</v>
      </c>
      <c r="AE13" s="597"/>
      <c r="AF13" s="597"/>
      <c r="AG13" s="597"/>
      <c r="AH13" s="597"/>
      <c r="AI13" s="597"/>
      <c r="AJ13" s="597"/>
      <c r="AK13" s="597"/>
      <c r="AL13" s="598">
        <v>0.4</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2374478</v>
      </c>
      <c r="BH13" s="594"/>
      <c r="BI13" s="594"/>
      <c r="BJ13" s="594"/>
      <c r="BK13" s="594"/>
      <c r="BL13" s="594"/>
      <c r="BM13" s="594"/>
      <c r="BN13" s="595"/>
      <c r="BO13" s="596">
        <v>56.6</v>
      </c>
      <c r="BP13" s="596"/>
      <c r="BQ13" s="596"/>
      <c r="BR13" s="596"/>
      <c r="BS13" s="602">
        <v>164103</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2511233</v>
      </c>
      <c r="CS13" s="594"/>
      <c r="CT13" s="594"/>
      <c r="CU13" s="594"/>
      <c r="CV13" s="594"/>
      <c r="CW13" s="594"/>
      <c r="CX13" s="594"/>
      <c r="CY13" s="595"/>
      <c r="CZ13" s="596">
        <v>10.6</v>
      </c>
      <c r="DA13" s="596"/>
      <c r="DB13" s="596"/>
      <c r="DC13" s="596"/>
      <c r="DD13" s="602">
        <v>1103489</v>
      </c>
      <c r="DE13" s="594"/>
      <c r="DF13" s="594"/>
      <c r="DG13" s="594"/>
      <c r="DH13" s="594"/>
      <c r="DI13" s="594"/>
      <c r="DJ13" s="594"/>
      <c r="DK13" s="594"/>
      <c r="DL13" s="594"/>
      <c r="DM13" s="594"/>
      <c r="DN13" s="594"/>
      <c r="DO13" s="594"/>
      <c r="DP13" s="595"/>
      <c r="DQ13" s="602">
        <v>1743965</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t="s">
        <v>110</v>
      </c>
      <c r="S14" s="594"/>
      <c r="T14" s="594"/>
      <c r="U14" s="594"/>
      <c r="V14" s="594"/>
      <c r="W14" s="594"/>
      <c r="X14" s="594"/>
      <c r="Y14" s="595"/>
      <c r="Z14" s="596" t="s">
        <v>110</v>
      </c>
      <c r="AA14" s="596"/>
      <c r="AB14" s="596"/>
      <c r="AC14" s="596"/>
      <c r="AD14" s="597" t="s">
        <v>110</v>
      </c>
      <c r="AE14" s="597"/>
      <c r="AF14" s="597"/>
      <c r="AG14" s="597"/>
      <c r="AH14" s="597"/>
      <c r="AI14" s="597"/>
      <c r="AJ14" s="597"/>
      <c r="AK14" s="597"/>
      <c r="AL14" s="598" t="s">
        <v>110</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86275</v>
      </c>
      <c r="BH14" s="594"/>
      <c r="BI14" s="594"/>
      <c r="BJ14" s="594"/>
      <c r="BK14" s="594"/>
      <c r="BL14" s="594"/>
      <c r="BM14" s="594"/>
      <c r="BN14" s="595"/>
      <c r="BO14" s="596">
        <v>2.1</v>
      </c>
      <c r="BP14" s="596"/>
      <c r="BQ14" s="596"/>
      <c r="BR14" s="596"/>
      <c r="BS14" s="602" t="s">
        <v>110</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1924201</v>
      </c>
      <c r="CS14" s="594"/>
      <c r="CT14" s="594"/>
      <c r="CU14" s="594"/>
      <c r="CV14" s="594"/>
      <c r="CW14" s="594"/>
      <c r="CX14" s="594"/>
      <c r="CY14" s="595"/>
      <c r="CZ14" s="596">
        <v>8.1</v>
      </c>
      <c r="DA14" s="596"/>
      <c r="DB14" s="596"/>
      <c r="DC14" s="596"/>
      <c r="DD14" s="602">
        <v>1121111</v>
      </c>
      <c r="DE14" s="594"/>
      <c r="DF14" s="594"/>
      <c r="DG14" s="594"/>
      <c r="DH14" s="594"/>
      <c r="DI14" s="594"/>
      <c r="DJ14" s="594"/>
      <c r="DK14" s="594"/>
      <c r="DL14" s="594"/>
      <c r="DM14" s="594"/>
      <c r="DN14" s="594"/>
      <c r="DO14" s="594"/>
      <c r="DP14" s="595"/>
      <c r="DQ14" s="602">
        <v>801194</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14556</v>
      </c>
      <c r="S15" s="594"/>
      <c r="T15" s="594"/>
      <c r="U15" s="594"/>
      <c r="V15" s="594"/>
      <c r="W15" s="594"/>
      <c r="X15" s="594"/>
      <c r="Y15" s="595"/>
      <c r="Z15" s="596">
        <v>0.1</v>
      </c>
      <c r="AA15" s="596"/>
      <c r="AB15" s="596"/>
      <c r="AC15" s="596"/>
      <c r="AD15" s="597">
        <v>14556</v>
      </c>
      <c r="AE15" s="597"/>
      <c r="AF15" s="597"/>
      <c r="AG15" s="597"/>
      <c r="AH15" s="597"/>
      <c r="AI15" s="597"/>
      <c r="AJ15" s="597"/>
      <c r="AK15" s="597"/>
      <c r="AL15" s="598">
        <v>0.1</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178815</v>
      </c>
      <c r="BH15" s="594"/>
      <c r="BI15" s="594"/>
      <c r="BJ15" s="594"/>
      <c r="BK15" s="594"/>
      <c r="BL15" s="594"/>
      <c r="BM15" s="594"/>
      <c r="BN15" s="595"/>
      <c r="BO15" s="596">
        <v>4.3</v>
      </c>
      <c r="BP15" s="596"/>
      <c r="BQ15" s="596"/>
      <c r="BR15" s="596"/>
      <c r="BS15" s="602" t="s">
        <v>110</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2441424</v>
      </c>
      <c r="CS15" s="594"/>
      <c r="CT15" s="594"/>
      <c r="CU15" s="594"/>
      <c r="CV15" s="594"/>
      <c r="CW15" s="594"/>
      <c r="CX15" s="594"/>
      <c r="CY15" s="595"/>
      <c r="CZ15" s="596">
        <v>10.3</v>
      </c>
      <c r="DA15" s="596"/>
      <c r="DB15" s="596"/>
      <c r="DC15" s="596"/>
      <c r="DD15" s="602">
        <v>989705</v>
      </c>
      <c r="DE15" s="594"/>
      <c r="DF15" s="594"/>
      <c r="DG15" s="594"/>
      <c r="DH15" s="594"/>
      <c r="DI15" s="594"/>
      <c r="DJ15" s="594"/>
      <c r="DK15" s="594"/>
      <c r="DL15" s="594"/>
      <c r="DM15" s="594"/>
      <c r="DN15" s="594"/>
      <c r="DO15" s="594"/>
      <c r="DP15" s="595"/>
      <c r="DQ15" s="602">
        <v>1471320</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9825378</v>
      </c>
      <c r="S16" s="594"/>
      <c r="T16" s="594"/>
      <c r="U16" s="594"/>
      <c r="V16" s="594"/>
      <c r="W16" s="594"/>
      <c r="X16" s="594"/>
      <c r="Y16" s="595"/>
      <c r="Z16" s="596">
        <v>40</v>
      </c>
      <c r="AA16" s="596"/>
      <c r="AB16" s="596"/>
      <c r="AC16" s="596"/>
      <c r="AD16" s="597">
        <v>8716124</v>
      </c>
      <c r="AE16" s="597"/>
      <c r="AF16" s="597"/>
      <c r="AG16" s="597"/>
      <c r="AH16" s="597"/>
      <c r="AI16" s="597"/>
      <c r="AJ16" s="597"/>
      <c r="AK16" s="597"/>
      <c r="AL16" s="598">
        <v>62.9</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t="s">
        <v>110</v>
      </c>
      <c r="BH16" s="594"/>
      <c r="BI16" s="594"/>
      <c r="BJ16" s="594"/>
      <c r="BK16" s="594"/>
      <c r="BL16" s="594"/>
      <c r="BM16" s="594"/>
      <c r="BN16" s="595"/>
      <c r="BO16" s="596" t="s">
        <v>110</v>
      </c>
      <c r="BP16" s="596"/>
      <c r="BQ16" s="596"/>
      <c r="BR16" s="596"/>
      <c r="BS16" s="602" t="s">
        <v>110</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386172</v>
      </c>
      <c r="CS16" s="594"/>
      <c r="CT16" s="594"/>
      <c r="CU16" s="594"/>
      <c r="CV16" s="594"/>
      <c r="CW16" s="594"/>
      <c r="CX16" s="594"/>
      <c r="CY16" s="595"/>
      <c r="CZ16" s="596">
        <v>1.6</v>
      </c>
      <c r="DA16" s="596"/>
      <c r="DB16" s="596"/>
      <c r="DC16" s="596"/>
      <c r="DD16" s="602" t="s">
        <v>110</v>
      </c>
      <c r="DE16" s="594"/>
      <c r="DF16" s="594"/>
      <c r="DG16" s="594"/>
      <c r="DH16" s="594"/>
      <c r="DI16" s="594"/>
      <c r="DJ16" s="594"/>
      <c r="DK16" s="594"/>
      <c r="DL16" s="594"/>
      <c r="DM16" s="594"/>
      <c r="DN16" s="594"/>
      <c r="DO16" s="594"/>
      <c r="DP16" s="595"/>
      <c r="DQ16" s="602">
        <v>87638</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8716124</v>
      </c>
      <c r="S17" s="594"/>
      <c r="T17" s="594"/>
      <c r="U17" s="594"/>
      <c r="V17" s="594"/>
      <c r="W17" s="594"/>
      <c r="X17" s="594"/>
      <c r="Y17" s="595"/>
      <c r="Z17" s="596">
        <v>35.5</v>
      </c>
      <c r="AA17" s="596"/>
      <c r="AB17" s="596"/>
      <c r="AC17" s="596"/>
      <c r="AD17" s="597">
        <v>8716124</v>
      </c>
      <c r="AE17" s="597"/>
      <c r="AF17" s="597"/>
      <c r="AG17" s="597"/>
      <c r="AH17" s="597"/>
      <c r="AI17" s="597"/>
      <c r="AJ17" s="597"/>
      <c r="AK17" s="597"/>
      <c r="AL17" s="598">
        <v>62.9</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t="s">
        <v>110</v>
      </c>
      <c r="BH17" s="594"/>
      <c r="BI17" s="594"/>
      <c r="BJ17" s="594"/>
      <c r="BK17" s="594"/>
      <c r="BL17" s="594"/>
      <c r="BM17" s="594"/>
      <c r="BN17" s="595"/>
      <c r="BO17" s="596" t="s">
        <v>110</v>
      </c>
      <c r="BP17" s="596"/>
      <c r="BQ17" s="596"/>
      <c r="BR17" s="596"/>
      <c r="BS17" s="602" t="s">
        <v>110</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3426634</v>
      </c>
      <c r="CS17" s="594"/>
      <c r="CT17" s="594"/>
      <c r="CU17" s="594"/>
      <c r="CV17" s="594"/>
      <c r="CW17" s="594"/>
      <c r="CX17" s="594"/>
      <c r="CY17" s="595"/>
      <c r="CZ17" s="596">
        <v>14.4</v>
      </c>
      <c r="DA17" s="596"/>
      <c r="DB17" s="596"/>
      <c r="DC17" s="596"/>
      <c r="DD17" s="602" t="s">
        <v>110</v>
      </c>
      <c r="DE17" s="594"/>
      <c r="DF17" s="594"/>
      <c r="DG17" s="594"/>
      <c r="DH17" s="594"/>
      <c r="DI17" s="594"/>
      <c r="DJ17" s="594"/>
      <c r="DK17" s="594"/>
      <c r="DL17" s="594"/>
      <c r="DM17" s="594"/>
      <c r="DN17" s="594"/>
      <c r="DO17" s="594"/>
      <c r="DP17" s="595"/>
      <c r="DQ17" s="602">
        <v>3335676</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1109253</v>
      </c>
      <c r="S18" s="594"/>
      <c r="T18" s="594"/>
      <c r="U18" s="594"/>
      <c r="V18" s="594"/>
      <c r="W18" s="594"/>
      <c r="X18" s="594"/>
      <c r="Y18" s="595"/>
      <c r="Z18" s="596">
        <v>4.5</v>
      </c>
      <c r="AA18" s="596"/>
      <c r="AB18" s="596"/>
      <c r="AC18" s="596"/>
      <c r="AD18" s="597" t="s">
        <v>110</v>
      </c>
      <c r="AE18" s="597"/>
      <c r="AF18" s="597"/>
      <c r="AG18" s="597"/>
      <c r="AH18" s="597"/>
      <c r="AI18" s="597"/>
      <c r="AJ18" s="597"/>
      <c r="AK18" s="597"/>
      <c r="AL18" s="598" t="s">
        <v>110</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110</v>
      </c>
      <c r="BH18" s="594"/>
      <c r="BI18" s="594"/>
      <c r="BJ18" s="594"/>
      <c r="BK18" s="594"/>
      <c r="BL18" s="594"/>
      <c r="BM18" s="594"/>
      <c r="BN18" s="595"/>
      <c r="BO18" s="596" t="s">
        <v>110</v>
      </c>
      <c r="BP18" s="596"/>
      <c r="BQ18" s="596"/>
      <c r="BR18" s="596"/>
      <c r="BS18" s="602" t="s">
        <v>110</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v>20822</v>
      </c>
      <c r="CS18" s="594"/>
      <c r="CT18" s="594"/>
      <c r="CU18" s="594"/>
      <c r="CV18" s="594"/>
      <c r="CW18" s="594"/>
      <c r="CX18" s="594"/>
      <c r="CY18" s="595"/>
      <c r="CZ18" s="596">
        <v>0.1</v>
      </c>
      <c r="DA18" s="596"/>
      <c r="DB18" s="596"/>
      <c r="DC18" s="596"/>
      <c r="DD18" s="602">
        <v>20822</v>
      </c>
      <c r="DE18" s="594"/>
      <c r="DF18" s="594"/>
      <c r="DG18" s="594"/>
      <c r="DH18" s="594"/>
      <c r="DI18" s="594"/>
      <c r="DJ18" s="594"/>
      <c r="DK18" s="594"/>
      <c r="DL18" s="594"/>
      <c r="DM18" s="594"/>
      <c r="DN18" s="594"/>
      <c r="DO18" s="594"/>
      <c r="DP18" s="595"/>
      <c r="DQ18" s="602">
        <v>424</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1</v>
      </c>
      <c r="S19" s="594"/>
      <c r="T19" s="594"/>
      <c r="U19" s="594"/>
      <c r="V19" s="594"/>
      <c r="W19" s="594"/>
      <c r="X19" s="594"/>
      <c r="Y19" s="595"/>
      <c r="Z19" s="596">
        <v>0</v>
      </c>
      <c r="AA19" s="596"/>
      <c r="AB19" s="596"/>
      <c r="AC19" s="596"/>
      <c r="AD19" s="597" t="s">
        <v>110</v>
      </c>
      <c r="AE19" s="597"/>
      <c r="AF19" s="597"/>
      <c r="AG19" s="597"/>
      <c r="AH19" s="597"/>
      <c r="AI19" s="597"/>
      <c r="AJ19" s="597"/>
      <c r="AK19" s="597"/>
      <c r="AL19" s="598" t="s">
        <v>110</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106972</v>
      </c>
      <c r="BH19" s="594"/>
      <c r="BI19" s="594"/>
      <c r="BJ19" s="594"/>
      <c r="BK19" s="594"/>
      <c r="BL19" s="594"/>
      <c r="BM19" s="594"/>
      <c r="BN19" s="595"/>
      <c r="BO19" s="596">
        <v>2.5</v>
      </c>
      <c r="BP19" s="596"/>
      <c r="BQ19" s="596"/>
      <c r="BR19" s="596"/>
      <c r="BS19" s="602" t="s">
        <v>110</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110</v>
      </c>
      <c r="CS19" s="594"/>
      <c r="CT19" s="594"/>
      <c r="CU19" s="594"/>
      <c r="CV19" s="594"/>
      <c r="CW19" s="594"/>
      <c r="CX19" s="594"/>
      <c r="CY19" s="595"/>
      <c r="CZ19" s="596" t="s">
        <v>110</v>
      </c>
      <c r="DA19" s="596"/>
      <c r="DB19" s="596"/>
      <c r="DC19" s="596"/>
      <c r="DD19" s="602" t="s">
        <v>110</v>
      </c>
      <c r="DE19" s="594"/>
      <c r="DF19" s="594"/>
      <c r="DG19" s="594"/>
      <c r="DH19" s="594"/>
      <c r="DI19" s="594"/>
      <c r="DJ19" s="594"/>
      <c r="DK19" s="594"/>
      <c r="DL19" s="594"/>
      <c r="DM19" s="594"/>
      <c r="DN19" s="594"/>
      <c r="DO19" s="594"/>
      <c r="DP19" s="595"/>
      <c r="DQ19" s="602" t="s">
        <v>110</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15064947</v>
      </c>
      <c r="S20" s="594"/>
      <c r="T20" s="594"/>
      <c r="U20" s="594"/>
      <c r="V20" s="594"/>
      <c r="W20" s="594"/>
      <c r="X20" s="594"/>
      <c r="Y20" s="595"/>
      <c r="Z20" s="596">
        <v>61.4</v>
      </c>
      <c r="AA20" s="596"/>
      <c r="AB20" s="596"/>
      <c r="AC20" s="596"/>
      <c r="AD20" s="597">
        <v>13848721</v>
      </c>
      <c r="AE20" s="597"/>
      <c r="AF20" s="597"/>
      <c r="AG20" s="597"/>
      <c r="AH20" s="597"/>
      <c r="AI20" s="597"/>
      <c r="AJ20" s="597"/>
      <c r="AK20" s="597"/>
      <c r="AL20" s="598">
        <v>99.9</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106972</v>
      </c>
      <c r="BH20" s="594"/>
      <c r="BI20" s="594"/>
      <c r="BJ20" s="594"/>
      <c r="BK20" s="594"/>
      <c r="BL20" s="594"/>
      <c r="BM20" s="594"/>
      <c r="BN20" s="595"/>
      <c r="BO20" s="596">
        <v>2.5</v>
      </c>
      <c r="BP20" s="596"/>
      <c r="BQ20" s="596"/>
      <c r="BR20" s="596"/>
      <c r="BS20" s="602" t="s">
        <v>110</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23763602</v>
      </c>
      <c r="CS20" s="594"/>
      <c r="CT20" s="594"/>
      <c r="CU20" s="594"/>
      <c r="CV20" s="594"/>
      <c r="CW20" s="594"/>
      <c r="CX20" s="594"/>
      <c r="CY20" s="595"/>
      <c r="CZ20" s="596">
        <v>100</v>
      </c>
      <c r="DA20" s="596"/>
      <c r="DB20" s="596"/>
      <c r="DC20" s="596"/>
      <c r="DD20" s="602">
        <v>4354503</v>
      </c>
      <c r="DE20" s="594"/>
      <c r="DF20" s="594"/>
      <c r="DG20" s="594"/>
      <c r="DH20" s="594"/>
      <c r="DI20" s="594"/>
      <c r="DJ20" s="594"/>
      <c r="DK20" s="594"/>
      <c r="DL20" s="594"/>
      <c r="DM20" s="594"/>
      <c r="DN20" s="594"/>
      <c r="DO20" s="594"/>
      <c r="DP20" s="595"/>
      <c r="DQ20" s="602">
        <v>16303099</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6211</v>
      </c>
      <c r="S21" s="594"/>
      <c r="T21" s="594"/>
      <c r="U21" s="594"/>
      <c r="V21" s="594"/>
      <c r="W21" s="594"/>
      <c r="X21" s="594"/>
      <c r="Y21" s="595"/>
      <c r="Z21" s="596">
        <v>0</v>
      </c>
      <c r="AA21" s="596"/>
      <c r="AB21" s="596"/>
      <c r="AC21" s="596"/>
      <c r="AD21" s="597">
        <v>6211</v>
      </c>
      <c r="AE21" s="597"/>
      <c r="AF21" s="597"/>
      <c r="AG21" s="597"/>
      <c r="AH21" s="597"/>
      <c r="AI21" s="597"/>
      <c r="AJ21" s="597"/>
      <c r="AK21" s="597"/>
      <c r="AL21" s="598">
        <v>0</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t="s">
        <v>110</v>
      </c>
      <c r="BH21" s="594"/>
      <c r="BI21" s="594"/>
      <c r="BJ21" s="594"/>
      <c r="BK21" s="594"/>
      <c r="BL21" s="594"/>
      <c r="BM21" s="594"/>
      <c r="BN21" s="595"/>
      <c r="BO21" s="596" t="s">
        <v>110</v>
      </c>
      <c r="BP21" s="596"/>
      <c r="BQ21" s="596"/>
      <c r="BR21" s="596"/>
      <c r="BS21" s="602" t="s">
        <v>110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46108</v>
      </c>
      <c r="S22" s="594"/>
      <c r="T22" s="594"/>
      <c r="U22" s="594"/>
      <c r="V22" s="594"/>
      <c r="W22" s="594"/>
      <c r="X22" s="594"/>
      <c r="Y22" s="595"/>
      <c r="Z22" s="596">
        <v>0.2</v>
      </c>
      <c r="AA22" s="596"/>
      <c r="AB22" s="596"/>
      <c r="AC22" s="596"/>
      <c r="AD22" s="597" t="s">
        <v>110</v>
      </c>
      <c r="AE22" s="597"/>
      <c r="AF22" s="597"/>
      <c r="AG22" s="597"/>
      <c r="AH22" s="597"/>
      <c r="AI22" s="597"/>
      <c r="AJ22" s="597"/>
      <c r="AK22" s="597"/>
      <c r="AL22" s="598" t="s">
        <v>110</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t="s">
        <v>110</v>
      </c>
      <c r="BH22" s="594"/>
      <c r="BI22" s="594"/>
      <c r="BJ22" s="594"/>
      <c r="BK22" s="594"/>
      <c r="BL22" s="594"/>
      <c r="BM22" s="594"/>
      <c r="BN22" s="595"/>
      <c r="BO22" s="596" t="s">
        <v>110</v>
      </c>
      <c r="BP22" s="596"/>
      <c r="BQ22" s="596"/>
      <c r="BR22" s="596"/>
      <c r="BS22" s="602" t="s">
        <v>110</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526577</v>
      </c>
      <c r="S23" s="594"/>
      <c r="T23" s="594"/>
      <c r="U23" s="594"/>
      <c r="V23" s="594"/>
      <c r="W23" s="594"/>
      <c r="X23" s="594"/>
      <c r="Y23" s="595"/>
      <c r="Z23" s="596">
        <v>2.1</v>
      </c>
      <c r="AA23" s="596"/>
      <c r="AB23" s="596"/>
      <c r="AC23" s="596"/>
      <c r="AD23" s="597">
        <v>859</v>
      </c>
      <c r="AE23" s="597"/>
      <c r="AF23" s="597"/>
      <c r="AG23" s="597"/>
      <c r="AH23" s="597"/>
      <c r="AI23" s="597"/>
      <c r="AJ23" s="597"/>
      <c r="AK23" s="597"/>
      <c r="AL23" s="598">
        <v>0</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106972</v>
      </c>
      <c r="BH23" s="594"/>
      <c r="BI23" s="594"/>
      <c r="BJ23" s="594"/>
      <c r="BK23" s="594"/>
      <c r="BL23" s="594"/>
      <c r="BM23" s="594"/>
      <c r="BN23" s="595"/>
      <c r="BO23" s="596">
        <v>2.5</v>
      </c>
      <c r="BP23" s="596"/>
      <c r="BQ23" s="596"/>
      <c r="BR23" s="596"/>
      <c r="BS23" s="602" t="s">
        <v>110</v>
      </c>
      <c r="BT23" s="594"/>
      <c r="BU23" s="594"/>
      <c r="BV23" s="594"/>
      <c r="BW23" s="594"/>
      <c r="BX23" s="594"/>
      <c r="BY23" s="594"/>
      <c r="BZ23" s="594"/>
      <c r="CA23" s="594"/>
      <c r="CB23" s="603"/>
      <c r="CD23" s="575" t="s">
        <v>201</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27033</v>
      </c>
      <c r="S24" s="594"/>
      <c r="T24" s="594"/>
      <c r="U24" s="594"/>
      <c r="V24" s="594"/>
      <c r="W24" s="594"/>
      <c r="X24" s="594"/>
      <c r="Y24" s="595"/>
      <c r="Z24" s="596">
        <v>0.1</v>
      </c>
      <c r="AA24" s="596"/>
      <c r="AB24" s="596"/>
      <c r="AC24" s="596"/>
      <c r="AD24" s="597" t="s">
        <v>110</v>
      </c>
      <c r="AE24" s="597"/>
      <c r="AF24" s="597"/>
      <c r="AG24" s="597"/>
      <c r="AH24" s="597"/>
      <c r="AI24" s="597"/>
      <c r="AJ24" s="597"/>
      <c r="AK24" s="597"/>
      <c r="AL24" s="598" t="s">
        <v>110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110</v>
      </c>
      <c r="BH24" s="594"/>
      <c r="BI24" s="594"/>
      <c r="BJ24" s="594"/>
      <c r="BK24" s="594"/>
      <c r="BL24" s="594"/>
      <c r="BM24" s="594"/>
      <c r="BN24" s="595"/>
      <c r="BO24" s="596" t="s">
        <v>110</v>
      </c>
      <c r="BP24" s="596"/>
      <c r="BQ24" s="596"/>
      <c r="BR24" s="596"/>
      <c r="BS24" s="602" t="s">
        <v>110</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9398701</v>
      </c>
      <c r="CS24" s="583"/>
      <c r="CT24" s="583"/>
      <c r="CU24" s="583"/>
      <c r="CV24" s="583"/>
      <c r="CW24" s="583"/>
      <c r="CX24" s="583"/>
      <c r="CY24" s="584"/>
      <c r="CZ24" s="624">
        <v>39.6</v>
      </c>
      <c r="DA24" s="625"/>
      <c r="DB24" s="625"/>
      <c r="DC24" s="626"/>
      <c r="DD24" s="623">
        <v>7497914</v>
      </c>
      <c r="DE24" s="583"/>
      <c r="DF24" s="583"/>
      <c r="DG24" s="583"/>
      <c r="DH24" s="583"/>
      <c r="DI24" s="583"/>
      <c r="DJ24" s="583"/>
      <c r="DK24" s="584"/>
      <c r="DL24" s="623">
        <v>7227209</v>
      </c>
      <c r="DM24" s="583"/>
      <c r="DN24" s="583"/>
      <c r="DO24" s="583"/>
      <c r="DP24" s="583"/>
      <c r="DQ24" s="583"/>
      <c r="DR24" s="583"/>
      <c r="DS24" s="583"/>
      <c r="DT24" s="583"/>
      <c r="DU24" s="583"/>
      <c r="DV24" s="584"/>
      <c r="DW24" s="587">
        <v>49.3</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2101920</v>
      </c>
      <c r="S25" s="594"/>
      <c r="T25" s="594"/>
      <c r="U25" s="594"/>
      <c r="V25" s="594"/>
      <c r="W25" s="594"/>
      <c r="X25" s="594"/>
      <c r="Y25" s="595"/>
      <c r="Z25" s="596">
        <v>8.6</v>
      </c>
      <c r="AA25" s="596"/>
      <c r="AB25" s="596"/>
      <c r="AC25" s="596"/>
      <c r="AD25" s="597" t="s">
        <v>110</v>
      </c>
      <c r="AE25" s="597"/>
      <c r="AF25" s="597"/>
      <c r="AG25" s="597"/>
      <c r="AH25" s="597"/>
      <c r="AI25" s="597"/>
      <c r="AJ25" s="597"/>
      <c r="AK25" s="597"/>
      <c r="AL25" s="598" t="s">
        <v>110</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110</v>
      </c>
      <c r="BH25" s="594"/>
      <c r="BI25" s="594"/>
      <c r="BJ25" s="594"/>
      <c r="BK25" s="594"/>
      <c r="BL25" s="594"/>
      <c r="BM25" s="594"/>
      <c r="BN25" s="595"/>
      <c r="BO25" s="596" t="s">
        <v>110</v>
      </c>
      <c r="BP25" s="596"/>
      <c r="BQ25" s="596"/>
      <c r="BR25" s="596"/>
      <c r="BS25" s="602" t="s">
        <v>110</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3398776</v>
      </c>
      <c r="CS25" s="619"/>
      <c r="CT25" s="619"/>
      <c r="CU25" s="619"/>
      <c r="CV25" s="619"/>
      <c r="CW25" s="619"/>
      <c r="CX25" s="619"/>
      <c r="CY25" s="620"/>
      <c r="CZ25" s="627">
        <v>14.3</v>
      </c>
      <c r="DA25" s="628"/>
      <c r="DB25" s="628"/>
      <c r="DC25" s="629"/>
      <c r="DD25" s="602">
        <v>3209221</v>
      </c>
      <c r="DE25" s="619"/>
      <c r="DF25" s="619"/>
      <c r="DG25" s="619"/>
      <c r="DH25" s="619"/>
      <c r="DI25" s="619"/>
      <c r="DJ25" s="619"/>
      <c r="DK25" s="620"/>
      <c r="DL25" s="602">
        <v>3117780</v>
      </c>
      <c r="DM25" s="619"/>
      <c r="DN25" s="619"/>
      <c r="DO25" s="619"/>
      <c r="DP25" s="619"/>
      <c r="DQ25" s="619"/>
      <c r="DR25" s="619"/>
      <c r="DS25" s="619"/>
      <c r="DT25" s="619"/>
      <c r="DU25" s="619"/>
      <c r="DV25" s="620"/>
      <c r="DW25" s="598">
        <v>21.3</v>
      </c>
      <c r="DX25" s="621"/>
      <c r="DY25" s="621"/>
      <c r="DZ25" s="621"/>
      <c r="EA25" s="621"/>
      <c r="EB25" s="621"/>
      <c r="EC25" s="622"/>
    </row>
    <row r="26" spans="2:133" ht="11.25" customHeight="1" x14ac:dyDescent="0.15">
      <c r="B26" s="630" t="s">
        <v>274</v>
      </c>
      <c r="C26" s="631"/>
      <c r="D26" s="631"/>
      <c r="E26" s="631"/>
      <c r="F26" s="631"/>
      <c r="G26" s="631"/>
      <c r="H26" s="631"/>
      <c r="I26" s="631"/>
      <c r="J26" s="631"/>
      <c r="K26" s="631"/>
      <c r="L26" s="631"/>
      <c r="M26" s="631"/>
      <c r="N26" s="631"/>
      <c r="O26" s="631"/>
      <c r="P26" s="631"/>
      <c r="Q26" s="632"/>
      <c r="R26" s="593" t="s">
        <v>110</v>
      </c>
      <c r="S26" s="594"/>
      <c r="T26" s="594"/>
      <c r="U26" s="594"/>
      <c r="V26" s="594"/>
      <c r="W26" s="594"/>
      <c r="X26" s="594"/>
      <c r="Y26" s="595"/>
      <c r="Z26" s="596" t="s">
        <v>110</v>
      </c>
      <c r="AA26" s="596"/>
      <c r="AB26" s="596"/>
      <c r="AC26" s="596"/>
      <c r="AD26" s="597" t="s">
        <v>110</v>
      </c>
      <c r="AE26" s="597"/>
      <c r="AF26" s="597"/>
      <c r="AG26" s="597"/>
      <c r="AH26" s="597"/>
      <c r="AI26" s="597"/>
      <c r="AJ26" s="597"/>
      <c r="AK26" s="597"/>
      <c r="AL26" s="598" t="s">
        <v>110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110</v>
      </c>
      <c r="BH26" s="594"/>
      <c r="BI26" s="594"/>
      <c r="BJ26" s="594"/>
      <c r="BK26" s="594"/>
      <c r="BL26" s="594"/>
      <c r="BM26" s="594"/>
      <c r="BN26" s="595"/>
      <c r="BO26" s="596" t="s">
        <v>110</v>
      </c>
      <c r="BP26" s="596"/>
      <c r="BQ26" s="596"/>
      <c r="BR26" s="596"/>
      <c r="BS26" s="602" t="s">
        <v>110</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1890657</v>
      </c>
      <c r="CS26" s="594"/>
      <c r="CT26" s="594"/>
      <c r="CU26" s="594"/>
      <c r="CV26" s="594"/>
      <c r="CW26" s="594"/>
      <c r="CX26" s="594"/>
      <c r="CY26" s="595"/>
      <c r="CZ26" s="627">
        <v>8</v>
      </c>
      <c r="DA26" s="628"/>
      <c r="DB26" s="628"/>
      <c r="DC26" s="629"/>
      <c r="DD26" s="602">
        <v>1761895</v>
      </c>
      <c r="DE26" s="594"/>
      <c r="DF26" s="594"/>
      <c r="DG26" s="594"/>
      <c r="DH26" s="594"/>
      <c r="DI26" s="594"/>
      <c r="DJ26" s="594"/>
      <c r="DK26" s="595"/>
      <c r="DL26" s="602" t="s">
        <v>213</v>
      </c>
      <c r="DM26" s="594"/>
      <c r="DN26" s="594"/>
      <c r="DO26" s="594"/>
      <c r="DP26" s="594"/>
      <c r="DQ26" s="594"/>
      <c r="DR26" s="594"/>
      <c r="DS26" s="594"/>
      <c r="DT26" s="594"/>
      <c r="DU26" s="594"/>
      <c r="DV26" s="595"/>
      <c r="DW26" s="598" t="s">
        <v>213</v>
      </c>
      <c r="DX26" s="621"/>
      <c r="DY26" s="621"/>
      <c r="DZ26" s="621"/>
      <c r="EA26" s="621"/>
      <c r="EB26" s="621"/>
      <c r="EC26" s="622"/>
    </row>
    <row r="27" spans="2:133" ht="11.25" customHeight="1" x14ac:dyDescent="0.15">
      <c r="B27" s="590" t="s">
        <v>277</v>
      </c>
      <c r="C27" s="591"/>
      <c r="D27" s="591"/>
      <c r="E27" s="591"/>
      <c r="F27" s="591"/>
      <c r="G27" s="591"/>
      <c r="H27" s="591"/>
      <c r="I27" s="591"/>
      <c r="J27" s="591"/>
      <c r="K27" s="591"/>
      <c r="L27" s="591"/>
      <c r="M27" s="591"/>
      <c r="N27" s="591"/>
      <c r="O27" s="591"/>
      <c r="P27" s="591"/>
      <c r="Q27" s="592"/>
      <c r="R27" s="593">
        <v>1466292</v>
      </c>
      <c r="S27" s="594"/>
      <c r="T27" s="594"/>
      <c r="U27" s="594"/>
      <c r="V27" s="594"/>
      <c r="W27" s="594"/>
      <c r="X27" s="594"/>
      <c r="Y27" s="595"/>
      <c r="Z27" s="596">
        <v>6</v>
      </c>
      <c r="AA27" s="596"/>
      <c r="AB27" s="596"/>
      <c r="AC27" s="596"/>
      <c r="AD27" s="597" t="s">
        <v>110</v>
      </c>
      <c r="AE27" s="597"/>
      <c r="AF27" s="597"/>
      <c r="AG27" s="597"/>
      <c r="AH27" s="597"/>
      <c r="AI27" s="597"/>
      <c r="AJ27" s="597"/>
      <c r="AK27" s="597"/>
      <c r="AL27" s="598" t="s">
        <v>110</v>
      </c>
      <c r="AM27" s="599"/>
      <c r="AN27" s="599"/>
      <c r="AO27" s="600"/>
      <c r="AP27" s="590" t="s">
        <v>278</v>
      </c>
      <c r="AQ27" s="591"/>
      <c r="AR27" s="591"/>
      <c r="AS27" s="591"/>
      <c r="AT27" s="591"/>
      <c r="AU27" s="591"/>
      <c r="AV27" s="591"/>
      <c r="AW27" s="591"/>
      <c r="AX27" s="591"/>
      <c r="AY27" s="591"/>
      <c r="AZ27" s="591"/>
      <c r="BA27" s="591"/>
      <c r="BB27" s="591"/>
      <c r="BC27" s="591"/>
      <c r="BD27" s="591"/>
      <c r="BE27" s="591"/>
      <c r="BF27" s="592"/>
      <c r="BG27" s="593">
        <v>4195289</v>
      </c>
      <c r="BH27" s="594"/>
      <c r="BI27" s="594"/>
      <c r="BJ27" s="594"/>
      <c r="BK27" s="594"/>
      <c r="BL27" s="594"/>
      <c r="BM27" s="594"/>
      <c r="BN27" s="595"/>
      <c r="BO27" s="596">
        <v>100</v>
      </c>
      <c r="BP27" s="596"/>
      <c r="BQ27" s="596"/>
      <c r="BR27" s="596"/>
      <c r="BS27" s="602">
        <v>193322</v>
      </c>
      <c r="BT27" s="594"/>
      <c r="BU27" s="594"/>
      <c r="BV27" s="594"/>
      <c r="BW27" s="594"/>
      <c r="BX27" s="594"/>
      <c r="BY27" s="594"/>
      <c r="BZ27" s="594"/>
      <c r="CA27" s="594"/>
      <c r="CB27" s="603"/>
      <c r="CD27" s="607" t="s">
        <v>279</v>
      </c>
      <c r="CE27" s="608"/>
      <c r="CF27" s="608"/>
      <c r="CG27" s="608"/>
      <c r="CH27" s="608"/>
      <c r="CI27" s="608"/>
      <c r="CJ27" s="608"/>
      <c r="CK27" s="608"/>
      <c r="CL27" s="608"/>
      <c r="CM27" s="608"/>
      <c r="CN27" s="608"/>
      <c r="CO27" s="608"/>
      <c r="CP27" s="608"/>
      <c r="CQ27" s="609"/>
      <c r="CR27" s="593">
        <v>2573291</v>
      </c>
      <c r="CS27" s="619"/>
      <c r="CT27" s="619"/>
      <c r="CU27" s="619"/>
      <c r="CV27" s="619"/>
      <c r="CW27" s="619"/>
      <c r="CX27" s="619"/>
      <c r="CY27" s="620"/>
      <c r="CZ27" s="627">
        <v>10.8</v>
      </c>
      <c r="DA27" s="628"/>
      <c r="DB27" s="628"/>
      <c r="DC27" s="629"/>
      <c r="DD27" s="602">
        <v>953017</v>
      </c>
      <c r="DE27" s="619"/>
      <c r="DF27" s="619"/>
      <c r="DG27" s="619"/>
      <c r="DH27" s="619"/>
      <c r="DI27" s="619"/>
      <c r="DJ27" s="619"/>
      <c r="DK27" s="620"/>
      <c r="DL27" s="602">
        <v>952929</v>
      </c>
      <c r="DM27" s="619"/>
      <c r="DN27" s="619"/>
      <c r="DO27" s="619"/>
      <c r="DP27" s="619"/>
      <c r="DQ27" s="619"/>
      <c r="DR27" s="619"/>
      <c r="DS27" s="619"/>
      <c r="DT27" s="619"/>
      <c r="DU27" s="619"/>
      <c r="DV27" s="620"/>
      <c r="DW27" s="598">
        <v>6.5</v>
      </c>
      <c r="DX27" s="621"/>
      <c r="DY27" s="621"/>
      <c r="DZ27" s="621"/>
      <c r="EA27" s="621"/>
      <c r="EB27" s="621"/>
      <c r="EC27" s="622"/>
    </row>
    <row r="28" spans="2:133" ht="11.25" customHeight="1" x14ac:dyDescent="0.15">
      <c r="B28" s="590" t="s">
        <v>280</v>
      </c>
      <c r="C28" s="591"/>
      <c r="D28" s="591"/>
      <c r="E28" s="591"/>
      <c r="F28" s="591"/>
      <c r="G28" s="591"/>
      <c r="H28" s="591"/>
      <c r="I28" s="591"/>
      <c r="J28" s="591"/>
      <c r="K28" s="591"/>
      <c r="L28" s="591"/>
      <c r="M28" s="591"/>
      <c r="N28" s="591"/>
      <c r="O28" s="591"/>
      <c r="P28" s="591"/>
      <c r="Q28" s="592"/>
      <c r="R28" s="593">
        <v>105567</v>
      </c>
      <c r="S28" s="594"/>
      <c r="T28" s="594"/>
      <c r="U28" s="594"/>
      <c r="V28" s="594"/>
      <c r="W28" s="594"/>
      <c r="X28" s="594"/>
      <c r="Y28" s="595"/>
      <c r="Z28" s="596">
        <v>0.4</v>
      </c>
      <c r="AA28" s="596"/>
      <c r="AB28" s="596"/>
      <c r="AC28" s="596"/>
      <c r="AD28" s="597" t="s">
        <v>110</v>
      </c>
      <c r="AE28" s="597"/>
      <c r="AF28" s="597"/>
      <c r="AG28" s="597"/>
      <c r="AH28" s="597"/>
      <c r="AI28" s="597"/>
      <c r="AJ28" s="597"/>
      <c r="AK28" s="597"/>
      <c r="AL28" s="598" t="s">
        <v>110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281</v>
      </c>
      <c r="CE28" s="608"/>
      <c r="CF28" s="608"/>
      <c r="CG28" s="608"/>
      <c r="CH28" s="608"/>
      <c r="CI28" s="608"/>
      <c r="CJ28" s="608"/>
      <c r="CK28" s="608"/>
      <c r="CL28" s="608"/>
      <c r="CM28" s="608"/>
      <c r="CN28" s="608"/>
      <c r="CO28" s="608"/>
      <c r="CP28" s="608"/>
      <c r="CQ28" s="609"/>
      <c r="CR28" s="593">
        <v>3426634</v>
      </c>
      <c r="CS28" s="594"/>
      <c r="CT28" s="594"/>
      <c r="CU28" s="594"/>
      <c r="CV28" s="594"/>
      <c r="CW28" s="594"/>
      <c r="CX28" s="594"/>
      <c r="CY28" s="595"/>
      <c r="CZ28" s="627">
        <v>14.4</v>
      </c>
      <c r="DA28" s="628"/>
      <c r="DB28" s="628"/>
      <c r="DC28" s="629"/>
      <c r="DD28" s="602">
        <v>3335676</v>
      </c>
      <c r="DE28" s="594"/>
      <c r="DF28" s="594"/>
      <c r="DG28" s="594"/>
      <c r="DH28" s="594"/>
      <c r="DI28" s="594"/>
      <c r="DJ28" s="594"/>
      <c r="DK28" s="595"/>
      <c r="DL28" s="602">
        <v>3156500</v>
      </c>
      <c r="DM28" s="594"/>
      <c r="DN28" s="594"/>
      <c r="DO28" s="594"/>
      <c r="DP28" s="594"/>
      <c r="DQ28" s="594"/>
      <c r="DR28" s="594"/>
      <c r="DS28" s="594"/>
      <c r="DT28" s="594"/>
      <c r="DU28" s="594"/>
      <c r="DV28" s="595"/>
      <c r="DW28" s="598">
        <v>21.5</v>
      </c>
      <c r="DX28" s="621"/>
      <c r="DY28" s="621"/>
      <c r="DZ28" s="621"/>
      <c r="EA28" s="621"/>
      <c r="EB28" s="621"/>
      <c r="EC28" s="622"/>
    </row>
    <row r="29" spans="2:133" ht="11.25" customHeight="1" x14ac:dyDescent="0.15">
      <c r="B29" s="590" t="s">
        <v>282</v>
      </c>
      <c r="C29" s="591"/>
      <c r="D29" s="591"/>
      <c r="E29" s="591"/>
      <c r="F29" s="591"/>
      <c r="G29" s="591"/>
      <c r="H29" s="591"/>
      <c r="I29" s="591"/>
      <c r="J29" s="591"/>
      <c r="K29" s="591"/>
      <c r="L29" s="591"/>
      <c r="M29" s="591"/>
      <c r="N29" s="591"/>
      <c r="O29" s="591"/>
      <c r="P29" s="591"/>
      <c r="Q29" s="592"/>
      <c r="R29" s="593">
        <v>3774</v>
      </c>
      <c r="S29" s="594"/>
      <c r="T29" s="594"/>
      <c r="U29" s="594"/>
      <c r="V29" s="594"/>
      <c r="W29" s="594"/>
      <c r="X29" s="594"/>
      <c r="Y29" s="595"/>
      <c r="Z29" s="596">
        <v>0</v>
      </c>
      <c r="AA29" s="596"/>
      <c r="AB29" s="596"/>
      <c r="AC29" s="596"/>
      <c r="AD29" s="597" t="s">
        <v>110</v>
      </c>
      <c r="AE29" s="597"/>
      <c r="AF29" s="597"/>
      <c r="AG29" s="597"/>
      <c r="AH29" s="597"/>
      <c r="AI29" s="597"/>
      <c r="AJ29" s="597"/>
      <c r="AK29" s="597"/>
      <c r="AL29" s="598" t="s">
        <v>110</v>
      </c>
      <c r="AM29" s="599"/>
      <c r="AN29" s="599"/>
      <c r="AO29" s="600"/>
      <c r="AP29" s="572" t="s">
        <v>201</v>
      </c>
      <c r="AQ29" s="573"/>
      <c r="AR29" s="573"/>
      <c r="AS29" s="573"/>
      <c r="AT29" s="573"/>
      <c r="AU29" s="573"/>
      <c r="AV29" s="573"/>
      <c r="AW29" s="573"/>
      <c r="AX29" s="573"/>
      <c r="AY29" s="573"/>
      <c r="AZ29" s="573"/>
      <c r="BA29" s="573"/>
      <c r="BB29" s="573"/>
      <c r="BC29" s="573"/>
      <c r="BD29" s="573"/>
      <c r="BE29" s="573"/>
      <c r="BF29" s="574"/>
      <c r="BG29" s="572" t="s">
        <v>283</v>
      </c>
      <c r="BH29" s="634"/>
      <c r="BI29" s="634"/>
      <c r="BJ29" s="634"/>
      <c r="BK29" s="634"/>
      <c r="BL29" s="634"/>
      <c r="BM29" s="634"/>
      <c r="BN29" s="634"/>
      <c r="BO29" s="634"/>
      <c r="BP29" s="634"/>
      <c r="BQ29" s="635"/>
      <c r="BR29" s="572" t="s">
        <v>284</v>
      </c>
      <c r="BS29" s="634"/>
      <c r="BT29" s="634"/>
      <c r="BU29" s="634"/>
      <c r="BV29" s="634"/>
      <c r="BW29" s="634"/>
      <c r="BX29" s="634"/>
      <c r="BY29" s="634"/>
      <c r="BZ29" s="634"/>
      <c r="CA29" s="634"/>
      <c r="CB29" s="635"/>
      <c r="CD29" s="654" t="s">
        <v>285</v>
      </c>
      <c r="CE29" s="655"/>
      <c r="CF29" s="607" t="s">
        <v>286</v>
      </c>
      <c r="CG29" s="608"/>
      <c r="CH29" s="608"/>
      <c r="CI29" s="608"/>
      <c r="CJ29" s="608"/>
      <c r="CK29" s="608"/>
      <c r="CL29" s="608"/>
      <c r="CM29" s="608"/>
      <c r="CN29" s="608"/>
      <c r="CO29" s="608"/>
      <c r="CP29" s="608"/>
      <c r="CQ29" s="609"/>
      <c r="CR29" s="593">
        <v>3426634</v>
      </c>
      <c r="CS29" s="619"/>
      <c r="CT29" s="619"/>
      <c r="CU29" s="619"/>
      <c r="CV29" s="619"/>
      <c r="CW29" s="619"/>
      <c r="CX29" s="619"/>
      <c r="CY29" s="620"/>
      <c r="CZ29" s="627">
        <v>14.4</v>
      </c>
      <c r="DA29" s="628"/>
      <c r="DB29" s="628"/>
      <c r="DC29" s="629"/>
      <c r="DD29" s="602">
        <v>3335676</v>
      </c>
      <c r="DE29" s="619"/>
      <c r="DF29" s="619"/>
      <c r="DG29" s="619"/>
      <c r="DH29" s="619"/>
      <c r="DI29" s="619"/>
      <c r="DJ29" s="619"/>
      <c r="DK29" s="620"/>
      <c r="DL29" s="602">
        <v>3156500</v>
      </c>
      <c r="DM29" s="619"/>
      <c r="DN29" s="619"/>
      <c r="DO29" s="619"/>
      <c r="DP29" s="619"/>
      <c r="DQ29" s="619"/>
      <c r="DR29" s="619"/>
      <c r="DS29" s="619"/>
      <c r="DT29" s="619"/>
      <c r="DU29" s="619"/>
      <c r="DV29" s="620"/>
      <c r="DW29" s="598">
        <v>21.5</v>
      </c>
      <c r="DX29" s="621"/>
      <c r="DY29" s="621"/>
      <c r="DZ29" s="621"/>
      <c r="EA29" s="621"/>
      <c r="EB29" s="621"/>
      <c r="EC29" s="622"/>
    </row>
    <row r="30" spans="2:133" ht="11.25" customHeight="1" x14ac:dyDescent="0.15">
      <c r="B30" s="590" t="s">
        <v>287</v>
      </c>
      <c r="C30" s="591"/>
      <c r="D30" s="591"/>
      <c r="E30" s="591"/>
      <c r="F30" s="591"/>
      <c r="G30" s="591"/>
      <c r="H30" s="591"/>
      <c r="I30" s="591"/>
      <c r="J30" s="591"/>
      <c r="K30" s="591"/>
      <c r="L30" s="591"/>
      <c r="M30" s="591"/>
      <c r="N30" s="591"/>
      <c r="O30" s="591"/>
      <c r="P30" s="591"/>
      <c r="Q30" s="592"/>
      <c r="R30" s="593">
        <v>264585</v>
      </c>
      <c r="S30" s="594"/>
      <c r="T30" s="594"/>
      <c r="U30" s="594"/>
      <c r="V30" s="594"/>
      <c r="W30" s="594"/>
      <c r="X30" s="594"/>
      <c r="Y30" s="595"/>
      <c r="Z30" s="596">
        <v>1.1000000000000001</v>
      </c>
      <c r="AA30" s="596"/>
      <c r="AB30" s="596"/>
      <c r="AC30" s="596"/>
      <c r="AD30" s="597" t="s">
        <v>110</v>
      </c>
      <c r="AE30" s="597"/>
      <c r="AF30" s="597"/>
      <c r="AG30" s="597"/>
      <c r="AH30" s="597"/>
      <c r="AI30" s="597"/>
      <c r="AJ30" s="597"/>
      <c r="AK30" s="597"/>
      <c r="AL30" s="598" t="s">
        <v>110</v>
      </c>
      <c r="AM30" s="599"/>
      <c r="AN30" s="599"/>
      <c r="AO30" s="600"/>
      <c r="AP30" s="639" t="s">
        <v>288</v>
      </c>
      <c r="AQ30" s="640"/>
      <c r="AR30" s="640"/>
      <c r="AS30" s="640"/>
      <c r="AT30" s="645" t="s">
        <v>289</v>
      </c>
      <c r="AU30" s="182"/>
      <c r="AV30" s="182"/>
      <c r="AW30" s="182"/>
      <c r="AX30" s="579" t="s">
        <v>167</v>
      </c>
      <c r="AY30" s="580"/>
      <c r="AZ30" s="580"/>
      <c r="BA30" s="580"/>
      <c r="BB30" s="580"/>
      <c r="BC30" s="580"/>
      <c r="BD30" s="580"/>
      <c r="BE30" s="580"/>
      <c r="BF30" s="581"/>
      <c r="BG30" s="651">
        <v>98.8</v>
      </c>
      <c r="BH30" s="652"/>
      <c r="BI30" s="652"/>
      <c r="BJ30" s="652"/>
      <c r="BK30" s="652"/>
      <c r="BL30" s="652"/>
      <c r="BM30" s="588">
        <v>96.4</v>
      </c>
      <c r="BN30" s="652"/>
      <c r="BO30" s="652"/>
      <c r="BP30" s="652"/>
      <c r="BQ30" s="653"/>
      <c r="BR30" s="651">
        <v>98.7</v>
      </c>
      <c r="BS30" s="652"/>
      <c r="BT30" s="652"/>
      <c r="BU30" s="652"/>
      <c r="BV30" s="652"/>
      <c r="BW30" s="652"/>
      <c r="BX30" s="588">
        <v>95.8</v>
      </c>
      <c r="BY30" s="652"/>
      <c r="BZ30" s="652"/>
      <c r="CA30" s="652"/>
      <c r="CB30" s="653"/>
      <c r="CD30" s="656"/>
      <c r="CE30" s="657"/>
      <c r="CF30" s="607" t="s">
        <v>290</v>
      </c>
      <c r="CG30" s="608"/>
      <c r="CH30" s="608"/>
      <c r="CI30" s="608"/>
      <c r="CJ30" s="608"/>
      <c r="CK30" s="608"/>
      <c r="CL30" s="608"/>
      <c r="CM30" s="608"/>
      <c r="CN30" s="608"/>
      <c r="CO30" s="608"/>
      <c r="CP30" s="608"/>
      <c r="CQ30" s="609"/>
      <c r="CR30" s="593">
        <v>3146794</v>
      </c>
      <c r="CS30" s="594"/>
      <c r="CT30" s="594"/>
      <c r="CU30" s="594"/>
      <c r="CV30" s="594"/>
      <c r="CW30" s="594"/>
      <c r="CX30" s="594"/>
      <c r="CY30" s="595"/>
      <c r="CZ30" s="627">
        <v>13.2</v>
      </c>
      <c r="DA30" s="628"/>
      <c r="DB30" s="628"/>
      <c r="DC30" s="629"/>
      <c r="DD30" s="602">
        <v>3055836</v>
      </c>
      <c r="DE30" s="594"/>
      <c r="DF30" s="594"/>
      <c r="DG30" s="594"/>
      <c r="DH30" s="594"/>
      <c r="DI30" s="594"/>
      <c r="DJ30" s="594"/>
      <c r="DK30" s="595"/>
      <c r="DL30" s="602">
        <v>2876985</v>
      </c>
      <c r="DM30" s="594"/>
      <c r="DN30" s="594"/>
      <c r="DO30" s="594"/>
      <c r="DP30" s="594"/>
      <c r="DQ30" s="594"/>
      <c r="DR30" s="594"/>
      <c r="DS30" s="594"/>
      <c r="DT30" s="594"/>
      <c r="DU30" s="594"/>
      <c r="DV30" s="595"/>
      <c r="DW30" s="598">
        <v>19.600000000000001</v>
      </c>
      <c r="DX30" s="621"/>
      <c r="DY30" s="621"/>
      <c r="DZ30" s="621"/>
      <c r="EA30" s="621"/>
      <c r="EB30" s="621"/>
      <c r="EC30" s="622"/>
    </row>
    <row r="31" spans="2:133" ht="11.25" customHeight="1" x14ac:dyDescent="0.15">
      <c r="B31" s="590" t="s">
        <v>291</v>
      </c>
      <c r="C31" s="591"/>
      <c r="D31" s="591"/>
      <c r="E31" s="591"/>
      <c r="F31" s="591"/>
      <c r="G31" s="591"/>
      <c r="H31" s="591"/>
      <c r="I31" s="591"/>
      <c r="J31" s="591"/>
      <c r="K31" s="591"/>
      <c r="L31" s="591"/>
      <c r="M31" s="591"/>
      <c r="N31" s="591"/>
      <c r="O31" s="591"/>
      <c r="P31" s="591"/>
      <c r="Q31" s="592"/>
      <c r="R31" s="593">
        <v>1031834</v>
      </c>
      <c r="S31" s="594"/>
      <c r="T31" s="594"/>
      <c r="U31" s="594"/>
      <c r="V31" s="594"/>
      <c r="W31" s="594"/>
      <c r="X31" s="594"/>
      <c r="Y31" s="595"/>
      <c r="Z31" s="596">
        <v>4.2</v>
      </c>
      <c r="AA31" s="596"/>
      <c r="AB31" s="596"/>
      <c r="AC31" s="596"/>
      <c r="AD31" s="597" t="s">
        <v>110</v>
      </c>
      <c r="AE31" s="597"/>
      <c r="AF31" s="597"/>
      <c r="AG31" s="597"/>
      <c r="AH31" s="597"/>
      <c r="AI31" s="597"/>
      <c r="AJ31" s="597"/>
      <c r="AK31" s="597"/>
      <c r="AL31" s="598" t="s">
        <v>110</v>
      </c>
      <c r="AM31" s="599"/>
      <c r="AN31" s="599"/>
      <c r="AO31" s="600"/>
      <c r="AP31" s="641"/>
      <c r="AQ31" s="642"/>
      <c r="AR31" s="642"/>
      <c r="AS31" s="642"/>
      <c r="AT31" s="646"/>
      <c r="AU31" s="181" t="s">
        <v>292</v>
      </c>
      <c r="AV31" s="181"/>
      <c r="AW31" s="181"/>
      <c r="AX31" s="590" t="s">
        <v>293</v>
      </c>
      <c r="AY31" s="591"/>
      <c r="AZ31" s="591"/>
      <c r="BA31" s="591"/>
      <c r="BB31" s="591"/>
      <c r="BC31" s="591"/>
      <c r="BD31" s="591"/>
      <c r="BE31" s="591"/>
      <c r="BF31" s="592"/>
      <c r="BG31" s="648">
        <v>98.9</v>
      </c>
      <c r="BH31" s="619"/>
      <c r="BI31" s="619"/>
      <c r="BJ31" s="619"/>
      <c r="BK31" s="619"/>
      <c r="BL31" s="619"/>
      <c r="BM31" s="599">
        <v>97.4</v>
      </c>
      <c r="BN31" s="649"/>
      <c r="BO31" s="649"/>
      <c r="BP31" s="649"/>
      <c r="BQ31" s="650"/>
      <c r="BR31" s="648">
        <v>99</v>
      </c>
      <c r="BS31" s="619"/>
      <c r="BT31" s="619"/>
      <c r="BU31" s="619"/>
      <c r="BV31" s="619"/>
      <c r="BW31" s="619"/>
      <c r="BX31" s="599">
        <v>97.1</v>
      </c>
      <c r="BY31" s="649"/>
      <c r="BZ31" s="649"/>
      <c r="CA31" s="649"/>
      <c r="CB31" s="650"/>
      <c r="CD31" s="656"/>
      <c r="CE31" s="657"/>
      <c r="CF31" s="607" t="s">
        <v>294</v>
      </c>
      <c r="CG31" s="608"/>
      <c r="CH31" s="608"/>
      <c r="CI31" s="608"/>
      <c r="CJ31" s="608"/>
      <c r="CK31" s="608"/>
      <c r="CL31" s="608"/>
      <c r="CM31" s="608"/>
      <c r="CN31" s="608"/>
      <c r="CO31" s="608"/>
      <c r="CP31" s="608"/>
      <c r="CQ31" s="609"/>
      <c r="CR31" s="593">
        <v>279840</v>
      </c>
      <c r="CS31" s="619"/>
      <c r="CT31" s="619"/>
      <c r="CU31" s="619"/>
      <c r="CV31" s="619"/>
      <c r="CW31" s="619"/>
      <c r="CX31" s="619"/>
      <c r="CY31" s="620"/>
      <c r="CZ31" s="627">
        <v>1.2</v>
      </c>
      <c r="DA31" s="628"/>
      <c r="DB31" s="628"/>
      <c r="DC31" s="629"/>
      <c r="DD31" s="602">
        <v>279840</v>
      </c>
      <c r="DE31" s="619"/>
      <c r="DF31" s="619"/>
      <c r="DG31" s="619"/>
      <c r="DH31" s="619"/>
      <c r="DI31" s="619"/>
      <c r="DJ31" s="619"/>
      <c r="DK31" s="620"/>
      <c r="DL31" s="602">
        <v>279515</v>
      </c>
      <c r="DM31" s="619"/>
      <c r="DN31" s="619"/>
      <c r="DO31" s="619"/>
      <c r="DP31" s="619"/>
      <c r="DQ31" s="619"/>
      <c r="DR31" s="619"/>
      <c r="DS31" s="619"/>
      <c r="DT31" s="619"/>
      <c r="DU31" s="619"/>
      <c r="DV31" s="620"/>
      <c r="DW31" s="598">
        <v>1.9</v>
      </c>
      <c r="DX31" s="621"/>
      <c r="DY31" s="621"/>
      <c r="DZ31" s="621"/>
      <c r="EA31" s="621"/>
      <c r="EB31" s="621"/>
      <c r="EC31" s="622"/>
    </row>
    <row r="32" spans="2:133" ht="11.25" customHeight="1" x14ac:dyDescent="0.15">
      <c r="B32" s="590" t="s">
        <v>295</v>
      </c>
      <c r="C32" s="591"/>
      <c r="D32" s="591"/>
      <c r="E32" s="591"/>
      <c r="F32" s="591"/>
      <c r="G32" s="591"/>
      <c r="H32" s="591"/>
      <c r="I32" s="591"/>
      <c r="J32" s="591"/>
      <c r="K32" s="591"/>
      <c r="L32" s="591"/>
      <c r="M32" s="591"/>
      <c r="N32" s="591"/>
      <c r="O32" s="591"/>
      <c r="P32" s="591"/>
      <c r="Q32" s="592"/>
      <c r="R32" s="593">
        <v>415782</v>
      </c>
      <c r="S32" s="594"/>
      <c r="T32" s="594"/>
      <c r="U32" s="594"/>
      <c r="V32" s="594"/>
      <c r="W32" s="594"/>
      <c r="X32" s="594"/>
      <c r="Y32" s="595"/>
      <c r="Z32" s="596">
        <v>1.7</v>
      </c>
      <c r="AA32" s="596"/>
      <c r="AB32" s="596"/>
      <c r="AC32" s="596"/>
      <c r="AD32" s="597">
        <v>2370</v>
      </c>
      <c r="AE32" s="597"/>
      <c r="AF32" s="597"/>
      <c r="AG32" s="597"/>
      <c r="AH32" s="597"/>
      <c r="AI32" s="597"/>
      <c r="AJ32" s="597"/>
      <c r="AK32" s="597"/>
      <c r="AL32" s="598">
        <v>0</v>
      </c>
      <c r="AM32" s="599"/>
      <c r="AN32" s="599"/>
      <c r="AO32" s="600"/>
      <c r="AP32" s="643"/>
      <c r="AQ32" s="644"/>
      <c r="AR32" s="644"/>
      <c r="AS32" s="644"/>
      <c r="AT32" s="647"/>
      <c r="AU32" s="183"/>
      <c r="AV32" s="183"/>
      <c r="AW32" s="183"/>
      <c r="AX32" s="636" t="s">
        <v>296</v>
      </c>
      <c r="AY32" s="637"/>
      <c r="AZ32" s="637"/>
      <c r="BA32" s="637"/>
      <c r="BB32" s="637"/>
      <c r="BC32" s="637"/>
      <c r="BD32" s="637"/>
      <c r="BE32" s="637"/>
      <c r="BF32" s="638"/>
      <c r="BG32" s="660">
        <v>98.7</v>
      </c>
      <c r="BH32" s="661"/>
      <c r="BI32" s="661"/>
      <c r="BJ32" s="661"/>
      <c r="BK32" s="661"/>
      <c r="BL32" s="661"/>
      <c r="BM32" s="662">
        <v>95.7</v>
      </c>
      <c r="BN32" s="661"/>
      <c r="BO32" s="661"/>
      <c r="BP32" s="661"/>
      <c r="BQ32" s="663"/>
      <c r="BR32" s="660">
        <v>98.6</v>
      </c>
      <c r="BS32" s="661"/>
      <c r="BT32" s="661"/>
      <c r="BU32" s="661"/>
      <c r="BV32" s="661"/>
      <c r="BW32" s="661"/>
      <c r="BX32" s="662">
        <v>94.9</v>
      </c>
      <c r="BY32" s="661"/>
      <c r="BZ32" s="661"/>
      <c r="CA32" s="661"/>
      <c r="CB32" s="663"/>
      <c r="CD32" s="658"/>
      <c r="CE32" s="659"/>
      <c r="CF32" s="607" t="s">
        <v>297</v>
      </c>
      <c r="CG32" s="608"/>
      <c r="CH32" s="608"/>
      <c r="CI32" s="608"/>
      <c r="CJ32" s="608"/>
      <c r="CK32" s="608"/>
      <c r="CL32" s="608"/>
      <c r="CM32" s="608"/>
      <c r="CN32" s="608"/>
      <c r="CO32" s="608"/>
      <c r="CP32" s="608"/>
      <c r="CQ32" s="609"/>
      <c r="CR32" s="593" t="s">
        <v>110</v>
      </c>
      <c r="CS32" s="594"/>
      <c r="CT32" s="594"/>
      <c r="CU32" s="594"/>
      <c r="CV32" s="594"/>
      <c r="CW32" s="594"/>
      <c r="CX32" s="594"/>
      <c r="CY32" s="595"/>
      <c r="CZ32" s="627" t="s">
        <v>110</v>
      </c>
      <c r="DA32" s="628"/>
      <c r="DB32" s="628"/>
      <c r="DC32" s="629"/>
      <c r="DD32" s="602" t="s">
        <v>110</v>
      </c>
      <c r="DE32" s="594"/>
      <c r="DF32" s="594"/>
      <c r="DG32" s="594"/>
      <c r="DH32" s="594"/>
      <c r="DI32" s="594"/>
      <c r="DJ32" s="594"/>
      <c r="DK32" s="595"/>
      <c r="DL32" s="602" t="s">
        <v>110</v>
      </c>
      <c r="DM32" s="594"/>
      <c r="DN32" s="594"/>
      <c r="DO32" s="594"/>
      <c r="DP32" s="594"/>
      <c r="DQ32" s="594"/>
      <c r="DR32" s="594"/>
      <c r="DS32" s="594"/>
      <c r="DT32" s="594"/>
      <c r="DU32" s="594"/>
      <c r="DV32" s="595"/>
      <c r="DW32" s="598" t="s">
        <v>110</v>
      </c>
      <c r="DX32" s="621"/>
      <c r="DY32" s="621"/>
      <c r="DZ32" s="621"/>
      <c r="EA32" s="621"/>
      <c r="EB32" s="621"/>
      <c r="EC32" s="622"/>
    </row>
    <row r="33" spans="2:133" ht="11.25" customHeight="1" x14ac:dyDescent="0.15">
      <c r="B33" s="590" t="s">
        <v>298</v>
      </c>
      <c r="C33" s="591"/>
      <c r="D33" s="591"/>
      <c r="E33" s="591"/>
      <c r="F33" s="591"/>
      <c r="G33" s="591"/>
      <c r="H33" s="591"/>
      <c r="I33" s="591"/>
      <c r="J33" s="591"/>
      <c r="K33" s="591"/>
      <c r="L33" s="591"/>
      <c r="M33" s="591"/>
      <c r="N33" s="591"/>
      <c r="O33" s="591"/>
      <c r="P33" s="591"/>
      <c r="Q33" s="592"/>
      <c r="R33" s="593">
        <v>3478100</v>
      </c>
      <c r="S33" s="594"/>
      <c r="T33" s="594"/>
      <c r="U33" s="594"/>
      <c r="V33" s="594"/>
      <c r="W33" s="594"/>
      <c r="X33" s="594"/>
      <c r="Y33" s="595"/>
      <c r="Z33" s="596">
        <v>14.2</v>
      </c>
      <c r="AA33" s="596"/>
      <c r="AB33" s="596"/>
      <c r="AC33" s="596"/>
      <c r="AD33" s="597" t="s">
        <v>110</v>
      </c>
      <c r="AE33" s="597"/>
      <c r="AF33" s="597"/>
      <c r="AG33" s="597"/>
      <c r="AH33" s="597"/>
      <c r="AI33" s="597"/>
      <c r="AJ33" s="597"/>
      <c r="AK33" s="597"/>
      <c r="AL33" s="598" t="s">
        <v>110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299</v>
      </c>
      <c r="CE33" s="608"/>
      <c r="CF33" s="608"/>
      <c r="CG33" s="608"/>
      <c r="CH33" s="608"/>
      <c r="CI33" s="608"/>
      <c r="CJ33" s="608"/>
      <c r="CK33" s="608"/>
      <c r="CL33" s="608"/>
      <c r="CM33" s="608"/>
      <c r="CN33" s="608"/>
      <c r="CO33" s="608"/>
      <c r="CP33" s="608"/>
      <c r="CQ33" s="609"/>
      <c r="CR33" s="593">
        <v>9624226</v>
      </c>
      <c r="CS33" s="619"/>
      <c r="CT33" s="619"/>
      <c r="CU33" s="619"/>
      <c r="CV33" s="619"/>
      <c r="CW33" s="619"/>
      <c r="CX33" s="619"/>
      <c r="CY33" s="620"/>
      <c r="CZ33" s="627">
        <v>40.5</v>
      </c>
      <c r="DA33" s="628"/>
      <c r="DB33" s="628"/>
      <c r="DC33" s="629"/>
      <c r="DD33" s="602">
        <v>7777389</v>
      </c>
      <c r="DE33" s="619"/>
      <c r="DF33" s="619"/>
      <c r="DG33" s="619"/>
      <c r="DH33" s="619"/>
      <c r="DI33" s="619"/>
      <c r="DJ33" s="619"/>
      <c r="DK33" s="620"/>
      <c r="DL33" s="602">
        <v>6070065</v>
      </c>
      <c r="DM33" s="619"/>
      <c r="DN33" s="619"/>
      <c r="DO33" s="619"/>
      <c r="DP33" s="619"/>
      <c r="DQ33" s="619"/>
      <c r="DR33" s="619"/>
      <c r="DS33" s="619"/>
      <c r="DT33" s="619"/>
      <c r="DU33" s="619"/>
      <c r="DV33" s="620"/>
      <c r="DW33" s="598">
        <v>41.4</v>
      </c>
      <c r="DX33" s="621"/>
      <c r="DY33" s="621"/>
      <c r="DZ33" s="621"/>
      <c r="EA33" s="621"/>
      <c r="EB33" s="621"/>
      <c r="EC33" s="622"/>
    </row>
    <row r="34" spans="2:133" ht="11.25" customHeight="1" x14ac:dyDescent="0.15">
      <c r="B34" s="590" t="s">
        <v>300</v>
      </c>
      <c r="C34" s="591"/>
      <c r="D34" s="591"/>
      <c r="E34" s="591"/>
      <c r="F34" s="591"/>
      <c r="G34" s="591"/>
      <c r="H34" s="591"/>
      <c r="I34" s="591"/>
      <c r="J34" s="591"/>
      <c r="K34" s="591"/>
      <c r="L34" s="591"/>
      <c r="M34" s="591"/>
      <c r="N34" s="591"/>
      <c r="O34" s="591"/>
      <c r="P34" s="591"/>
      <c r="Q34" s="592"/>
      <c r="R34" s="593" t="s">
        <v>110</v>
      </c>
      <c r="S34" s="594"/>
      <c r="T34" s="594"/>
      <c r="U34" s="594"/>
      <c r="V34" s="594"/>
      <c r="W34" s="594"/>
      <c r="X34" s="594"/>
      <c r="Y34" s="595"/>
      <c r="Z34" s="596" t="s">
        <v>110</v>
      </c>
      <c r="AA34" s="596"/>
      <c r="AB34" s="596"/>
      <c r="AC34" s="596"/>
      <c r="AD34" s="597" t="s">
        <v>110</v>
      </c>
      <c r="AE34" s="597"/>
      <c r="AF34" s="597"/>
      <c r="AG34" s="597"/>
      <c r="AH34" s="597"/>
      <c r="AI34" s="597"/>
      <c r="AJ34" s="597"/>
      <c r="AK34" s="597"/>
      <c r="AL34" s="598" t="s">
        <v>110</v>
      </c>
      <c r="AM34" s="599"/>
      <c r="AN34" s="599"/>
      <c r="AO34" s="600"/>
      <c r="AP34" s="186"/>
      <c r="AQ34" s="572" t="s">
        <v>301</v>
      </c>
      <c r="AR34" s="573"/>
      <c r="AS34" s="573"/>
      <c r="AT34" s="573"/>
      <c r="AU34" s="573"/>
      <c r="AV34" s="573"/>
      <c r="AW34" s="573"/>
      <c r="AX34" s="573"/>
      <c r="AY34" s="573"/>
      <c r="AZ34" s="573"/>
      <c r="BA34" s="573"/>
      <c r="BB34" s="573"/>
      <c r="BC34" s="573"/>
      <c r="BD34" s="573"/>
      <c r="BE34" s="573"/>
      <c r="BF34" s="574"/>
      <c r="BG34" s="572" t="s">
        <v>302</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303</v>
      </c>
      <c r="CE34" s="608"/>
      <c r="CF34" s="608"/>
      <c r="CG34" s="608"/>
      <c r="CH34" s="608"/>
      <c r="CI34" s="608"/>
      <c r="CJ34" s="608"/>
      <c r="CK34" s="608"/>
      <c r="CL34" s="608"/>
      <c r="CM34" s="608"/>
      <c r="CN34" s="608"/>
      <c r="CO34" s="608"/>
      <c r="CP34" s="608"/>
      <c r="CQ34" s="609"/>
      <c r="CR34" s="593">
        <v>2926395</v>
      </c>
      <c r="CS34" s="594"/>
      <c r="CT34" s="594"/>
      <c r="CU34" s="594"/>
      <c r="CV34" s="594"/>
      <c r="CW34" s="594"/>
      <c r="CX34" s="594"/>
      <c r="CY34" s="595"/>
      <c r="CZ34" s="627">
        <v>12.3</v>
      </c>
      <c r="DA34" s="628"/>
      <c r="DB34" s="628"/>
      <c r="DC34" s="629"/>
      <c r="DD34" s="602">
        <v>1954090</v>
      </c>
      <c r="DE34" s="594"/>
      <c r="DF34" s="594"/>
      <c r="DG34" s="594"/>
      <c r="DH34" s="594"/>
      <c r="DI34" s="594"/>
      <c r="DJ34" s="594"/>
      <c r="DK34" s="595"/>
      <c r="DL34" s="602">
        <v>1629022</v>
      </c>
      <c r="DM34" s="594"/>
      <c r="DN34" s="594"/>
      <c r="DO34" s="594"/>
      <c r="DP34" s="594"/>
      <c r="DQ34" s="594"/>
      <c r="DR34" s="594"/>
      <c r="DS34" s="594"/>
      <c r="DT34" s="594"/>
      <c r="DU34" s="594"/>
      <c r="DV34" s="595"/>
      <c r="DW34" s="598">
        <v>11.1</v>
      </c>
      <c r="DX34" s="621"/>
      <c r="DY34" s="621"/>
      <c r="DZ34" s="621"/>
      <c r="EA34" s="621"/>
      <c r="EB34" s="621"/>
      <c r="EC34" s="622"/>
    </row>
    <row r="35" spans="2:133" ht="11.25" customHeight="1" x14ac:dyDescent="0.15">
      <c r="B35" s="590" t="s">
        <v>304</v>
      </c>
      <c r="C35" s="591"/>
      <c r="D35" s="591"/>
      <c r="E35" s="591"/>
      <c r="F35" s="591"/>
      <c r="G35" s="591"/>
      <c r="H35" s="591"/>
      <c r="I35" s="591"/>
      <c r="J35" s="591"/>
      <c r="K35" s="591"/>
      <c r="L35" s="591"/>
      <c r="M35" s="591"/>
      <c r="N35" s="591"/>
      <c r="O35" s="591"/>
      <c r="P35" s="591"/>
      <c r="Q35" s="592"/>
      <c r="R35" s="593">
        <v>790300</v>
      </c>
      <c r="S35" s="594"/>
      <c r="T35" s="594"/>
      <c r="U35" s="594"/>
      <c r="V35" s="594"/>
      <c r="W35" s="594"/>
      <c r="X35" s="594"/>
      <c r="Y35" s="595"/>
      <c r="Z35" s="596">
        <v>3.2</v>
      </c>
      <c r="AA35" s="596"/>
      <c r="AB35" s="596"/>
      <c r="AC35" s="596"/>
      <c r="AD35" s="597" t="s">
        <v>110</v>
      </c>
      <c r="AE35" s="597"/>
      <c r="AF35" s="597"/>
      <c r="AG35" s="597"/>
      <c r="AH35" s="597"/>
      <c r="AI35" s="597"/>
      <c r="AJ35" s="597"/>
      <c r="AK35" s="597"/>
      <c r="AL35" s="598" t="s">
        <v>110</v>
      </c>
      <c r="AM35" s="599"/>
      <c r="AN35" s="599"/>
      <c r="AO35" s="600"/>
      <c r="AP35" s="186"/>
      <c r="AQ35" s="604" t="s">
        <v>305</v>
      </c>
      <c r="AR35" s="605"/>
      <c r="AS35" s="605"/>
      <c r="AT35" s="605"/>
      <c r="AU35" s="605"/>
      <c r="AV35" s="605"/>
      <c r="AW35" s="605"/>
      <c r="AX35" s="605"/>
      <c r="AY35" s="606"/>
      <c r="AZ35" s="582">
        <v>3620275</v>
      </c>
      <c r="BA35" s="583"/>
      <c r="BB35" s="583"/>
      <c r="BC35" s="583"/>
      <c r="BD35" s="583"/>
      <c r="BE35" s="583"/>
      <c r="BF35" s="664"/>
      <c r="BG35" s="604" t="s">
        <v>306</v>
      </c>
      <c r="BH35" s="605"/>
      <c r="BI35" s="605"/>
      <c r="BJ35" s="605"/>
      <c r="BK35" s="605"/>
      <c r="BL35" s="605"/>
      <c r="BM35" s="605"/>
      <c r="BN35" s="605"/>
      <c r="BO35" s="605"/>
      <c r="BP35" s="605"/>
      <c r="BQ35" s="605"/>
      <c r="BR35" s="605"/>
      <c r="BS35" s="605"/>
      <c r="BT35" s="605"/>
      <c r="BU35" s="606"/>
      <c r="BV35" s="582">
        <v>33781</v>
      </c>
      <c r="BW35" s="583"/>
      <c r="BX35" s="583"/>
      <c r="BY35" s="583"/>
      <c r="BZ35" s="583"/>
      <c r="CA35" s="583"/>
      <c r="CB35" s="664"/>
      <c r="CD35" s="607" t="s">
        <v>307</v>
      </c>
      <c r="CE35" s="608"/>
      <c r="CF35" s="608"/>
      <c r="CG35" s="608"/>
      <c r="CH35" s="608"/>
      <c r="CI35" s="608"/>
      <c r="CJ35" s="608"/>
      <c r="CK35" s="608"/>
      <c r="CL35" s="608"/>
      <c r="CM35" s="608"/>
      <c r="CN35" s="608"/>
      <c r="CO35" s="608"/>
      <c r="CP35" s="608"/>
      <c r="CQ35" s="609"/>
      <c r="CR35" s="593">
        <v>57158</v>
      </c>
      <c r="CS35" s="619"/>
      <c r="CT35" s="619"/>
      <c r="CU35" s="619"/>
      <c r="CV35" s="619"/>
      <c r="CW35" s="619"/>
      <c r="CX35" s="619"/>
      <c r="CY35" s="620"/>
      <c r="CZ35" s="627">
        <v>0.2</v>
      </c>
      <c r="DA35" s="628"/>
      <c r="DB35" s="628"/>
      <c r="DC35" s="629"/>
      <c r="DD35" s="602">
        <v>52171</v>
      </c>
      <c r="DE35" s="619"/>
      <c r="DF35" s="619"/>
      <c r="DG35" s="619"/>
      <c r="DH35" s="619"/>
      <c r="DI35" s="619"/>
      <c r="DJ35" s="619"/>
      <c r="DK35" s="620"/>
      <c r="DL35" s="602">
        <v>52171</v>
      </c>
      <c r="DM35" s="619"/>
      <c r="DN35" s="619"/>
      <c r="DO35" s="619"/>
      <c r="DP35" s="619"/>
      <c r="DQ35" s="619"/>
      <c r="DR35" s="619"/>
      <c r="DS35" s="619"/>
      <c r="DT35" s="619"/>
      <c r="DU35" s="619"/>
      <c r="DV35" s="620"/>
      <c r="DW35" s="598">
        <v>0.4</v>
      </c>
      <c r="DX35" s="621"/>
      <c r="DY35" s="621"/>
      <c r="DZ35" s="621"/>
      <c r="EA35" s="621"/>
      <c r="EB35" s="621"/>
      <c r="EC35" s="622"/>
    </row>
    <row r="36" spans="2:133" ht="11.25" customHeight="1" x14ac:dyDescent="0.15">
      <c r="B36" s="636" t="s">
        <v>308</v>
      </c>
      <c r="C36" s="637"/>
      <c r="D36" s="637"/>
      <c r="E36" s="637"/>
      <c r="F36" s="637"/>
      <c r="G36" s="637"/>
      <c r="H36" s="637"/>
      <c r="I36" s="637"/>
      <c r="J36" s="637"/>
      <c r="K36" s="637"/>
      <c r="L36" s="637"/>
      <c r="M36" s="637"/>
      <c r="N36" s="637"/>
      <c r="O36" s="637"/>
      <c r="P36" s="637"/>
      <c r="Q36" s="638"/>
      <c r="R36" s="665">
        <v>24538730</v>
      </c>
      <c r="S36" s="666"/>
      <c r="T36" s="666"/>
      <c r="U36" s="666"/>
      <c r="V36" s="666"/>
      <c r="W36" s="666"/>
      <c r="X36" s="666"/>
      <c r="Y36" s="667"/>
      <c r="Z36" s="668">
        <v>100</v>
      </c>
      <c r="AA36" s="668"/>
      <c r="AB36" s="668"/>
      <c r="AC36" s="668"/>
      <c r="AD36" s="669">
        <v>13858161</v>
      </c>
      <c r="AE36" s="669"/>
      <c r="AF36" s="669"/>
      <c r="AG36" s="669"/>
      <c r="AH36" s="669"/>
      <c r="AI36" s="669"/>
      <c r="AJ36" s="669"/>
      <c r="AK36" s="669"/>
      <c r="AL36" s="670">
        <v>100</v>
      </c>
      <c r="AM36" s="662"/>
      <c r="AN36" s="662"/>
      <c r="AO36" s="671"/>
      <c r="AQ36" s="672" t="s">
        <v>309</v>
      </c>
      <c r="AR36" s="673"/>
      <c r="AS36" s="673"/>
      <c r="AT36" s="673"/>
      <c r="AU36" s="673"/>
      <c r="AV36" s="673"/>
      <c r="AW36" s="673"/>
      <c r="AX36" s="673"/>
      <c r="AY36" s="674"/>
      <c r="AZ36" s="593">
        <v>1300201</v>
      </c>
      <c r="BA36" s="594"/>
      <c r="BB36" s="594"/>
      <c r="BC36" s="594"/>
      <c r="BD36" s="619"/>
      <c r="BE36" s="619"/>
      <c r="BF36" s="650"/>
      <c r="BG36" s="607" t="s">
        <v>310</v>
      </c>
      <c r="BH36" s="608"/>
      <c r="BI36" s="608"/>
      <c r="BJ36" s="608"/>
      <c r="BK36" s="608"/>
      <c r="BL36" s="608"/>
      <c r="BM36" s="608"/>
      <c r="BN36" s="608"/>
      <c r="BO36" s="608"/>
      <c r="BP36" s="608"/>
      <c r="BQ36" s="608"/>
      <c r="BR36" s="608"/>
      <c r="BS36" s="608"/>
      <c r="BT36" s="608"/>
      <c r="BU36" s="609"/>
      <c r="BV36" s="593">
        <v>-6736</v>
      </c>
      <c r="BW36" s="594"/>
      <c r="BX36" s="594"/>
      <c r="BY36" s="594"/>
      <c r="BZ36" s="594"/>
      <c r="CA36" s="594"/>
      <c r="CB36" s="603"/>
      <c r="CD36" s="607" t="s">
        <v>311</v>
      </c>
      <c r="CE36" s="608"/>
      <c r="CF36" s="608"/>
      <c r="CG36" s="608"/>
      <c r="CH36" s="608"/>
      <c r="CI36" s="608"/>
      <c r="CJ36" s="608"/>
      <c r="CK36" s="608"/>
      <c r="CL36" s="608"/>
      <c r="CM36" s="608"/>
      <c r="CN36" s="608"/>
      <c r="CO36" s="608"/>
      <c r="CP36" s="608"/>
      <c r="CQ36" s="609"/>
      <c r="CR36" s="593">
        <v>2822994</v>
      </c>
      <c r="CS36" s="594"/>
      <c r="CT36" s="594"/>
      <c r="CU36" s="594"/>
      <c r="CV36" s="594"/>
      <c r="CW36" s="594"/>
      <c r="CX36" s="594"/>
      <c r="CY36" s="595"/>
      <c r="CZ36" s="627">
        <v>11.9</v>
      </c>
      <c r="DA36" s="628"/>
      <c r="DB36" s="628"/>
      <c r="DC36" s="629"/>
      <c r="DD36" s="602">
        <v>2338076</v>
      </c>
      <c r="DE36" s="594"/>
      <c r="DF36" s="594"/>
      <c r="DG36" s="594"/>
      <c r="DH36" s="594"/>
      <c r="DI36" s="594"/>
      <c r="DJ36" s="594"/>
      <c r="DK36" s="595"/>
      <c r="DL36" s="602">
        <v>1974452</v>
      </c>
      <c r="DM36" s="594"/>
      <c r="DN36" s="594"/>
      <c r="DO36" s="594"/>
      <c r="DP36" s="594"/>
      <c r="DQ36" s="594"/>
      <c r="DR36" s="594"/>
      <c r="DS36" s="594"/>
      <c r="DT36" s="594"/>
      <c r="DU36" s="594"/>
      <c r="DV36" s="595"/>
      <c r="DW36" s="598">
        <v>13.5</v>
      </c>
      <c r="DX36" s="621"/>
      <c r="DY36" s="621"/>
      <c r="DZ36" s="621"/>
      <c r="EA36" s="621"/>
      <c r="EB36" s="621"/>
      <c r="EC36" s="622"/>
    </row>
    <row r="37" spans="2:133" ht="11.25" customHeight="1" x14ac:dyDescent="0.15">
      <c r="AQ37" s="672" t="s">
        <v>312</v>
      </c>
      <c r="AR37" s="673"/>
      <c r="AS37" s="673"/>
      <c r="AT37" s="673"/>
      <c r="AU37" s="673"/>
      <c r="AV37" s="673"/>
      <c r="AW37" s="673"/>
      <c r="AX37" s="673"/>
      <c r="AY37" s="674"/>
      <c r="AZ37" s="593">
        <v>583780</v>
      </c>
      <c r="BA37" s="594"/>
      <c r="BB37" s="594"/>
      <c r="BC37" s="594"/>
      <c r="BD37" s="619"/>
      <c r="BE37" s="619"/>
      <c r="BF37" s="650"/>
      <c r="BG37" s="607" t="s">
        <v>313</v>
      </c>
      <c r="BH37" s="608"/>
      <c r="BI37" s="608"/>
      <c r="BJ37" s="608"/>
      <c r="BK37" s="608"/>
      <c r="BL37" s="608"/>
      <c r="BM37" s="608"/>
      <c r="BN37" s="608"/>
      <c r="BO37" s="608"/>
      <c r="BP37" s="608"/>
      <c r="BQ37" s="608"/>
      <c r="BR37" s="608"/>
      <c r="BS37" s="608"/>
      <c r="BT37" s="608"/>
      <c r="BU37" s="609"/>
      <c r="BV37" s="593">
        <v>4938</v>
      </c>
      <c r="BW37" s="594"/>
      <c r="BX37" s="594"/>
      <c r="BY37" s="594"/>
      <c r="BZ37" s="594"/>
      <c r="CA37" s="594"/>
      <c r="CB37" s="603"/>
      <c r="CD37" s="607" t="s">
        <v>314</v>
      </c>
      <c r="CE37" s="608"/>
      <c r="CF37" s="608"/>
      <c r="CG37" s="608"/>
      <c r="CH37" s="608"/>
      <c r="CI37" s="608"/>
      <c r="CJ37" s="608"/>
      <c r="CK37" s="608"/>
      <c r="CL37" s="608"/>
      <c r="CM37" s="608"/>
      <c r="CN37" s="608"/>
      <c r="CO37" s="608"/>
      <c r="CP37" s="608"/>
      <c r="CQ37" s="609"/>
      <c r="CR37" s="593">
        <v>1083084</v>
      </c>
      <c r="CS37" s="619"/>
      <c r="CT37" s="619"/>
      <c r="CU37" s="619"/>
      <c r="CV37" s="619"/>
      <c r="CW37" s="619"/>
      <c r="CX37" s="619"/>
      <c r="CY37" s="620"/>
      <c r="CZ37" s="627">
        <v>4.5999999999999996</v>
      </c>
      <c r="DA37" s="628"/>
      <c r="DB37" s="628"/>
      <c r="DC37" s="629"/>
      <c r="DD37" s="602">
        <v>1062151</v>
      </c>
      <c r="DE37" s="619"/>
      <c r="DF37" s="619"/>
      <c r="DG37" s="619"/>
      <c r="DH37" s="619"/>
      <c r="DI37" s="619"/>
      <c r="DJ37" s="619"/>
      <c r="DK37" s="620"/>
      <c r="DL37" s="602">
        <v>944120</v>
      </c>
      <c r="DM37" s="619"/>
      <c r="DN37" s="619"/>
      <c r="DO37" s="619"/>
      <c r="DP37" s="619"/>
      <c r="DQ37" s="619"/>
      <c r="DR37" s="619"/>
      <c r="DS37" s="619"/>
      <c r="DT37" s="619"/>
      <c r="DU37" s="619"/>
      <c r="DV37" s="620"/>
      <c r="DW37" s="598">
        <v>6.4</v>
      </c>
      <c r="DX37" s="621"/>
      <c r="DY37" s="621"/>
      <c r="DZ37" s="621"/>
      <c r="EA37" s="621"/>
      <c r="EB37" s="621"/>
      <c r="EC37" s="622"/>
    </row>
    <row r="38" spans="2:133" ht="11.25" customHeight="1" x14ac:dyDescent="0.15">
      <c r="AQ38" s="672" t="s">
        <v>315</v>
      </c>
      <c r="AR38" s="673"/>
      <c r="AS38" s="673"/>
      <c r="AT38" s="673"/>
      <c r="AU38" s="673"/>
      <c r="AV38" s="673"/>
      <c r="AW38" s="673"/>
      <c r="AX38" s="673"/>
      <c r="AY38" s="674"/>
      <c r="AZ38" s="593">
        <v>190719</v>
      </c>
      <c r="BA38" s="594"/>
      <c r="BB38" s="594"/>
      <c r="BC38" s="594"/>
      <c r="BD38" s="619"/>
      <c r="BE38" s="619"/>
      <c r="BF38" s="650"/>
      <c r="BG38" s="607" t="s">
        <v>316</v>
      </c>
      <c r="BH38" s="608"/>
      <c r="BI38" s="608"/>
      <c r="BJ38" s="608"/>
      <c r="BK38" s="608"/>
      <c r="BL38" s="608"/>
      <c r="BM38" s="608"/>
      <c r="BN38" s="608"/>
      <c r="BO38" s="608"/>
      <c r="BP38" s="608"/>
      <c r="BQ38" s="608"/>
      <c r="BR38" s="608"/>
      <c r="BS38" s="608"/>
      <c r="BT38" s="608"/>
      <c r="BU38" s="609"/>
      <c r="BV38" s="593">
        <v>8326</v>
      </c>
      <c r="BW38" s="594"/>
      <c r="BX38" s="594"/>
      <c r="BY38" s="594"/>
      <c r="BZ38" s="594"/>
      <c r="CA38" s="594"/>
      <c r="CB38" s="603"/>
      <c r="CD38" s="607" t="s">
        <v>317</v>
      </c>
      <c r="CE38" s="608"/>
      <c r="CF38" s="608"/>
      <c r="CG38" s="608"/>
      <c r="CH38" s="608"/>
      <c r="CI38" s="608"/>
      <c r="CJ38" s="608"/>
      <c r="CK38" s="608"/>
      <c r="CL38" s="608"/>
      <c r="CM38" s="608"/>
      <c r="CN38" s="608"/>
      <c r="CO38" s="608"/>
      <c r="CP38" s="608"/>
      <c r="CQ38" s="609"/>
      <c r="CR38" s="593">
        <v>3030415</v>
      </c>
      <c r="CS38" s="594"/>
      <c r="CT38" s="594"/>
      <c r="CU38" s="594"/>
      <c r="CV38" s="594"/>
      <c r="CW38" s="594"/>
      <c r="CX38" s="594"/>
      <c r="CY38" s="595"/>
      <c r="CZ38" s="627">
        <v>12.8</v>
      </c>
      <c r="DA38" s="628"/>
      <c r="DB38" s="628"/>
      <c r="DC38" s="629"/>
      <c r="DD38" s="602">
        <v>2776586</v>
      </c>
      <c r="DE38" s="594"/>
      <c r="DF38" s="594"/>
      <c r="DG38" s="594"/>
      <c r="DH38" s="594"/>
      <c r="DI38" s="594"/>
      <c r="DJ38" s="594"/>
      <c r="DK38" s="595"/>
      <c r="DL38" s="602">
        <v>2413075</v>
      </c>
      <c r="DM38" s="594"/>
      <c r="DN38" s="594"/>
      <c r="DO38" s="594"/>
      <c r="DP38" s="594"/>
      <c r="DQ38" s="594"/>
      <c r="DR38" s="594"/>
      <c r="DS38" s="594"/>
      <c r="DT38" s="594"/>
      <c r="DU38" s="594"/>
      <c r="DV38" s="595"/>
      <c r="DW38" s="598">
        <v>16.5</v>
      </c>
      <c r="DX38" s="621"/>
      <c r="DY38" s="621"/>
      <c r="DZ38" s="621"/>
      <c r="EA38" s="621"/>
      <c r="EB38" s="621"/>
      <c r="EC38" s="622"/>
    </row>
    <row r="39" spans="2:133" ht="11.25" customHeight="1" x14ac:dyDescent="0.15">
      <c r="AQ39" s="672" t="s">
        <v>318</v>
      </c>
      <c r="AR39" s="673"/>
      <c r="AS39" s="673"/>
      <c r="AT39" s="673"/>
      <c r="AU39" s="673"/>
      <c r="AV39" s="673"/>
      <c r="AW39" s="673"/>
      <c r="AX39" s="673"/>
      <c r="AY39" s="674"/>
      <c r="AZ39" s="593">
        <v>6080</v>
      </c>
      <c r="BA39" s="594"/>
      <c r="BB39" s="594"/>
      <c r="BC39" s="594"/>
      <c r="BD39" s="619"/>
      <c r="BE39" s="619"/>
      <c r="BF39" s="650"/>
      <c r="BG39" s="676" t="s">
        <v>319</v>
      </c>
      <c r="BH39" s="677"/>
      <c r="BI39" s="677"/>
      <c r="BJ39" s="677"/>
      <c r="BK39" s="677"/>
      <c r="BL39" s="187"/>
      <c r="BM39" s="608" t="s">
        <v>320</v>
      </c>
      <c r="BN39" s="608"/>
      <c r="BO39" s="608"/>
      <c r="BP39" s="608"/>
      <c r="BQ39" s="608"/>
      <c r="BR39" s="608"/>
      <c r="BS39" s="608"/>
      <c r="BT39" s="608"/>
      <c r="BU39" s="609"/>
      <c r="BV39" s="593">
        <v>82</v>
      </c>
      <c r="BW39" s="594"/>
      <c r="BX39" s="594"/>
      <c r="BY39" s="594"/>
      <c r="BZ39" s="594"/>
      <c r="CA39" s="594"/>
      <c r="CB39" s="603"/>
      <c r="CD39" s="607" t="s">
        <v>321</v>
      </c>
      <c r="CE39" s="608"/>
      <c r="CF39" s="608"/>
      <c r="CG39" s="608"/>
      <c r="CH39" s="608"/>
      <c r="CI39" s="608"/>
      <c r="CJ39" s="608"/>
      <c r="CK39" s="608"/>
      <c r="CL39" s="608"/>
      <c r="CM39" s="608"/>
      <c r="CN39" s="608"/>
      <c r="CO39" s="608"/>
      <c r="CP39" s="608"/>
      <c r="CQ39" s="609"/>
      <c r="CR39" s="593">
        <v>785919</v>
      </c>
      <c r="CS39" s="619"/>
      <c r="CT39" s="619"/>
      <c r="CU39" s="619"/>
      <c r="CV39" s="619"/>
      <c r="CW39" s="619"/>
      <c r="CX39" s="619"/>
      <c r="CY39" s="620"/>
      <c r="CZ39" s="627">
        <v>3.3</v>
      </c>
      <c r="DA39" s="628"/>
      <c r="DB39" s="628"/>
      <c r="DC39" s="629"/>
      <c r="DD39" s="602">
        <v>655121</v>
      </c>
      <c r="DE39" s="619"/>
      <c r="DF39" s="619"/>
      <c r="DG39" s="619"/>
      <c r="DH39" s="619"/>
      <c r="DI39" s="619"/>
      <c r="DJ39" s="619"/>
      <c r="DK39" s="620"/>
      <c r="DL39" s="602" t="s">
        <v>110</v>
      </c>
      <c r="DM39" s="619"/>
      <c r="DN39" s="619"/>
      <c r="DO39" s="619"/>
      <c r="DP39" s="619"/>
      <c r="DQ39" s="619"/>
      <c r="DR39" s="619"/>
      <c r="DS39" s="619"/>
      <c r="DT39" s="619"/>
      <c r="DU39" s="619"/>
      <c r="DV39" s="620"/>
      <c r="DW39" s="598" t="s">
        <v>110</v>
      </c>
      <c r="DX39" s="621"/>
      <c r="DY39" s="621"/>
      <c r="DZ39" s="621"/>
      <c r="EA39" s="621"/>
      <c r="EB39" s="621"/>
      <c r="EC39" s="622"/>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322</v>
      </c>
      <c r="AR40" s="673"/>
      <c r="AS40" s="673"/>
      <c r="AT40" s="673"/>
      <c r="AU40" s="673"/>
      <c r="AV40" s="673"/>
      <c r="AW40" s="673"/>
      <c r="AX40" s="673"/>
      <c r="AY40" s="674"/>
      <c r="AZ40" s="593">
        <v>295275</v>
      </c>
      <c r="BA40" s="594"/>
      <c r="BB40" s="594"/>
      <c r="BC40" s="594"/>
      <c r="BD40" s="619"/>
      <c r="BE40" s="619"/>
      <c r="BF40" s="650"/>
      <c r="BG40" s="676"/>
      <c r="BH40" s="677"/>
      <c r="BI40" s="677"/>
      <c r="BJ40" s="677"/>
      <c r="BK40" s="677"/>
      <c r="BL40" s="187"/>
      <c r="BM40" s="608" t="s">
        <v>323</v>
      </c>
      <c r="BN40" s="608"/>
      <c r="BO40" s="608"/>
      <c r="BP40" s="608"/>
      <c r="BQ40" s="608"/>
      <c r="BR40" s="608"/>
      <c r="BS40" s="608"/>
      <c r="BT40" s="608"/>
      <c r="BU40" s="609"/>
      <c r="BV40" s="593">
        <v>103</v>
      </c>
      <c r="BW40" s="594"/>
      <c r="BX40" s="594"/>
      <c r="BY40" s="594"/>
      <c r="BZ40" s="594"/>
      <c r="CA40" s="594"/>
      <c r="CB40" s="603"/>
      <c r="CD40" s="607" t="s">
        <v>324</v>
      </c>
      <c r="CE40" s="608"/>
      <c r="CF40" s="608"/>
      <c r="CG40" s="608"/>
      <c r="CH40" s="608"/>
      <c r="CI40" s="608"/>
      <c r="CJ40" s="608"/>
      <c r="CK40" s="608"/>
      <c r="CL40" s="608"/>
      <c r="CM40" s="608"/>
      <c r="CN40" s="608"/>
      <c r="CO40" s="608"/>
      <c r="CP40" s="608"/>
      <c r="CQ40" s="609"/>
      <c r="CR40" s="593">
        <v>1345</v>
      </c>
      <c r="CS40" s="594"/>
      <c r="CT40" s="594"/>
      <c r="CU40" s="594"/>
      <c r="CV40" s="594"/>
      <c r="CW40" s="594"/>
      <c r="CX40" s="594"/>
      <c r="CY40" s="595"/>
      <c r="CZ40" s="627">
        <v>0</v>
      </c>
      <c r="DA40" s="628"/>
      <c r="DB40" s="628"/>
      <c r="DC40" s="629"/>
      <c r="DD40" s="602">
        <v>1345</v>
      </c>
      <c r="DE40" s="594"/>
      <c r="DF40" s="594"/>
      <c r="DG40" s="594"/>
      <c r="DH40" s="594"/>
      <c r="DI40" s="594"/>
      <c r="DJ40" s="594"/>
      <c r="DK40" s="595"/>
      <c r="DL40" s="602">
        <v>1345</v>
      </c>
      <c r="DM40" s="594"/>
      <c r="DN40" s="594"/>
      <c r="DO40" s="594"/>
      <c r="DP40" s="594"/>
      <c r="DQ40" s="594"/>
      <c r="DR40" s="594"/>
      <c r="DS40" s="594"/>
      <c r="DT40" s="594"/>
      <c r="DU40" s="594"/>
      <c r="DV40" s="595"/>
      <c r="DW40" s="598">
        <v>0</v>
      </c>
      <c r="DX40" s="621"/>
      <c r="DY40" s="621"/>
      <c r="DZ40" s="621"/>
      <c r="EA40" s="621"/>
      <c r="EB40" s="621"/>
      <c r="EC40" s="622"/>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325</v>
      </c>
      <c r="AR41" s="614"/>
      <c r="AS41" s="614"/>
      <c r="AT41" s="614"/>
      <c r="AU41" s="614"/>
      <c r="AV41" s="614"/>
      <c r="AW41" s="614"/>
      <c r="AX41" s="614"/>
      <c r="AY41" s="615"/>
      <c r="AZ41" s="665">
        <v>1244220</v>
      </c>
      <c r="BA41" s="666"/>
      <c r="BB41" s="666"/>
      <c r="BC41" s="666"/>
      <c r="BD41" s="661"/>
      <c r="BE41" s="661"/>
      <c r="BF41" s="663"/>
      <c r="BG41" s="678"/>
      <c r="BH41" s="679"/>
      <c r="BI41" s="679"/>
      <c r="BJ41" s="679"/>
      <c r="BK41" s="679"/>
      <c r="BL41" s="189"/>
      <c r="BM41" s="614" t="s">
        <v>326</v>
      </c>
      <c r="BN41" s="614"/>
      <c r="BO41" s="614"/>
      <c r="BP41" s="614"/>
      <c r="BQ41" s="614"/>
      <c r="BR41" s="614"/>
      <c r="BS41" s="614"/>
      <c r="BT41" s="614"/>
      <c r="BU41" s="615"/>
      <c r="BV41" s="665">
        <v>310</v>
      </c>
      <c r="BW41" s="666"/>
      <c r="BX41" s="666"/>
      <c r="BY41" s="666"/>
      <c r="BZ41" s="666"/>
      <c r="CA41" s="666"/>
      <c r="CB41" s="675"/>
      <c r="CD41" s="607" t="s">
        <v>327</v>
      </c>
      <c r="CE41" s="608"/>
      <c r="CF41" s="608"/>
      <c r="CG41" s="608"/>
      <c r="CH41" s="608"/>
      <c r="CI41" s="608"/>
      <c r="CJ41" s="608"/>
      <c r="CK41" s="608"/>
      <c r="CL41" s="608"/>
      <c r="CM41" s="608"/>
      <c r="CN41" s="608"/>
      <c r="CO41" s="608"/>
      <c r="CP41" s="608"/>
      <c r="CQ41" s="609"/>
      <c r="CR41" s="593" t="s">
        <v>213</v>
      </c>
      <c r="CS41" s="619"/>
      <c r="CT41" s="619"/>
      <c r="CU41" s="619"/>
      <c r="CV41" s="619"/>
      <c r="CW41" s="619"/>
      <c r="CX41" s="619"/>
      <c r="CY41" s="620"/>
      <c r="CZ41" s="627" t="s">
        <v>213</v>
      </c>
      <c r="DA41" s="628"/>
      <c r="DB41" s="628"/>
      <c r="DC41" s="629"/>
      <c r="DD41" s="602" t="s">
        <v>213</v>
      </c>
      <c r="DE41" s="619"/>
      <c r="DF41" s="619"/>
      <c r="DG41" s="619"/>
      <c r="DH41" s="619"/>
      <c r="DI41" s="619"/>
      <c r="DJ41" s="619"/>
      <c r="DK41" s="620"/>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329</v>
      </c>
      <c r="CE42" s="591"/>
      <c r="CF42" s="591"/>
      <c r="CG42" s="591"/>
      <c r="CH42" s="591"/>
      <c r="CI42" s="591"/>
      <c r="CJ42" s="591"/>
      <c r="CK42" s="591"/>
      <c r="CL42" s="591"/>
      <c r="CM42" s="591"/>
      <c r="CN42" s="591"/>
      <c r="CO42" s="591"/>
      <c r="CP42" s="591"/>
      <c r="CQ42" s="592"/>
      <c r="CR42" s="593">
        <v>4740675</v>
      </c>
      <c r="CS42" s="594"/>
      <c r="CT42" s="594"/>
      <c r="CU42" s="594"/>
      <c r="CV42" s="594"/>
      <c r="CW42" s="594"/>
      <c r="CX42" s="594"/>
      <c r="CY42" s="595"/>
      <c r="CZ42" s="627">
        <v>19.899999999999999</v>
      </c>
      <c r="DA42" s="686"/>
      <c r="DB42" s="686"/>
      <c r="DC42" s="687"/>
      <c r="DD42" s="602">
        <v>1027796</v>
      </c>
      <c r="DE42" s="594"/>
      <c r="DF42" s="594"/>
      <c r="DG42" s="594"/>
      <c r="DH42" s="594"/>
      <c r="DI42" s="594"/>
      <c r="DJ42" s="594"/>
      <c r="DK42" s="595"/>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331</v>
      </c>
      <c r="CE43" s="591"/>
      <c r="CF43" s="591"/>
      <c r="CG43" s="591"/>
      <c r="CH43" s="591"/>
      <c r="CI43" s="591"/>
      <c r="CJ43" s="591"/>
      <c r="CK43" s="591"/>
      <c r="CL43" s="591"/>
      <c r="CM43" s="591"/>
      <c r="CN43" s="591"/>
      <c r="CO43" s="591"/>
      <c r="CP43" s="591"/>
      <c r="CQ43" s="592"/>
      <c r="CR43" s="593">
        <v>121886</v>
      </c>
      <c r="CS43" s="619"/>
      <c r="CT43" s="619"/>
      <c r="CU43" s="619"/>
      <c r="CV43" s="619"/>
      <c r="CW43" s="619"/>
      <c r="CX43" s="619"/>
      <c r="CY43" s="620"/>
      <c r="CZ43" s="627">
        <v>0.5</v>
      </c>
      <c r="DA43" s="628"/>
      <c r="DB43" s="628"/>
      <c r="DC43" s="629"/>
      <c r="DD43" s="602">
        <v>45170</v>
      </c>
      <c r="DE43" s="619"/>
      <c r="DF43" s="619"/>
      <c r="DG43" s="619"/>
      <c r="DH43" s="619"/>
      <c r="DI43" s="619"/>
      <c r="DJ43" s="619"/>
      <c r="DK43" s="620"/>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332</v>
      </c>
      <c r="CD44" s="699" t="s">
        <v>285</v>
      </c>
      <c r="CE44" s="700"/>
      <c r="CF44" s="590" t="s">
        <v>333</v>
      </c>
      <c r="CG44" s="591"/>
      <c r="CH44" s="591"/>
      <c r="CI44" s="591"/>
      <c r="CJ44" s="591"/>
      <c r="CK44" s="591"/>
      <c r="CL44" s="591"/>
      <c r="CM44" s="591"/>
      <c r="CN44" s="591"/>
      <c r="CO44" s="591"/>
      <c r="CP44" s="591"/>
      <c r="CQ44" s="592"/>
      <c r="CR44" s="593">
        <v>4354503</v>
      </c>
      <c r="CS44" s="594"/>
      <c r="CT44" s="594"/>
      <c r="CU44" s="594"/>
      <c r="CV44" s="594"/>
      <c r="CW44" s="594"/>
      <c r="CX44" s="594"/>
      <c r="CY44" s="595"/>
      <c r="CZ44" s="627">
        <v>18.3</v>
      </c>
      <c r="DA44" s="686"/>
      <c r="DB44" s="686"/>
      <c r="DC44" s="687"/>
      <c r="DD44" s="602">
        <v>940158</v>
      </c>
      <c r="DE44" s="594"/>
      <c r="DF44" s="594"/>
      <c r="DG44" s="594"/>
      <c r="DH44" s="594"/>
      <c r="DI44" s="594"/>
      <c r="DJ44" s="594"/>
      <c r="DK44" s="595"/>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701"/>
      <c r="CE45" s="702"/>
      <c r="CF45" s="590" t="s">
        <v>334</v>
      </c>
      <c r="CG45" s="591"/>
      <c r="CH45" s="591"/>
      <c r="CI45" s="591"/>
      <c r="CJ45" s="591"/>
      <c r="CK45" s="591"/>
      <c r="CL45" s="591"/>
      <c r="CM45" s="591"/>
      <c r="CN45" s="591"/>
      <c r="CO45" s="591"/>
      <c r="CP45" s="591"/>
      <c r="CQ45" s="592"/>
      <c r="CR45" s="593">
        <v>1179012</v>
      </c>
      <c r="CS45" s="619"/>
      <c r="CT45" s="619"/>
      <c r="CU45" s="619"/>
      <c r="CV45" s="619"/>
      <c r="CW45" s="619"/>
      <c r="CX45" s="619"/>
      <c r="CY45" s="620"/>
      <c r="CZ45" s="627">
        <v>5</v>
      </c>
      <c r="DA45" s="628"/>
      <c r="DB45" s="628"/>
      <c r="DC45" s="629"/>
      <c r="DD45" s="602">
        <v>107431</v>
      </c>
      <c r="DE45" s="619"/>
      <c r="DF45" s="619"/>
      <c r="DG45" s="619"/>
      <c r="DH45" s="619"/>
      <c r="DI45" s="619"/>
      <c r="DJ45" s="619"/>
      <c r="DK45" s="620"/>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701"/>
      <c r="CE46" s="702"/>
      <c r="CF46" s="590" t="s">
        <v>335</v>
      </c>
      <c r="CG46" s="591"/>
      <c r="CH46" s="591"/>
      <c r="CI46" s="591"/>
      <c r="CJ46" s="591"/>
      <c r="CK46" s="591"/>
      <c r="CL46" s="591"/>
      <c r="CM46" s="591"/>
      <c r="CN46" s="591"/>
      <c r="CO46" s="591"/>
      <c r="CP46" s="591"/>
      <c r="CQ46" s="592"/>
      <c r="CR46" s="593">
        <v>3155693</v>
      </c>
      <c r="CS46" s="594"/>
      <c r="CT46" s="594"/>
      <c r="CU46" s="594"/>
      <c r="CV46" s="594"/>
      <c r="CW46" s="594"/>
      <c r="CX46" s="594"/>
      <c r="CY46" s="595"/>
      <c r="CZ46" s="627">
        <v>13.3</v>
      </c>
      <c r="DA46" s="686"/>
      <c r="DB46" s="686"/>
      <c r="DC46" s="687"/>
      <c r="DD46" s="602">
        <v>820136</v>
      </c>
      <c r="DE46" s="594"/>
      <c r="DF46" s="594"/>
      <c r="DG46" s="594"/>
      <c r="DH46" s="594"/>
      <c r="DI46" s="594"/>
      <c r="DJ46" s="594"/>
      <c r="DK46" s="595"/>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701"/>
      <c r="CE47" s="702"/>
      <c r="CF47" s="590" t="s">
        <v>336</v>
      </c>
      <c r="CG47" s="591"/>
      <c r="CH47" s="591"/>
      <c r="CI47" s="591"/>
      <c r="CJ47" s="591"/>
      <c r="CK47" s="591"/>
      <c r="CL47" s="591"/>
      <c r="CM47" s="591"/>
      <c r="CN47" s="591"/>
      <c r="CO47" s="591"/>
      <c r="CP47" s="591"/>
      <c r="CQ47" s="592"/>
      <c r="CR47" s="593">
        <v>386172</v>
      </c>
      <c r="CS47" s="619"/>
      <c r="CT47" s="619"/>
      <c r="CU47" s="619"/>
      <c r="CV47" s="619"/>
      <c r="CW47" s="619"/>
      <c r="CX47" s="619"/>
      <c r="CY47" s="620"/>
      <c r="CZ47" s="627">
        <v>1.6</v>
      </c>
      <c r="DA47" s="628"/>
      <c r="DB47" s="628"/>
      <c r="DC47" s="629"/>
      <c r="DD47" s="602">
        <v>87638</v>
      </c>
      <c r="DE47" s="619"/>
      <c r="DF47" s="619"/>
      <c r="DG47" s="619"/>
      <c r="DH47" s="619"/>
      <c r="DI47" s="619"/>
      <c r="DJ47" s="619"/>
      <c r="DK47" s="620"/>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3"/>
      <c r="CE48" s="704"/>
      <c r="CF48" s="590" t="s">
        <v>337</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86"/>
      <c r="DB48" s="686"/>
      <c r="DC48" s="687"/>
      <c r="DD48" s="602" t="s">
        <v>118</v>
      </c>
      <c r="DE48" s="594"/>
      <c r="DF48" s="594"/>
      <c r="DG48" s="594"/>
      <c r="DH48" s="594"/>
      <c r="DI48" s="594"/>
      <c r="DJ48" s="594"/>
      <c r="DK48" s="595"/>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6" t="s">
        <v>338</v>
      </c>
      <c r="CE49" s="637"/>
      <c r="CF49" s="637"/>
      <c r="CG49" s="637"/>
      <c r="CH49" s="637"/>
      <c r="CI49" s="637"/>
      <c r="CJ49" s="637"/>
      <c r="CK49" s="637"/>
      <c r="CL49" s="637"/>
      <c r="CM49" s="637"/>
      <c r="CN49" s="637"/>
      <c r="CO49" s="637"/>
      <c r="CP49" s="637"/>
      <c r="CQ49" s="638"/>
      <c r="CR49" s="665">
        <v>23763602</v>
      </c>
      <c r="CS49" s="661"/>
      <c r="CT49" s="661"/>
      <c r="CU49" s="661"/>
      <c r="CV49" s="661"/>
      <c r="CW49" s="661"/>
      <c r="CX49" s="661"/>
      <c r="CY49" s="688"/>
      <c r="CZ49" s="689">
        <v>100</v>
      </c>
      <c r="DA49" s="690"/>
      <c r="DB49" s="690"/>
      <c r="DC49" s="691"/>
      <c r="DD49" s="692">
        <v>16303099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0" zoomScaleNormal="50" zoomScaleSheetLayoutView="70" workbookViewId="0">
      <selection activeCell="V16" sqref="V16:Z1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340</v>
      </c>
      <c r="DK2" s="735"/>
      <c r="DL2" s="735"/>
      <c r="DM2" s="735"/>
      <c r="DN2" s="735"/>
      <c r="DO2" s="736"/>
      <c r="DP2" s="200"/>
      <c r="DQ2" s="734" t="s">
        <v>341</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342</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344</v>
      </c>
      <c r="B5" s="729"/>
      <c r="C5" s="729"/>
      <c r="D5" s="729"/>
      <c r="E5" s="729"/>
      <c r="F5" s="729"/>
      <c r="G5" s="729"/>
      <c r="H5" s="729"/>
      <c r="I5" s="729"/>
      <c r="J5" s="729"/>
      <c r="K5" s="729"/>
      <c r="L5" s="729"/>
      <c r="M5" s="729"/>
      <c r="N5" s="729"/>
      <c r="O5" s="729"/>
      <c r="P5" s="730"/>
      <c r="Q5" s="705" t="s">
        <v>345</v>
      </c>
      <c r="R5" s="706"/>
      <c r="S5" s="706"/>
      <c r="T5" s="706"/>
      <c r="U5" s="707"/>
      <c r="V5" s="705" t="s">
        <v>346</v>
      </c>
      <c r="W5" s="706"/>
      <c r="X5" s="706"/>
      <c r="Y5" s="706"/>
      <c r="Z5" s="707"/>
      <c r="AA5" s="705" t="s">
        <v>347</v>
      </c>
      <c r="AB5" s="706"/>
      <c r="AC5" s="706"/>
      <c r="AD5" s="706"/>
      <c r="AE5" s="706"/>
      <c r="AF5" s="738" t="s">
        <v>348</v>
      </c>
      <c r="AG5" s="706"/>
      <c r="AH5" s="706"/>
      <c r="AI5" s="706"/>
      <c r="AJ5" s="717"/>
      <c r="AK5" s="706" t="s">
        <v>349</v>
      </c>
      <c r="AL5" s="706"/>
      <c r="AM5" s="706"/>
      <c r="AN5" s="706"/>
      <c r="AO5" s="707"/>
      <c r="AP5" s="705" t="s">
        <v>350</v>
      </c>
      <c r="AQ5" s="706"/>
      <c r="AR5" s="706"/>
      <c r="AS5" s="706"/>
      <c r="AT5" s="707"/>
      <c r="AU5" s="705" t="s">
        <v>351</v>
      </c>
      <c r="AV5" s="706"/>
      <c r="AW5" s="706"/>
      <c r="AX5" s="706"/>
      <c r="AY5" s="717"/>
      <c r="AZ5" s="207"/>
      <c r="BA5" s="207"/>
      <c r="BB5" s="207"/>
      <c r="BC5" s="207"/>
      <c r="BD5" s="207"/>
      <c r="BE5" s="208"/>
      <c r="BF5" s="208"/>
      <c r="BG5" s="208"/>
      <c r="BH5" s="208"/>
      <c r="BI5" s="208"/>
      <c r="BJ5" s="208"/>
      <c r="BK5" s="208"/>
      <c r="BL5" s="208"/>
      <c r="BM5" s="208"/>
      <c r="BN5" s="208"/>
      <c r="BO5" s="208"/>
      <c r="BP5" s="208"/>
      <c r="BQ5" s="728" t="s">
        <v>352</v>
      </c>
      <c r="BR5" s="729"/>
      <c r="BS5" s="729"/>
      <c r="BT5" s="729"/>
      <c r="BU5" s="729"/>
      <c r="BV5" s="729"/>
      <c r="BW5" s="729"/>
      <c r="BX5" s="729"/>
      <c r="BY5" s="729"/>
      <c r="BZ5" s="729"/>
      <c r="CA5" s="729"/>
      <c r="CB5" s="729"/>
      <c r="CC5" s="729"/>
      <c r="CD5" s="729"/>
      <c r="CE5" s="729"/>
      <c r="CF5" s="729"/>
      <c r="CG5" s="730"/>
      <c r="CH5" s="705" t="s">
        <v>353</v>
      </c>
      <c r="CI5" s="706"/>
      <c r="CJ5" s="706"/>
      <c r="CK5" s="706"/>
      <c r="CL5" s="707"/>
      <c r="CM5" s="705" t="s">
        <v>354</v>
      </c>
      <c r="CN5" s="706"/>
      <c r="CO5" s="706"/>
      <c r="CP5" s="706"/>
      <c r="CQ5" s="707"/>
      <c r="CR5" s="705" t="s">
        <v>355</v>
      </c>
      <c r="CS5" s="706"/>
      <c r="CT5" s="706"/>
      <c r="CU5" s="706"/>
      <c r="CV5" s="707"/>
      <c r="CW5" s="705" t="s">
        <v>356</v>
      </c>
      <c r="CX5" s="706"/>
      <c r="CY5" s="706"/>
      <c r="CZ5" s="706"/>
      <c r="DA5" s="707"/>
      <c r="DB5" s="705" t="s">
        <v>357</v>
      </c>
      <c r="DC5" s="706"/>
      <c r="DD5" s="706"/>
      <c r="DE5" s="706"/>
      <c r="DF5" s="707"/>
      <c r="DG5" s="711" t="s">
        <v>358</v>
      </c>
      <c r="DH5" s="712"/>
      <c r="DI5" s="712"/>
      <c r="DJ5" s="712"/>
      <c r="DK5" s="713"/>
      <c r="DL5" s="711" t="s">
        <v>359</v>
      </c>
      <c r="DM5" s="712"/>
      <c r="DN5" s="712"/>
      <c r="DO5" s="712"/>
      <c r="DP5" s="713"/>
      <c r="DQ5" s="705" t="s">
        <v>360</v>
      </c>
      <c r="DR5" s="706"/>
      <c r="DS5" s="706"/>
      <c r="DT5" s="706"/>
      <c r="DU5" s="707"/>
      <c r="DV5" s="705" t="s">
        <v>351</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361</v>
      </c>
      <c r="C7" s="720"/>
      <c r="D7" s="720"/>
      <c r="E7" s="720"/>
      <c r="F7" s="720"/>
      <c r="G7" s="720"/>
      <c r="H7" s="720"/>
      <c r="I7" s="720"/>
      <c r="J7" s="720"/>
      <c r="K7" s="720"/>
      <c r="L7" s="720"/>
      <c r="M7" s="720"/>
      <c r="N7" s="720"/>
      <c r="O7" s="720"/>
      <c r="P7" s="721"/>
      <c r="Q7" s="722">
        <v>24476</v>
      </c>
      <c r="R7" s="723"/>
      <c r="S7" s="723"/>
      <c r="T7" s="723"/>
      <c r="U7" s="723"/>
      <c r="V7" s="723">
        <v>23705</v>
      </c>
      <c r="W7" s="723"/>
      <c r="X7" s="723"/>
      <c r="Y7" s="723"/>
      <c r="Z7" s="723"/>
      <c r="AA7" s="723">
        <v>772</v>
      </c>
      <c r="AB7" s="723"/>
      <c r="AC7" s="723"/>
      <c r="AD7" s="723"/>
      <c r="AE7" s="724"/>
      <c r="AF7" s="725">
        <v>512</v>
      </c>
      <c r="AG7" s="726"/>
      <c r="AH7" s="726"/>
      <c r="AI7" s="726"/>
      <c r="AJ7" s="727"/>
      <c r="AK7" s="762">
        <v>244</v>
      </c>
      <c r="AL7" s="763"/>
      <c r="AM7" s="763"/>
      <c r="AN7" s="763"/>
      <c r="AO7" s="763"/>
      <c r="AP7" s="763">
        <v>27566</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548</v>
      </c>
      <c r="BT7" s="767" t="s">
        <v>548</v>
      </c>
      <c r="BU7" s="767" t="s">
        <v>548</v>
      </c>
      <c r="BV7" s="767" t="s">
        <v>548</v>
      </c>
      <c r="BW7" s="767" t="s">
        <v>548</v>
      </c>
      <c r="BX7" s="767" t="s">
        <v>548</v>
      </c>
      <c r="BY7" s="767" t="s">
        <v>548</v>
      </c>
      <c r="BZ7" s="767" t="s">
        <v>548</v>
      </c>
      <c r="CA7" s="767" t="s">
        <v>548</v>
      </c>
      <c r="CB7" s="767" t="s">
        <v>548</v>
      </c>
      <c r="CC7" s="767" t="s">
        <v>548</v>
      </c>
      <c r="CD7" s="767" t="s">
        <v>548</v>
      </c>
      <c r="CE7" s="767" t="s">
        <v>548</v>
      </c>
      <c r="CF7" s="767" t="s">
        <v>548</v>
      </c>
      <c r="CG7" s="768" t="s">
        <v>548</v>
      </c>
      <c r="CH7" s="759">
        <v>-11</v>
      </c>
      <c r="CI7" s="760"/>
      <c r="CJ7" s="760"/>
      <c r="CK7" s="760"/>
      <c r="CL7" s="761"/>
      <c r="CM7" s="759">
        <v>344</v>
      </c>
      <c r="CN7" s="760"/>
      <c r="CO7" s="760"/>
      <c r="CP7" s="760"/>
      <c r="CQ7" s="761"/>
      <c r="CR7" s="759">
        <v>30</v>
      </c>
      <c r="CS7" s="760"/>
      <c r="CT7" s="760"/>
      <c r="CU7" s="760"/>
      <c r="CV7" s="761"/>
      <c r="CW7" s="759">
        <v>8</v>
      </c>
      <c r="CX7" s="760"/>
      <c r="CY7" s="760"/>
      <c r="CZ7" s="760"/>
      <c r="DA7" s="761"/>
      <c r="DB7" s="759" t="s">
        <v>481</v>
      </c>
      <c r="DC7" s="760"/>
      <c r="DD7" s="760"/>
      <c r="DE7" s="760"/>
      <c r="DF7" s="761"/>
      <c r="DG7" s="759" t="s">
        <v>481</v>
      </c>
      <c r="DH7" s="760"/>
      <c r="DI7" s="760"/>
      <c r="DJ7" s="760"/>
      <c r="DK7" s="761"/>
      <c r="DL7" s="759" t="s">
        <v>481</v>
      </c>
      <c r="DM7" s="760"/>
      <c r="DN7" s="760"/>
      <c r="DO7" s="760"/>
      <c r="DP7" s="761"/>
      <c r="DQ7" s="759" t="s">
        <v>481</v>
      </c>
      <c r="DR7" s="760"/>
      <c r="DS7" s="760"/>
      <c r="DT7" s="760"/>
      <c r="DU7" s="761"/>
      <c r="DV7" s="740"/>
      <c r="DW7" s="741"/>
      <c r="DX7" s="741"/>
      <c r="DY7" s="741"/>
      <c r="DZ7" s="742"/>
      <c r="EA7" s="205"/>
    </row>
    <row r="8" spans="1:131" s="206" customFormat="1" ht="26.25" customHeight="1" x14ac:dyDescent="0.15">
      <c r="A8" s="212">
        <v>2</v>
      </c>
      <c r="B8" s="743" t="s">
        <v>362</v>
      </c>
      <c r="C8" s="744"/>
      <c r="D8" s="744"/>
      <c r="E8" s="744"/>
      <c r="F8" s="744"/>
      <c r="G8" s="744"/>
      <c r="H8" s="744"/>
      <c r="I8" s="744"/>
      <c r="J8" s="744"/>
      <c r="K8" s="744"/>
      <c r="L8" s="744"/>
      <c r="M8" s="744"/>
      <c r="N8" s="744"/>
      <c r="O8" s="744"/>
      <c r="P8" s="745"/>
      <c r="Q8" s="746">
        <v>46</v>
      </c>
      <c r="R8" s="747"/>
      <c r="S8" s="747"/>
      <c r="T8" s="747"/>
      <c r="U8" s="747"/>
      <c r="V8" s="747">
        <v>43</v>
      </c>
      <c r="W8" s="747"/>
      <c r="X8" s="747"/>
      <c r="Y8" s="747"/>
      <c r="Z8" s="747"/>
      <c r="AA8" s="747">
        <v>3</v>
      </c>
      <c r="AB8" s="747"/>
      <c r="AC8" s="747"/>
      <c r="AD8" s="747"/>
      <c r="AE8" s="748"/>
      <c r="AF8" s="749">
        <v>3</v>
      </c>
      <c r="AG8" s="750"/>
      <c r="AH8" s="750"/>
      <c r="AI8" s="750"/>
      <c r="AJ8" s="751"/>
      <c r="AK8" s="752">
        <v>8</v>
      </c>
      <c r="AL8" s="753"/>
      <c r="AM8" s="753"/>
      <c r="AN8" s="753"/>
      <c r="AO8" s="753"/>
      <c r="AP8" s="753">
        <v>22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549</v>
      </c>
      <c r="BT8" s="757" t="s">
        <v>549</v>
      </c>
      <c r="BU8" s="757" t="s">
        <v>549</v>
      </c>
      <c r="BV8" s="757" t="s">
        <v>549</v>
      </c>
      <c r="BW8" s="757" t="s">
        <v>549</v>
      </c>
      <c r="BX8" s="757" t="s">
        <v>549</v>
      </c>
      <c r="BY8" s="757" t="s">
        <v>549</v>
      </c>
      <c r="BZ8" s="757" t="s">
        <v>549</v>
      </c>
      <c r="CA8" s="757" t="s">
        <v>549</v>
      </c>
      <c r="CB8" s="757" t="s">
        <v>549</v>
      </c>
      <c r="CC8" s="757" t="s">
        <v>549</v>
      </c>
      <c r="CD8" s="757" t="s">
        <v>549</v>
      </c>
      <c r="CE8" s="757" t="s">
        <v>549</v>
      </c>
      <c r="CF8" s="757" t="s">
        <v>549</v>
      </c>
      <c r="CG8" s="758" t="s">
        <v>549</v>
      </c>
      <c r="CH8" s="769">
        <v>15</v>
      </c>
      <c r="CI8" s="770"/>
      <c r="CJ8" s="770"/>
      <c r="CK8" s="770"/>
      <c r="CL8" s="771"/>
      <c r="CM8" s="769">
        <v>75</v>
      </c>
      <c r="CN8" s="770"/>
      <c r="CO8" s="770"/>
      <c r="CP8" s="770"/>
      <c r="CQ8" s="771"/>
      <c r="CR8" s="769">
        <v>25</v>
      </c>
      <c r="CS8" s="770"/>
      <c r="CT8" s="770"/>
      <c r="CU8" s="770"/>
      <c r="CV8" s="771"/>
      <c r="CW8" s="769" t="s">
        <v>481</v>
      </c>
      <c r="CX8" s="770"/>
      <c r="CY8" s="770"/>
      <c r="CZ8" s="770"/>
      <c r="DA8" s="771"/>
      <c r="DB8" s="769" t="s">
        <v>481</v>
      </c>
      <c r="DC8" s="770"/>
      <c r="DD8" s="770"/>
      <c r="DE8" s="770"/>
      <c r="DF8" s="771"/>
      <c r="DG8" s="769" t="s">
        <v>481</v>
      </c>
      <c r="DH8" s="770"/>
      <c r="DI8" s="770"/>
      <c r="DJ8" s="770"/>
      <c r="DK8" s="771"/>
      <c r="DL8" s="769" t="s">
        <v>481</v>
      </c>
      <c r="DM8" s="770"/>
      <c r="DN8" s="770"/>
      <c r="DO8" s="770"/>
      <c r="DP8" s="771"/>
      <c r="DQ8" s="769" t="s">
        <v>481</v>
      </c>
      <c r="DR8" s="770"/>
      <c r="DS8" s="770"/>
      <c r="DT8" s="770"/>
      <c r="DU8" s="771"/>
      <c r="DV8" s="772"/>
      <c r="DW8" s="773"/>
      <c r="DX8" s="773"/>
      <c r="DY8" s="773"/>
      <c r="DZ8" s="774"/>
      <c r="EA8" s="205"/>
    </row>
    <row r="9" spans="1:131" s="206" customFormat="1" ht="26.25" customHeight="1" x14ac:dyDescent="0.15">
      <c r="A9" s="212">
        <v>3</v>
      </c>
      <c r="B9" s="743" t="s">
        <v>363</v>
      </c>
      <c r="C9" s="744"/>
      <c r="D9" s="744"/>
      <c r="E9" s="744"/>
      <c r="F9" s="744"/>
      <c r="G9" s="744"/>
      <c r="H9" s="744"/>
      <c r="I9" s="744"/>
      <c r="J9" s="744"/>
      <c r="K9" s="744"/>
      <c r="L9" s="744"/>
      <c r="M9" s="744"/>
      <c r="N9" s="744"/>
      <c r="O9" s="744"/>
      <c r="P9" s="745"/>
      <c r="Q9" s="746">
        <v>96</v>
      </c>
      <c r="R9" s="747"/>
      <c r="S9" s="747"/>
      <c r="T9" s="747"/>
      <c r="U9" s="747"/>
      <c r="V9" s="747">
        <v>96</v>
      </c>
      <c r="W9" s="747"/>
      <c r="X9" s="747"/>
      <c r="Y9" s="747"/>
      <c r="Z9" s="747"/>
      <c r="AA9" s="747" t="s">
        <v>481</v>
      </c>
      <c r="AB9" s="747"/>
      <c r="AC9" s="747"/>
      <c r="AD9" s="747"/>
      <c r="AE9" s="748"/>
      <c r="AF9" s="749" t="s">
        <v>110</v>
      </c>
      <c r="AG9" s="750"/>
      <c r="AH9" s="750"/>
      <c r="AI9" s="750"/>
      <c r="AJ9" s="751"/>
      <c r="AK9" s="752">
        <v>94</v>
      </c>
      <c r="AL9" s="753"/>
      <c r="AM9" s="753"/>
      <c r="AN9" s="753"/>
      <c r="AO9" s="753"/>
      <c r="AP9" s="753" t="s">
        <v>481</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550</v>
      </c>
      <c r="BT9" s="757" t="s">
        <v>550</v>
      </c>
      <c r="BU9" s="757" t="s">
        <v>550</v>
      </c>
      <c r="BV9" s="757" t="s">
        <v>550</v>
      </c>
      <c r="BW9" s="757" t="s">
        <v>550</v>
      </c>
      <c r="BX9" s="757" t="s">
        <v>550</v>
      </c>
      <c r="BY9" s="757" t="s">
        <v>550</v>
      </c>
      <c r="BZ9" s="757" t="s">
        <v>550</v>
      </c>
      <c r="CA9" s="757" t="s">
        <v>550</v>
      </c>
      <c r="CB9" s="757" t="s">
        <v>550</v>
      </c>
      <c r="CC9" s="757" t="s">
        <v>550</v>
      </c>
      <c r="CD9" s="757" t="s">
        <v>550</v>
      </c>
      <c r="CE9" s="757" t="s">
        <v>550</v>
      </c>
      <c r="CF9" s="757" t="s">
        <v>550</v>
      </c>
      <c r="CG9" s="758" t="s">
        <v>550</v>
      </c>
      <c r="CH9" s="769">
        <v>2</v>
      </c>
      <c r="CI9" s="770"/>
      <c r="CJ9" s="770"/>
      <c r="CK9" s="770"/>
      <c r="CL9" s="771"/>
      <c r="CM9" s="769">
        <v>148</v>
      </c>
      <c r="CN9" s="770"/>
      <c r="CO9" s="770"/>
      <c r="CP9" s="770"/>
      <c r="CQ9" s="771"/>
      <c r="CR9" s="769">
        <v>6</v>
      </c>
      <c r="CS9" s="770"/>
      <c r="CT9" s="770"/>
      <c r="CU9" s="770"/>
      <c r="CV9" s="771"/>
      <c r="CW9" s="769">
        <v>1</v>
      </c>
      <c r="CX9" s="770"/>
      <c r="CY9" s="770"/>
      <c r="CZ9" s="770"/>
      <c r="DA9" s="771"/>
      <c r="DB9" s="769" t="s">
        <v>481</v>
      </c>
      <c r="DC9" s="770"/>
      <c r="DD9" s="770"/>
      <c r="DE9" s="770"/>
      <c r="DF9" s="771"/>
      <c r="DG9" s="769" t="s">
        <v>481</v>
      </c>
      <c r="DH9" s="770"/>
      <c r="DI9" s="770"/>
      <c r="DJ9" s="770"/>
      <c r="DK9" s="771"/>
      <c r="DL9" s="769" t="s">
        <v>481</v>
      </c>
      <c r="DM9" s="770"/>
      <c r="DN9" s="770"/>
      <c r="DO9" s="770"/>
      <c r="DP9" s="771"/>
      <c r="DQ9" s="769" t="s">
        <v>481</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551</v>
      </c>
      <c r="BT10" s="757" t="s">
        <v>551</v>
      </c>
      <c r="BU10" s="757" t="s">
        <v>551</v>
      </c>
      <c r="BV10" s="757" t="s">
        <v>551</v>
      </c>
      <c r="BW10" s="757" t="s">
        <v>551</v>
      </c>
      <c r="BX10" s="757" t="s">
        <v>551</v>
      </c>
      <c r="BY10" s="757" t="s">
        <v>551</v>
      </c>
      <c r="BZ10" s="757" t="s">
        <v>551</v>
      </c>
      <c r="CA10" s="757" t="s">
        <v>551</v>
      </c>
      <c r="CB10" s="757" t="s">
        <v>551</v>
      </c>
      <c r="CC10" s="757" t="s">
        <v>551</v>
      </c>
      <c r="CD10" s="757" t="s">
        <v>551</v>
      </c>
      <c r="CE10" s="757" t="s">
        <v>551</v>
      </c>
      <c r="CF10" s="757" t="s">
        <v>551</v>
      </c>
      <c r="CG10" s="758" t="s">
        <v>551</v>
      </c>
      <c r="CH10" s="769">
        <v>5</v>
      </c>
      <c r="CI10" s="770"/>
      <c r="CJ10" s="770"/>
      <c r="CK10" s="770"/>
      <c r="CL10" s="771"/>
      <c r="CM10" s="769">
        <v>295</v>
      </c>
      <c r="CN10" s="770"/>
      <c r="CO10" s="770"/>
      <c r="CP10" s="770"/>
      <c r="CQ10" s="771"/>
      <c r="CR10" s="769">
        <v>15</v>
      </c>
      <c r="CS10" s="770"/>
      <c r="CT10" s="770"/>
      <c r="CU10" s="770"/>
      <c r="CV10" s="771"/>
      <c r="CW10" s="769">
        <v>8</v>
      </c>
      <c r="CX10" s="770"/>
      <c r="CY10" s="770"/>
      <c r="CZ10" s="770"/>
      <c r="DA10" s="771"/>
      <c r="DB10" s="769" t="s">
        <v>481</v>
      </c>
      <c r="DC10" s="770"/>
      <c r="DD10" s="770"/>
      <c r="DE10" s="770"/>
      <c r="DF10" s="771"/>
      <c r="DG10" s="769" t="s">
        <v>481</v>
      </c>
      <c r="DH10" s="770"/>
      <c r="DI10" s="770"/>
      <c r="DJ10" s="770"/>
      <c r="DK10" s="771"/>
      <c r="DL10" s="769" t="s">
        <v>481</v>
      </c>
      <c r="DM10" s="770"/>
      <c r="DN10" s="770"/>
      <c r="DO10" s="770"/>
      <c r="DP10" s="771"/>
      <c r="DQ10" s="769" t="s">
        <v>481</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552</v>
      </c>
      <c r="BT11" s="757" t="s">
        <v>552</v>
      </c>
      <c r="BU11" s="757" t="s">
        <v>552</v>
      </c>
      <c r="BV11" s="757" t="s">
        <v>552</v>
      </c>
      <c r="BW11" s="757" t="s">
        <v>552</v>
      </c>
      <c r="BX11" s="757" t="s">
        <v>552</v>
      </c>
      <c r="BY11" s="757" t="s">
        <v>552</v>
      </c>
      <c r="BZ11" s="757" t="s">
        <v>552</v>
      </c>
      <c r="CA11" s="757" t="s">
        <v>552</v>
      </c>
      <c r="CB11" s="757" t="s">
        <v>552</v>
      </c>
      <c r="CC11" s="757" t="s">
        <v>552</v>
      </c>
      <c r="CD11" s="757" t="s">
        <v>552</v>
      </c>
      <c r="CE11" s="757" t="s">
        <v>552</v>
      </c>
      <c r="CF11" s="757" t="s">
        <v>552</v>
      </c>
      <c r="CG11" s="758" t="s">
        <v>552</v>
      </c>
      <c r="CH11" s="769" t="s">
        <v>481</v>
      </c>
      <c r="CI11" s="770"/>
      <c r="CJ11" s="770"/>
      <c r="CK11" s="770"/>
      <c r="CL11" s="771"/>
      <c r="CM11" s="769">
        <v>-4</v>
      </c>
      <c r="CN11" s="770"/>
      <c r="CO11" s="770"/>
      <c r="CP11" s="770"/>
      <c r="CQ11" s="771"/>
      <c r="CR11" s="769">
        <v>5</v>
      </c>
      <c r="CS11" s="770"/>
      <c r="CT11" s="770"/>
      <c r="CU11" s="770"/>
      <c r="CV11" s="771"/>
      <c r="CW11" s="769" t="s">
        <v>481</v>
      </c>
      <c r="CX11" s="770"/>
      <c r="CY11" s="770"/>
      <c r="CZ11" s="770"/>
      <c r="DA11" s="771"/>
      <c r="DB11" s="769" t="s">
        <v>481</v>
      </c>
      <c r="DC11" s="770"/>
      <c r="DD11" s="770"/>
      <c r="DE11" s="770"/>
      <c r="DF11" s="771"/>
      <c r="DG11" s="769" t="s">
        <v>481</v>
      </c>
      <c r="DH11" s="770"/>
      <c r="DI11" s="770"/>
      <c r="DJ11" s="770"/>
      <c r="DK11" s="771"/>
      <c r="DL11" s="769" t="s">
        <v>481</v>
      </c>
      <c r="DM11" s="770"/>
      <c r="DN11" s="770"/>
      <c r="DO11" s="770"/>
      <c r="DP11" s="771"/>
      <c r="DQ11" s="769" t="s">
        <v>481</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553</v>
      </c>
      <c r="BT12" s="757" t="s">
        <v>553</v>
      </c>
      <c r="BU12" s="757" t="s">
        <v>553</v>
      </c>
      <c r="BV12" s="757" t="s">
        <v>553</v>
      </c>
      <c r="BW12" s="757" t="s">
        <v>553</v>
      </c>
      <c r="BX12" s="757" t="s">
        <v>553</v>
      </c>
      <c r="BY12" s="757" t="s">
        <v>553</v>
      </c>
      <c r="BZ12" s="757" t="s">
        <v>553</v>
      </c>
      <c r="CA12" s="757" t="s">
        <v>553</v>
      </c>
      <c r="CB12" s="757" t="s">
        <v>553</v>
      </c>
      <c r="CC12" s="757" t="s">
        <v>553</v>
      </c>
      <c r="CD12" s="757" t="s">
        <v>553</v>
      </c>
      <c r="CE12" s="757" t="s">
        <v>553</v>
      </c>
      <c r="CF12" s="757" t="s">
        <v>553</v>
      </c>
      <c r="CG12" s="758" t="s">
        <v>553</v>
      </c>
      <c r="CH12" s="769">
        <v>0</v>
      </c>
      <c r="CI12" s="770"/>
      <c r="CJ12" s="770"/>
      <c r="CK12" s="770"/>
      <c r="CL12" s="771"/>
      <c r="CM12" s="769">
        <v>41</v>
      </c>
      <c r="CN12" s="770"/>
      <c r="CO12" s="770"/>
      <c r="CP12" s="770"/>
      <c r="CQ12" s="771"/>
      <c r="CR12" s="769">
        <v>14</v>
      </c>
      <c r="CS12" s="770"/>
      <c r="CT12" s="770"/>
      <c r="CU12" s="770"/>
      <c r="CV12" s="771"/>
      <c r="CW12" s="769" t="s">
        <v>481</v>
      </c>
      <c r="CX12" s="770"/>
      <c r="CY12" s="770"/>
      <c r="CZ12" s="770"/>
      <c r="DA12" s="771"/>
      <c r="DB12" s="769" t="s">
        <v>481</v>
      </c>
      <c r="DC12" s="770"/>
      <c r="DD12" s="770"/>
      <c r="DE12" s="770"/>
      <c r="DF12" s="771"/>
      <c r="DG12" s="769" t="s">
        <v>481</v>
      </c>
      <c r="DH12" s="770"/>
      <c r="DI12" s="770"/>
      <c r="DJ12" s="770"/>
      <c r="DK12" s="771"/>
      <c r="DL12" s="769" t="s">
        <v>481</v>
      </c>
      <c r="DM12" s="770"/>
      <c r="DN12" s="770"/>
      <c r="DO12" s="770"/>
      <c r="DP12" s="771"/>
      <c r="DQ12" s="769" t="s">
        <v>481</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554</v>
      </c>
      <c r="BT13" s="757" t="s">
        <v>554</v>
      </c>
      <c r="BU13" s="757" t="s">
        <v>554</v>
      </c>
      <c r="BV13" s="757" t="s">
        <v>554</v>
      </c>
      <c r="BW13" s="757" t="s">
        <v>554</v>
      </c>
      <c r="BX13" s="757" t="s">
        <v>554</v>
      </c>
      <c r="BY13" s="757" t="s">
        <v>554</v>
      </c>
      <c r="BZ13" s="757" t="s">
        <v>554</v>
      </c>
      <c r="CA13" s="757" t="s">
        <v>554</v>
      </c>
      <c r="CB13" s="757" t="s">
        <v>554</v>
      </c>
      <c r="CC13" s="757" t="s">
        <v>554</v>
      </c>
      <c r="CD13" s="757" t="s">
        <v>554</v>
      </c>
      <c r="CE13" s="757" t="s">
        <v>554</v>
      </c>
      <c r="CF13" s="757" t="s">
        <v>554</v>
      </c>
      <c r="CG13" s="758" t="s">
        <v>554</v>
      </c>
      <c r="CH13" s="769">
        <v>10</v>
      </c>
      <c r="CI13" s="770"/>
      <c r="CJ13" s="770"/>
      <c r="CK13" s="770"/>
      <c r="CL13" s="771"/>
      <c r="CM13" s="769">
        <v>124</v>
      </c>
      <c r="CN13" s="770"/>
      <c r="CO13" s="770"/>
      <c r="CP13" s="770"/>
      <c r="CQ13" s="771"/>
      <c r="CR13" s="769">
        <v>20</v>
      </c>
      <c r="CS13" s="770"/>
      <c r="CT13" s="770"/>
      <c r="CU13" s="770"/>
      <c r="CV13" s="771"/>
      <c r="CW13" s="769" t="s">
        <v>481</v>
      </c>
      <c r="CX13" s="770"/>
      <c r="CY13" s="770"/>
      <c r="CZ13" s="770"/>
      <c r="DA13" s="771"/>
      <c r="DB13" s="769" t="s">
        <v>481</v>
      </c>
      <c r="DC13" s="770"/>
      <c r="DD13" s="770"/>
      <c r="DE13" s="770"/>
      <c r="DF13" s="771"/>
      <c r="DG13" s="769" t="s">
        <v>481</v>
      </c>
      <c r="DH13" s="770"/>
      <c r="DI13" s="770"/>
      <c r="DJ13" s="770"/>
      <c r="DK13" s="771"/>
      <c r="DL13" s="769" t="s">
        <v>481</v>
      </c>
      <c r="DM13" s="770"/>
      <c r="DN13" s="770"/>
      <c r="DO13" s="770"/>
      <c r="DP13" s="771"/>
      <c r="DQ13" s="769" t="s">
        <v>481</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555</v>
      </c>
      <c r="BT14" s="757" t="s">
        <v>555</v>
      </c>
      <c r="BU14" s="757" t="s">
        <v>555</v>
      </c>
      <c r="BV14" s="757" t="s">
        <v>555</v>
      </c>
      <c r="BW14" s="757" t="s">
        <v>555</v>
      </c>
      <c r="BX14" s="757" t="s">
        <v>555</v>
      </c>
      <c r="BY14" s="757" t="s">
        <v>555</v>
      </c>
      <c r="BZ14" s="757" t="s">
        <v>555</v>
      </c>
      <c r="CA14" s="757" t="s">
        <v>555</v>
      </c>
      <c r="CB14" s="757" t="s">
        <v>555</v>
      </c>
      <c r="CC14" s="757" t="s">
        <v>555</v>
      </c>
      <c r="CD14" s="757" t="s">
        <v>555</v>
      </c>
      <c r="CE14" s="757" t="s">
        <v>555</v>
      </c>
      <c r="CF14" s="757" t="s">
        <v>555</v>
      </c>
      <c r="CG14" s="758" t="s">
        <v>555</v>
      </c>
      <c r="CH14" s="769">
        <v>7</v>
      </c>
      <c r="CI14" s="770"/>
      <c r="CJ14" s="770"/>
      <c r="CK14" s="770"/>
      <c r="CL14" s="771"/>
      <c r="CM14" s="769">
        <v>92</v>
      </c>
      <c r="CN14" s="770"/>
      <c r="CO14" s="770"/>
      <c r="CP14" s="770"/>
      <c r="CQ14" s="771"/>
      <c r="CR14" s="769">
        <v>66</v>
      </c>
      <c r="CS14" s="770"/>
      <c r="CT14" s="770"/>
      <c r="CU14" s="770"/>
      <c r="CV14" s="771"/>
      <c r="CW14" s="769" t="s">
        <v>481</v>
      </c>
      <c r="CX14" s="770"/>
      <c r="CY14" s="770"/>
      <c r="CZ14" s="770"/>
      <c r="DA14" s="771"/>
      <c r="DB14" s="769" t="s">
        <v>481</v>
      </c>
      <c r="DC14" s="770"/>
      <c r="DD14" s="770"/>
      <c r="DE14" s="770"/>
      <c r="DF14" s="771"/>
      <c r="DG14" s="769" t="s">
        <v>481</v>
      </c>
      <c r="DH14" s="770"/>
      <c r="DI14" s="770"/>
      <c r="DJ14" s="770"/>
      <c r="DK14" s="771"/>
      <c r="DL14" s="769" t="s">
        <v>481</v>
      </c>
      <c r="DM14" s="770"/>
      <c r="DN14" s="770"/>
      <c r="DO14" s="770"/>
      <c r="DP14" s="771"/>
      <c r="DQ14" s="769" t="s">
        <v>481</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556</v>
      </c>
      <c r="BT15" s="757" t="s">
        <v>556</v>
      </c>
      <c r="BU15" s="757" t="s">
        <v>556</v>
      </c>
      <c r="BV15" s="757" t="s">
        <v>556</v>
      </c>
      <c r="BW15" s="757" t="s">
        <v>556</v>
      </c>
      <c r="BX15" s="757" t="s">
        <v>556</v>
      </c>
      <c r="BY15" s="757" t="s">
        <v>556</v>
      </c>
      <c r="BZ15" s="757" t="s">
        <v>556</v>
      </c>
      <c r="CA15" s="757" t="s">
        <v>556</v>
      </c>
      <c r="CB15" s="757" t="s">
        <v>556</v>
      </c>
      <c r="CC15" s="757" t="s">
        <v>556</v>
      </c>
      <c r="CD15" s="757" t="s">
        <v>556</v>
      </c>
      <c r="CE15" s="757" t="s">
        <v>556</v>
      </c>
      <c r="CF15" s="757" t="s">
        <v>556</v>
      </c>
      <c r="CG15" s="758" t="s">
        <v>556</v>
      </c>
      <c r="CH15" s="769">
        <v>-3</v>
      </c>
      <c r="CI15" s="770"/>
      <c r="CJ15" s="770"/>
      <c r="CK15" s="770"/>
      <c r="CL15" s="771"/>
      <c r="CM15" s="769">
        <v>100</v>
      </c>
      <c r="CN15" s="770"/>
      <c r="CO15" s="770"/>
      <c r="CP15" s="770"/>
      <c r="CQ15" s="771"/>
      <c r="CR15" s="769">
        <v>63</v>
      </c>
      <c r="CS15" s="770"/>
      <c r="CT15" s="770"/>
      <c r="CU15" s="770"/>
      <c r="CV15" s="771"/>
      <c r="CW15" s="769">
        <v>5</v>
      </c>
      <c r="CX15" s="770"/>
      <c r="CY15" s="770"/>
      <c r="CZ15" s="770"/>
      <c r="DA15" s="771"/>
      <c r="DB15" s="769" t="s">
        <v>481</v>
      </c>
      <c r="DC15" s="770"/>
      <c r="DD15" s="770"/>
      <c r="DE15" s="770"/>
      <c r="DF15" s="771"/>
      <c r="DG15" s="769" t="s">
        <v>481</v>
      </c>
      <c r="DH15" s="770"/>
      <c r="DI15" s="770"/>
      <c r="DJ15" s="770"/>
      <c r="DK15" s="771"/>
      <c r="DL15" s="769" t="s">
        <v>481</v>
      </c>
      <c r="DM15" s="770"/>
      <c r="DN15" s="770"/>
      <c r="DO15" s="770"/>
      <c r="DP15" s="771"/>
      <c r="DQ15" s="769" t="s">
        <v>481</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t="s">
        <v>557</v>
      </c>
      <c r="BT16" s="757"/>
      <c r="BU16" s="757"/>
      <c r="BV16" s="757"/>
      <c r="BW16" s="757"/>
      <c r="BX16" s="757"/>
      <c r="BY16" s="757"/>
      <c r="BZ16" s="757"/>
      <c r="CA16" s="757"/>
      <c r="CB16" s="757"/>
      <c r="CC16" s="757"/>
      <c r="CD16" s="757"/>
      <c r="CE16" s="757"/>
      <c r="CF16" s="757"/>
      <c r="CG16" s="758"/>
      <c r="CH16" s="769">
        <v>-35</v>
      </c>
      <c r="CI16" s="770"/>
      <c r="CJ16" s="770"/>
      <c r="CK16" s="770"/>
      <c r="CL16" s="771"/>
      <c r="CM16" s="769">
        <v>67</v>
      </c>
      <c r="CN16" s="770"/>
      <c r="CO16" s="770"/>
      <c r="CP16" s="770"/>
      <c r="CQ16" s="771"/>
      <c r="CR16" s="769">
        <v>43</v>
      </c>
      <c r="CS16" s="770"/>
      <c r="CT16" s="770"/>
      <c r="CU16" s="770"/>
      <c r="CV16" s="771"/>
      <c r="CW16" s="769" t="s">
        <v>481</v>
      </c>
      <c r="CX16" s="770"/>
      <c r="CY16" s="770"/>
      <c r="CZ16" s="770"/>
      <c r="DA16" s="771"/>
      <c r="DB16" s="769" t="s">
        <v>481</v>
      </c>
      <c r="DC16" s="770"/>
      <c r="DD16" s="770"/>
      <c r="DE16" s="770"/>
      <c r="DF16" s="771"/>
      <c r="DG16" s="769" t="s">
        <v>481</v>
      </c>
      <c r="DH16" s="770"/>
      <c r="DI16" s="770"/>
      <c r="DJ16" s="770"/>
      <c r="DK16" s="771"/>
      <c r="DL16" s="769" t="s">
        <v>481</v>
      </c>
      <c r="DM16" s="770"/>
      <c r="DN16" s="770"/>
      <c r="DO16" s="770"/>
      <c r="DP16" s="771"/>
      <c r="DQ16" s="769" t="s">
        <v>481</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364</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365</v>
      </c>
      <c r="B23" s="778" t="s">
        <v>366</v>
      </c>
      <c r="C23" s="779"/>
      <c r="D23" s="779"/>
      <c r="E23" s="779"/>
      <c r="F23" s="779"/>
      <c r="G23" s="779"/>
      <c r="H23" s="779"/>
      <c r="I23" s="779"/>
      <c r="J23" s="779"/>
      <c r="K23" s="779"/>
      <c r="L23" s="779"/>
      <c r="M23" s="779"/>
      <c r="N23" s="779"/>
      <c r="O23" s="779"/>
      <c r="P23" s="780"/>
      <c r="Q23" s="781">
        <v>24536</v>
      </c>
      <c r="R23" s="782"/>
      <c r="S23" s="782"/>
      <c r="T23" s="782"/>
      <c r="U23" s="782"/>
      <c r="V23" s="782">
        <v>23761</v>
      </c>
      <c r="W23" s="782"/>
      <c r="X23" s="782"/>
      <c r="Y23" s="782"/>
      <c r="Z23" s="782"/>
      <c r="AA23" s="782">
        <v>775</v>
      </c>
      <c r="AB23" s="782"/>
      <c r="AC23" s="782"/>
      <c r="AD23" s="782"/>
      <c r="AE23" s="783"/>
      <c r="AF23" s="784">
        <v>515</v>
      </c>
      <c r="AG23" s="782"/>
      <c r="AH23" s="782"/>
      <c r="AI23" s="782"/>
      <c r="AJ23" s="785"/>
      <c r="AK23" s="786"/>
      <c r="AL23" s="787"/>
      <c r="AM23" s="787"/>
      <c r="AN23" s="787"/>
      <c r="AO23" s="787"/>
      <c r="AP23" s="782">
        <v>27588</v>
      </c>
      <c r="AQ23" s="782"/>
      <c r="AR23" s="782"/>
      <c r="AS23" s="782"/>
      <c r="AT23" s="782"/>
      <c r="AU23" s="788"/>
      <c r="AV23" s="788"/>
      <c r="AW23" s="788"/>
      <c r="AX23" s="788"/>
      <c r="AY23" s="789"/>
      <c r="AZ23" s="797" t="s">
        <v>110</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367</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368</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344</v>
      </c>
      <c r="B26" s="729"/>
      <c r="C26" s="729"/>
      <c r="D26" s="729"/>
      <c r="E26" s="729"/>
      <c r="F26" s="729"/>
      <c r="G26" s="729"/>
      <c r="H26" s="729"/>
      <c r="I26" s="729"/>
      <c r="J26" s="729"/>
      <c r="K26" s="729"/>
      <c r="L26" s="729"/>
      <c r="M26" s="729"/>
      <c r="N26" s="729"/>
      <c r="O26" s="729"/>
      <c r="P26" s="730"/>
      <c r="Q26" s="705" t="s">
        <v>369</v>
      </c>
      <c r="R26" s="706"/>
      <c r="S26" s="706"/>
      <c r="T26" s="706"/>
      <c r="U26" s="707"/>
      <c r="V26" s="705" t="s">
        <v>370</v>
      </c>
      <c r="W26" s="706"/>
      <c r="X26" s="706"/>
      <c r="Y26" s="706"/>
      <c r="Z26" s="707"/>
      <c r="AA26" s="705" t="s">
        <v>371</v>
      </c>
      <c r="AB26" s="706"/>
      <c r="AC26" s="706"/>
      <c r="AD26" s="706"/>
      <c r="AE26" s="706"/>
      <c r="AF26" s="800" t="s">
        <v>372</v>
      </c>
      <c r="AG26" s="801"/>
      <c r="AH26" s="801"/>
      <c r="AI26" s="801"/>
      <c r="AJ26" s="802"/>
      <c r="AK26" s="706" t="s">
        <v>373</v>
      </c>
      <c r="AL26" s="706"/>
      <c r="AM26" s="706"/>
      <c r="AN26" s="706"/>
      <c r="AO26" s="707"/>
      <c r="AP26" s="705" t="s">
        <v>374</v>
      </c>
      <c r="AQ26" s="706"/>
      <c r="AR26" s="706"/>
      <c r="AS26" s="706"/>
      <c r="AT26" s="707"/>
      <c r="AU26" s="705" t="s">
        <v>375</v>
      </c>
      <c r="AV26" s="706"/>
      <c r="AW26" s="706"/>
      <c r="AX26" s="706"/>
      <c r="AY26" s="707"/>
      <c r="AZ26" s="705" t="s">
        <v>376</v>
      </c>
      <c r="BA26" s="706"/>
      <c r="BB26" s="706"/>
      <c r="BC26" s="706"/>
      <c r="BD26" s="707"/>
      <c r="BE26" s="705" t="s">
        <v>351</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377</v>
      </c>
      <c r="C28" s="720"/>
      <c r="D28" s="720"/>
      <c r="E28" s="720"/>
      <c r="F28" s="720"/>
      <c r="G28" s="720"/>
      <c r="H28" s="720"/>
      <c r="I28" s="720"/>
      <c r="J28" s="720"/>
      <c r="K28" s="720"/>
      <c r="L28" s="720"/>
      <c r="M28" s="720"/>
      <c r="N28" s="720"/>
      <c r="O28" s="720"/>
      <c r="P28" s="721"/>
      <c r="Q28" s="810">
        <v>4368</v>
      </c>
      <c r="R28" s="811"/>
      <c r="S28" s="811"/>
      <c r="T28" s="811"/>
      <c r="U28" s="811"/>
      <c r="V28" s="811">
        <v>4334</v>
      </c>
      <c r="W28" s="811"/>
      <c r="X28" s="811"/>
      <c r="Y28" s="811"/>
      <c r="Z28" s="811"/>
      <c r="AA28" s="811">
        <v>34</v>
      </c>
      <c r="AB28" s="811"/>
      <c r="AC28" s="811"/>
      <c r="AD28" s="811"/>
      <c r="AE28" s="812"/>
      <c r="AF28" s="813">
        <v>34</v>
      </c>
      <c r="AG28" s="811"/>
      <c r="AH28" s="811"/>
      <c r="AI28" s="811"/>
      <c r="AJ28" s="814"/>
      <c r="AK28" s="815">
        <v>396</v>
      </c>
      <c r="AL28" s="806"/>
      <c r="AM28" s="806"/>
      <c r="AN28" s="806"/>
      <c r="AO28" s="806"/>
      <c r="AP28" s="806" t="s">
        <v>481</v>
      </c>
      <c r="AQ28" s="806"/>
      <c r="AR28" s="806"/>
      <c r="AS28" s="806"/>
      <c r="AT28" s="806"/>
      <c r="AU28" s="806" t="s">
        <v>481</v>
      </c>
      <c r="AV28" s="806"/>
      <c r="AW28" s="806"/>
      <c r="AX28" s="806"/>
      <c r="AY28" s="806"/>
      <c r="AZ28" s="807"/>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378</v>
      </c>
      <c r="C29" s="744"/>
      <c r="D29" s="744"/>
      <c r="E29" s="744"/>
      <c r="F29" s="744"/>
      <c r="G29" s="744"/>
      <c r="H29" s="744"/>
      <c r="I29" s="744"/>
      <c r="J29" s="744"/>
      <c r="K29" s="744"/>
      <c r="L29" s="744"/>
      <c r="M29" s="744"/>
      <c r="N29" s="744"/>
      <c r="O29" s="744"/>
      <c r="P29" s="745"/>
      <c r="Q29" s="746">
        <v>4080</v>
      </c>
      <c r="R29" s="747"/>
      <c r="S29" s="747"/>
      <c r="T29" s="747"/>
      <c r="U29" s="747"/>
      <c r="V29" s="747">
        <v>3925</v>
      </c>
      <c r="W29" s="747"/>
      <c r="X29" s="747"/>
      <c r="Y29" s="747"/>
      <c r="Z29" s="747"/>
      <c r="AA29" s="747">
        <v>155</v>
      </c>
      <c r="AB29" s="747"/>
      <c r="AC29" s="747"/>
      <c r="AD29" s="747"/>
      <c r="AE29" s="748"/>
      <c r="AF29" s="749">
        <v>155</v>
      </c>
      <c r="AG29" s="750"/>
      <c r="AH29" s="750"/>
      <c r="AI29" s="750"/>
      <c r="AJ29" s="751"/>
      <c r="AK29" s="818">
        <v>572</v>
      </c>
      <c r="AL29" s="819"/>
      <c r="AM29" s="819"/>
      <c r="AN29" s="819"/>
      <c r="AO29" s="819"/>
      <c r="AP29" s="819">
        <v>31</v>
      </c>
      <c r="AQ29" s="819"/>
      <c r="AR29" s="819"/>
      <c r="AS29" s="819"/>
      <c r="AT29" s="819"/>
      <c r="AU29" s="819" t="s">
        <v>558</v>
      </c>
      <c r="AV29" s="819"/>
      <c r="AW29" s="819"/>
      <c r="AX29" s="819"/>
      <c r="AY29" s="819"/>
      <c r="AZ29" s="820"/>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379</v>
      </c>
      <c r="C30" s="744"/>
      <c r="D30" s="744"/>
      <c r="E30" s="744"/>
      <c r="F30" s="744"/>
      <c r="G30" s="744"/>
      <c r="H30" s="744"/>
      <c r="I30" s="744"/>
      <c r="J30" s="744"/>
      <c r="K30" s="744"/>
      <c r="L30" s="744"/>
      <c r="M30" s="744"/>
      <c r="N30" s="744"/>
      <c r="O30" s="744"/>
      <c r="P30" s="745"/>
      <c r="Q30" s="746">
        <v>443</v>
      </c>
      <c r="R30" s="747"/>
      <c r="S30" s="747"/>
      <c r="T30" s="747"/>
      <c r="U30" s="747"/>
      <c r="V30" s="747">
        <v>435</v>
      </c>
      <c r="W30" s="747"/>
      <c r="X30" s="747"/>
      <c r="Y30" s="747"/>
      <c r="Z30" s="747"/>
      <c r="AA30" s="747">
        <v>7</v>
      </c>
      <c r="AB30" s="747"/>
      <c r="AC30" s="747"/>
      <c r="AD30" s="747"/>
      <c r="AE30" s="748"/>
      <c r="AF30" s="749">
        <v>7</v>
      </c>
      <c r="AG30" s="750"/>
      <c r="AH30" s="750"/>
      <c r="AI30" s="750"/>
      <c r="AJ30" s="751"/>
      <c r="AK30" s="818">
        <v>160</v>
      </c>
      <c r="AL30" s="819"/>
      <c r="AM30" s="819"/>
      <c r="AN30" s="819"/>
      <c r="AO30" s="819"/>
      <c r="AP30" s="819" t="s">
        <v>481</v>
      </c>
      <c r="AQ30" s="819"/>
      <c r="AR30" s="819"/>
      <c r="AS30" s="819"/>
      <c r="AT30" s="819"/>
      <c r="AU30" s="819" t="s">
        <v>481</v>
      </c>
      <c r="AV30" s="819"/>
      <c r="AW30" s="819"/>
      <c r="AX30" s="819"/>
      <c r="AY30" s="819"/>
      <c r="AZ30" s="820"/>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380</v>
      </c>
      <c r="C31" s="744"/>
      <c r="D31" s="744"/>
      <c r="E31" s="744"/>
      <c r="F31" s="744"/>
      <c r="G31" s="744"/>
      <c r="H31" s="744"/>
      <c r="I31" s="744"/>
      <c r="J31" s="744"/>
      <c r="K31" s="744"/>
      <c r="L31" s="744"/>
      <c r="M31" s="744"/>
      <c r="N31" s="744"/>
      <c r="O31" s="744"/>
      <c r="P31" s="745"/>
      <c r="Q31" s="746">
        <v>501</v>
      </c>
      <c r="R31" s="747"/>
      <c r="S31" s="747"/>
      <c r="T31" s="747"/>
      <c r="U31" s="747"/>
      <c r="V31" s="747">
        <v>383</v>
      </c>
      <c r="W31" s="747"/>
      <c r="X31" s="747"/>
      <c r="Y31" s="747"/>
      <c r="Z31" s="747"/>
      <c r="AA31" s="747">
        <v>118</v>
      </c>
      <c r="AB31" s="747"/>
      <c r="AC31" s="747"/>
      <c r="AD31" s="747"/>
      <c r="AE31" s="748"/>
      <c r="AF31" s="749">
        <v>2339</v>
      </c>
      <c r="AG31" s="750"/>
      <c r="AH31" s="750"/>
      <c r="AI31" s="750"/>
      <c r="AJ31" s="751"/>
      <c r="AK31" s="818">
        <v>6</v>
      </c>
      <c r="AL31" s="819"/>
      <c r="AM31" s="819"/>
      <c r="AN31" s="819"/>
      <c r="AO31" s="819"/>
      <c r="AP31" s="819">
        <v>1654</v>
      </c>
      <c r="AQ31" s="819"/>
      <c r="AR31" s="819"/>
      <c r="AS31" s="819"/>
      <c r="AT31" s="819"/>
      <c r="AU31" s="819">
        <v>56</v>
      </c>
      <c r="AV31" s="819"/>
      <c r="AW31" s="819"/>
      <c r="AX31" s="819"/>
      <c r="AY31" s="819"/>
      <c r="AZ31" s="820" t="s">
        <v>481</v>
      </c>
      <c r="BA31" s="820"/>
      <c r="BB31" s="820"/>
      <c r="BC31" s="820"/>
      <c r="BD31" s="820"/>
      <c r="BE31" s="816" t="s">
        <v>381</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382</v>
      </c>
      <c r="C32" s="744"/>
      <c r="D32" s="744"/>
      <c r="E32" s="744"/>
      <c r="F32" s="744"/>
      <c r="G32" s="744"/>
      <c r="H32" s="744"/>
      <c r="I32" s="744"/>
      <c r="J32" s="744"/>
      <c r="K32" s="744"/>
      <c r="L32" s="744"/>
      <c r="M32" s="744"/>
      <c r="N32" s="744"/>
      <c r="O32" s="744"/>
      <c r="P32" s="745"/>
      <c r="Q32" s="746">
        <v>947</v>
      </c>
      <c r="R32" s="747"/>
      <c r="S32" s="747"/>
      <c r="T32" s="747"/>
      <c r="U32" s="747"/>
      <c r="V32" s="747">
        <v>917</v>
      </c>
      <c r="W32" s="747"/>
      <c r="X32" s="747"/>
      <c r="Y32" s="747"/>
      <c r="Z32" s="747"/>
      <c r="AA32" s="747">
        <v>30</v>
      </c>
      <c r="AB32" s="747"/>
      <c r="AC32" s="747"/>
      <c r="AD32" s="747"/>
      <c r="AE32" s="748"/>
      <c r="AF32" s="749">
        <v>30</v>
      </c>
      <c r="AG32" s="750"/>
      <c r="AH32" s="750"/>
      <c r="AI32" s="750"/>
      <c r="AJ32" s="751"/>
      <c r="AK32" s="818">
        <v>215</v>
      </c>
      <c r="AL32" s="819"/>
      <c r="AM32" s="819"/>
      <c r="AN32" s="819"/>
      <c r="AO32" s="819"/>
      <c r="AP32" s="819">
        <v>2945</v>
      </c>
      <c r="AQ32" s="819"/>
      <c r="AR32" s="819"/>
      <c r="AS32" s="819"/>
      <c r="AT32" s="819"/>
      <c r="AU32" s="819">
        <v>1687</v>
      </c>
      <c r="AV32" s="819"/>
      <c r="AW32" s="819"/>
      <c r="AX32" s="819"/>
      <c r="AY32" s="819"/>
      <c r="AZ32" s="820" t="s">
        <v>481</v>
      </c>
      <c r="BA32" s="820"/>
      <c r="BB32" s="820"/>
      <c r="BC32" s="820"/>
      <c r="BD32" s="820"/>
      <c r="BE32" s="816" t="s">
        <v>383</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384</v>
      </c>
      <c r="C33" s="744"/>
      <c r="D33" s="744"/>
      <c r="E33" s="744"/>
      <c r="F33" s="744"/>
      <c r="G33" s="744"/>
      <c r="H33" s="744"/>
      <c r="I33" s="744"/>
      <c r="J33" s="744"/>
      <c r="K33" s="744"/>
      <c r="L33" s="744"/>
      <c r="M33" s="744"/>
      <c r="N33" s="744"/>
      <c r="O33" s="744"/>
      <c r="P33" s="745"/>
      <c r="Q33" s="746">
        <v>2795</v>
      </c>
      <c r="R33" s="747"/>
      <c r="S33" s="747"/>
      <c r="T33" s="747"/>
      <c r="U33" s="747"/>
      <c r="V33" s="747">
        <v>2741</v>
      </c>
      <c r="W33" s="747"/>
      <c r="X33" s="747"/>
      <c r="Y33" s="747"/>
      <c r="Z33" s="747"/>
      <c r="AA33" s="747">
        <v>54</v>
      </c>
      <c r="AB33" s="747"/>
      <c r="AC33" s="747"/>
      <c r="AD33" s="747"/>
      <c r="AE33" s="748"/>
      <c r="AF33" s="749">
        <v>54</v>
      </c>
      <c r="AG33" s="750"/>
      <c r="AH33" s="750"/>
      <c r="AI33" s="750"/>
      <c r="AJ33" s="751"/>
      <c r="AK33" s="818">
        <v>1362</v>
      </c>
      <c r="AL33" s="819"/>
      <c r="AM33" s="819"/>
      <c r="AN33" s="819"/>
      <c r="AO33" s="819"/>
      <c r="AP33" s="819">
        <v>20130</v>
      </c>
      <c r="AQ33" s="819"/>
      <c r="AR33" s="819"/>
      <c r="AS33" s="819"/>
      <c r="AT33" s="819"/>
      <c r="AU33" s="819">
        <v>18399</v>
      </c>
      <c r="AV33" s="819"/>
      <c r="AW33" s="819"/>
      <c r="AX33" s="819"/>
      <c r="AY33" s="819"/>
      <c r="AZ33" s="820" t="s">
        <v>481</v>
      </c>
      <c r="BA33" s="820"/>
      <c r="BB33" s="820"/>
      <c r="BC33" s="820"/>
      <c r="BD33" s="820"/>
      <c r="BE33" s="816" t="s">
        <v>383</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365</v>
      </c>
      <c r="B63" s="778" t="s">
        <v>386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2619</v>
      </c>
      <c r="AG63" s="830"/>
      <c r="AH63" s="830"/>
      <c r="AI63" s="830"/>
      <c r="AJ63" s="831"/>
      <c r="AK63" s="832"/>
      <c r="AL63" s="827"/>
      <c r="AM63" s="827"/>
      <c r="AN63" s="827"/>
      <c r="AO63" s="827"/>
      <c r="AP63" s="830">
        <v>24760</v>
      </c>
      <c r="AQ63" s="830"/>
      <c r="AR63" s="830"/>
      <c r="AS63" s="830"/>
      <c r="AT63" s="830"/>
      <c r="AU63" s="830">
        <v>20142</v>
      </c>
      <c r="AV63" s="830"/>
      <c r="AW63" s="830"/>
      <c r="AX63" s="830"/>
      <c r="AY63" s="830"/>
      <c r="AZ63" s="834"/>
      <c r="BA63" s="834"/>
      <c r="BB63" s="834"/>
      <c r="BC63" s="834"/>
      <c r="BD63" s="834"/>
      <c r="BE63" s="835"/>
      <c r="BF63" s="835"/>
      <c r="BG63" s="835"/>
      <c r="BH63" s="835"/>
      <c r="BI63" s="836"/>
      <c r="BJ63" s="837" t="s">
        <v>110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388</v>
      </c>
      <c r="B66" s="729"/>
      <c r="C66" s="729"/>
      <c r="D66" s="729"/>
      <c r="E66" s="729"/>
      <c r="F66" s="729"/>
      <c r="G66" s="729"/>
      <c r="H66" s="729"/>
      <c r="I66" s="729"/>
      <c r="J66" s="729"/>
      <c r="K66" s="729"/>
      <c r="L66" s="729"/>
      <c r="M66" s="729"/>
      <c r="N66" s="729"/>
      <c r="O66" s="729"/>
      <c r="P66" s="730"/>
      <c r="Q66" s="705" t="s">
        <v>369</v>
      </c>
      <c r="R66" s="706"/>
      <c r="S66" s="706"/>
      <c r="T66" s="706"/>
      <c r="U66" s="707"/>
      <c r="V66" s="705" t="s">
        <v>370</v>
      </c>
      <c r="W66" s="706"/>
      <c r="X66" s="706"/>
      <c r="Y66" s="706"/>
      <c r="Z66" s="707"/>
      <c r="AA66" s="705" t="s">
        <v>371</v>
      </c>
      <c r="AB66" s="706"/>
      <c r="AC66" s="706"/>
      <c r="AD66" s="706"/>
      <c r="AE66" s="707"/>
      <c r="AF66" s="840" t="s">
        <v>372</v>
      </c>
      <c r="AG66" s="801"/>
      <c r="AH66" s="801"/>
      <c r="AI66" s="801"/>
      <c r="AJ66" s="841"/>
      <c r="AK66" s="705" t="s">
        <v>373</v>
      </c>
      <c r="AL66" s="729"/>
      <c r="AM66" s="729"/>
      <c r="AN66" s="729"/>
      <c r="AO66" s="730"/>
      <c r="AP66" s="705" t="s">
        <v>374</v>
      </c>
      <c r="AQ66" s="706"/>
      <c r="AR66" s="706"/>
      <c r="AS66" s="706"/>
      <c r="AT66" s="707"/>
      <c r="AU66" s="705" t="s">
        <v>389</v>
      </c>
      <c r="AV66" s="706"/>
      <c r="AW66" s="706"/>
      <c r="AX66" s="706"/>
      <c r="AY66" s="707"/>
      <c r="AZ66" s="705" t="s">
        <v>351</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536</v>
      </c>
      <c r="C68" s="858"/>
      <c r="D68" s="858"/>
      <c r="E68" s="858"/>
      <c r="F68" s="858"/>
      <c r="G68" s="858"/>
      <c r="H68" s="858"/>
      <c r="I68" s="858"/>
      <c r="J68" s="858"/>
      <c r="K68" s="858"/>
      <c r="L68" s="858"/>
      <c r="M68" s="858"/>
      <c r="N68" s="858"/>
      <c r="O68" s="858"/>
      <c r="P68" s="859"/>
      <c r="Q68" s="860">
        <v>1418</v>
      </c>
      <c r="R68" s="854"/>
      <c r="S68" s="854"/>
      <c r="T68" s="854"/>
      <c r="U68" s="854"/>
      <c r="V68" s="854">
        <v>1377</v>
      </c>
      <c r="W68" s="854"/>
      <c r="X68" s="854"/>
      <c r="Y68" s="854"/>
      <c r="Z68" s="854"/>
      <c r="AA68" s="854">
        <v>40</v>
      </c>
      <c r="AB68" s="854"/>
      <c r="AC68" s="854"/>
      <c r="AD68" s="854"/>
      <c r="AE68" s="854"/>
      <c r="AF68" s="854">
        <v>40</v>
      </c>
      <c r="AG68" s="854"/>
      <c r="AH68" s="854"/>
      <c r="AI68" s="854"/>
      <c r="AJ68" s="854"/>
      <c r="AK68" s="854">
        <v>24</v>
      </c>
      <c r="AL68" s="854"/>
      <c r="AM68" s="854"/>
      <c r="AN68" s="854"/>
      <c r="AO68" s="854"/>
      <c r="AP68" s="854" t="s">
        <v>481</v>
      </c>
      <c r="AQ68" s="854"/>
      <c r="AR68" s="854"/>
      <c r="AS68" s="854"/>
      <c r="AT68" s="854"/>
      <c r="AU68" s="854" t="s">
        <v>481</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537</v>
      </c>
      <c r="C69" s="862"/>
      <c r="D69" s="862"/>
      <c r="E69" s="862"/>
      <c r="F69" s="862"/>
      <c r="G69" s="862"/>
      <c r="H69" s="862"/>
      <c r="I69" s="862"/>
      <c r="J69" s="862"/>
      <c r="K69" s="862"/>
      <c r="L69" s="862"/>
      <c r="M69" s="862"/>
      <c r="N69" s="862"/>
      <c r="O69" s="862"/>
      <c r="P69" s="863"/>
      <c r="Q69" s="864">
        <v>10082</v>
      </c>
      <c r="R69" s="819"/>
      <c r="S69" s="819"/>
      <c r="T69" s="819"/>
      <c r="U69" s="819"/>
      <c r="V69" s="819">
        <v>9854</v>
      </c>
      <c r="W69" s="819"/>
      <c r="X69" s="819"/>
      <c r="Y69" s="819"/>
      <c r="Z69" s="819"/>
      <c r="AA69" s="819">
        <v>229</v>
      </c>
      <c r="AB69" s="819"/>
      <c r="AC69" s="819"/>
      <c r="AD69" s="819"/>
      <c r="AE69" s="819"/>
      <c r="AF69" s="819">
        <v>2299</v>
      </c>
      <c r="AG69" s="819"/>
      <c r="AH69" s="819"/>
      <c r="AI69" s="819"/>
      <c r="AJ69" s="819"/>
      <c r="AK69" s="819" t="s">
        <v>481</v>
      </c>
      <c r="AL69" s="819"/>
      <c r="AM69" s="819"/>
      <c r="AN69" s="819"/>
      <c r="AO69" s="819"/>
      <c r="AP69" s="819">
        <v>6151</v>
      </c>
      <c r="AQ69" s="819"/>
      <c r="AR69" s="819"/>
      <c r="AS69" s="819"/>
      <c r="AT69" s="819"/>
      <c r="AU69" s="819">
        <v>2570</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538</v>
      </c>
      <c r="C70" s="862"/>
      <c r="D70" s="862"/>
      <c r="E70" s="862"/>
      <c r="F70" s="862"/>
      <c r="G70" s="862"/>
      <c r="H70" s="862"/>
      <c r="I70" s="862"/>
      <c r="J70" s="862"/>
      <c r="K70" s="862"/>
      <c r="L70" s="862"/>
      <c r="M70" s="862"/>
      <c r="N70" s="862"/>
      <c r="O70" s="862"/>
      <c r="P70" s="863"/>
      <c r="Q70" s="864">
        <v>2074</v>
      </c>
      <c r="R70" s="819"/>
      <c r="S70" s="819"/>
      <c r="T70" s="819"/>
      <c r="U70" s="819"/>
      <c r="V70" s="819">
        <v>2045</v>
      </c>
      <c r="W70" s="819"/>
      <c r="X70" s="819"/>
      <c r="Y70" s="819"/>
      <c r="Z70" s="819"/>
      <c r="AA70" s="819">
        <v>29</v>
      </c>
      <c r="AB70" s="819"/>
      <c r="AC70" s="819"/>
      <c r="AD70" s="819"/>
      <c r="AE70" s="819"/>
      <c r="AF70" s="819">
        <v>29</v>
      </c>
      <c r="AG70" s="819"/>
      <c r="AH70" s="819"/>
      <c r="AI70" s="819"/>
      <c r="AJ70" s="819"/>
      <c r="AK70" s="819">
        <v>98</v>
      </c>
      <c r="AL70" s="819"/>
      <c r="AM70" s="819"/>
      <c r="AN70" s="819"/>
      <c r="AO70" s="819"/>
      <c r="AP70" s="819">
        <v>868</v>
      </c>
      <c r="AQ70" s="819"/>
      <c r="AR70" s="819"/>
      <c r="AS70" s="819"/>
      <c r="AT70" s="819"/>
      <c r="AU70" s="819">
        <v>258</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539</v>
      </c>
      <c r="C71" s="862"/>
      <c r="D71" s="862"/>
      <c r="E71" s="862"/>
      <c r="F71" s="862"/>
      <c r="G71" s="862"/>
      <c r="H71" s="862"/>
      <c r="I71" s="862"/>
      <c r="J71" s="862"/>
      <c r="K71" s="862"/>
      <c r="L71" s="862"/>
      <c r="M71" s="862"/>
      <c r="N71" s="862"/>
      <c r="O71" s="862"/>
      <c r="P71" s="863"/>
      <c r="Q71" s="864">
        <v>3</v>
      </c>
      <c r="R71" s="819"/>
      <c r="S71" s="819"/>
      <c r="T71" s="819"/>
      <c r="U71" s="819"/>
      <c r="V71" s="819">
        <v>1</v>
      </c>
      <c r="W71" s="819"/>
      <c r="X71" s="819"/>
      <c r="Y71" s="819"/>
      <c r="Z71" s="819"/>
      <c r="AA71" s="819">
        <v>2</v>
      </c>
      <c r="AB71" s="819"/>
      <c r="AC71" s="819"/>
      <c r="AD71" s="819"/>
      <c r="AE71" s="819"/>
      <c r="AF71" s="819">
        <v>2</v>
      </c>
      <c r="AG71" s="819"/>
      <c r="AH71" s="819"/>
      <c r="AI71" s="819"/>
      <c r="AJ71" s="819"/>
      <c r="AK71" s="819" t="s">
        <v>481</v>
      </c>
      <c r="AL71" s="819"/>
      <c r="AM71" s="819"/>
      <c r="AN71" s="819"/>
      <c r="AO71" s="819"/>
      <c r="AP71" s="819" t="s">
        <v>481</v>
      </c>
      <c r="AQ71" s="819"/>
      <c r="AR71" s="819"/>
      <c r="AS71" s="819"/>
      <c r="AT71" s="819"/>
      <c r="AU71" s="819" t="s">
        <v>481</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540</v>
      </c>
      <c r="C72" s="862"/>
      <c r="D72" s="862"/>
      <c r="E72" s="862"/>
      <c r="F72" s="862"/>
      <c r="G72" s="862"/>
      <c r="H72" s="862"/>
      <c r="I72" s="862"/>
      <c r="J72" s="862"/>
      <c r="K72" s="862"/>
      <c r="L72" s="862"/>
      <c r="M72" s="862"/>
      <c r="N72" s="862"/>
      <c r="O72" s="862"/>
      <c r="P72" s="863"/>
      <c r="Q72" s="864">
        <v>4871</v>
      </c>
      <c r="R72" s="819"/>
      <c r="S72" s="819"/>
      <c r="T72" s="819"/>
      <c r="U72" s="819"/>
      <c r="V72" s="819">
        <v>4402</v>
      </c>
      <c r="W72" s="819"/>
      <c r="X72" s="819"/>
      <c r="Y72" s="819"/>
      <c r="Z72" s="819"/>
      <c r="AA72" s="819">
        <v>468</v>
      </c>
      <c r="AB72" s="819"/>
      <c r="AC72" s="819"/>
      <c r="AD72" s="819"/>
      <c r="AE72" s="819"/>
      <c r="AF72" s="819">
        <v>468</v>
      </c>
      <c r="AG72" s="819"/>
      <c r="AH72" s="819"/>
      <c r="AI72" s="819"/>
      <c r="AJ72" s="819"/>
      <c r="AK72" s="819" t="s">
        <v>481</v>
      </c>
      <c r="AL72" s="819"/>
      <c r="AM72" s="819"/>
      <c r="AN72" s="819"/>
      <c r="AO72" s="819"/>
      <c r="AP72" s="819" t="s">
        <v>481</v>
      </c>
      <c r="AQ72" s="819"/>
      <c r="AR72" s="819"/>
      <c r="AS72" s="819"/>
      <c r="AT72" s="819"/>
      <c r="AU72" s="819" t="s">
        <v>481</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541</v>
      </c>
      <c r="C73" s="862"/>
      <c r="D73" s="862"/>
      <c r="E73" s="862"/>
      <c r="F73" s="862"/>
      <c r="G73" s="862"/>
      <c r="H73" s="862"/>
      <c r="I73" s="862"/>
      <c r="J73" s="862"/>
      <c r="K73" s="862"/>
      <c r="L73" s="862"/>
      <c r="M73" s="862"/>
      <c r="N73" s="862"/>
      <c r="O73" s="862"/>
      <c r="P73" s="863"/>
      <c r="Q73" s="864">
        <v>120</v>
      </c>
      <c r="R73" s="819"/>
      <c r="S73" s="819"/>
      <c r="T73" s="819"/>
      <c r="U73" s="819"/>
      <c r="V73" s="819">
        <v>107</v>
      </c>
      <c r="W73" s="819"/>
      <c r="X73" s="819"/>
      <c r="Y73" s="819"/>
      <c r="Z73" s="819"/>
      <c r="AA73" s="819">
        <v>13</v>
      </c>
      <c r="AB73" s="819"/>
      <c r="AC73" s="819"/>
      <c r="AD73" s="819"/>
      <c r="AE73" s="819"/>
      <c r="AF73" s="819">
        <v>13</v>
      </c>
      <c r="AG73" s="819"/>
      <c r="AH73" s="819"/>
      <c r="AI73" s="819"/>
      <c r="AJ73" s="819"/>
      <c r="AK73" s="819">
        <v>11</v>
      </c>
      <c r="AL73" s="819"/>
      <c r="AM73" s="819"/>
      <c r="AN73" s="819"/>
      <c r="AO73" s="819"/>
      <c r="AP73" s="819" t="s">
        <v>481</v>
      </c>
      <c r="AQ73" s="819"/>
      <c r="AR73" s="819"/>
      <c r="AS73" s="819"/>
      <c r="AT73" s="819"/>
      <c r="AU73" s="819" t="s">
        <v>481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542</v>
      </c>
      <c r="C74" s="862"/>
      <c r="D74" s="862"/>
      <c r="E74" s="862"/>
      <c r="F74" s="862"/>
      <c r="G74" s="862"/>
      <c r="H74" s="862"/>
      <c r="I74" s="862"/>
      <c r="J74" s="862"/>
      <c r="K74" s="862"/>
      <c r="L74" s="862"/>
      <c r="M74" s="862"/>
      <c r="N74" s="862"/>
      <c r="O74" s="862"/>
      <c r="P74" s="863"/>
      <c r="Q74" s="864">
        <v>2420</v>
      </c>
      <c r="R74" s="819"/>
      <c r="S74" s="819"/>
      <c r="T74" s="819"/>
      <c r="U74" s="819"/>
      <c r="V74" s="819">
        <v>2371</v>
      </c>
      <c r="W74" s="819"/>
      <c r="X74" s="819"/>
      <c r="Y74" s="819"/>
      <c r="Z74" s="819"/>
      <c r="AA74" s="819">
        <v>50</v>
      </c>
      <c r="AB74" s="819"/>
      <c r="AC74" s="819"/>
      <c r="AD74" s="819"/>
      <c r="AE74" s="819"/>
      <c r="AF74" s="819">
        <v>50</v>
      </c>
      <c r="AG74" s="819"/>
      <c r="AH74" s="819"/>
      <c r="AI74" s="819"/>
      <c r="AJ74" s="819"/>
      <c r="AK74" s="819">
        <v>15</v>
      </c>
      <c r="AL74" s="819"/>
      <c r="AM74" s="819"/>
      <c r="AN74" s="819"/>
      <c r="AO74" s="819"/>
      <c r="AP74" s="819" t="s">
        <v>481</v>
      </c>
      <c r="AQ74" s="819"/>
      <c r="AR74" s="819"/>
      <c r="AS74" s="819"/>
      <c r="AT74" s="819"/>
      <c r="AU74" s="819" t="s">
        <v>481</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543</v>
      </c>
      <c r="C75" s="862"/>
      <c r="D75" s="862"/>
      <c r="E75" s="862"/>
      <c r="F75" s="862"/>
      <c r="G75" s="862"/>
      <c r="H75" s="862"/>
      <c r="I75" s="862"/>
      <c r="J75" s="862"/>
      <c r="K75" s="862"/>
      <c r="L75" s="862"/>
      <c r="M75" s="862"/>
      <c r="N75" s="862"/>
      <c r="O75" s="862"/>
      <c r="P75" s="863"/>
      <c r="Q75" s="867">
        <v>336761</v>
      </c>
      <c r="R75" s="868"/>
      <c r="S75" s="868"/>
      <c r="T75" s="868"/>
      <c r="U75" s="818"/>
      <c r="V75" s="869">
        <v>321618</v>
      </c>
      <c r="W75" s="868"/>
      <c r="X75" s="868"/>
      <c r="Y75" s="868"/>
      <c r="Z75" s="818"/>
      <c r="AA75" s="869">
        <v>15143</v>
      </c>
      <c r="AB75" s="868"/>
      <c r="AC75" s="868"/>
      <c r="AD75" s="868"/>
      <c r="AE75" s="818"/>
      <c r="AF75" s="869">
        <v>15143</v>
      </c>
      <c r="AG75" s="868"/>
      <c r="AH75" s="868"/>
      <c r="AI75" s="868"/>
      <c r="AJ75" s="818"/>
      <c r="AK75" s="869">
        <v>1625</v>
      </c>
      <c r="AL75" s="868"/>
      <c r="AM75" s="868"/>
      <c r="AN75" s="868"/>
      <c r="AO75" s="818"/>
      <c r="AP75" s="869" t="s">
        <v>481</v>
      </c>
      <c r="AQ75" s="868"/>
      <c r="AR75" s="868"/>
      <c r="AS75" s="868"/>
      <c r="AT75" s="818"/>
      <c r="AU75" s="869" t="s">
        <v>481</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544</v>
      </c>
      <c r="C76" s="862"/>
      <c r="D76" s="862"/>
      <c r="E76" s="862"/>
      <c r="F76" s="862"/>
      <c r="G76" s="862"/>
      <c r="H76" s="862"/>
      <c r="I76" s="862"/>
      <c r="J76" s="862"/>
      <c r="K76" s="862"/>
      <c r="L76" s="862"/>
      <c r="M76" s="862"/>
      <c r="N76" s="862"/>
      <c r="O76" s="862"/>
      <c r="P76" s="863"/>
      <c r="Q76" s="867">
        <v>47</v>
      </c>
      <c r="R76" s="868"/>
      <c r="S76" s="868"/>
      <c r="T76" s="868"/>
      <c r="U76" s="818"/>
      <c r="V76" s="869">
        <v>64</v>
      </c>
      <c r="W76" s="868"/>
      <c r="X76" s="868"/>
      <c r="Y76" s="868"/>
      <c r="Z76" s="818"/>
      <c r="AA76" s="869">
        <v>-17</v>
      </c>
      <c r="AB76" s="868"/>
      <c r="AC76" s="868"/>
      <c r="AD76" s="868"/>
      <c r="AE76" s="818"/>
      <c r="AF76" s="869">
        <v>4</v>
      </c>
      <c r="AG76" s="868"/>
      <c r="AH76" s="868"/>
      <c r="AI76" s="868"/>
      <c r="AJ76" s="818"/>
      <c r="AK76" s="869" t="s">
        <v>481</v>
      </c>
      <c r="AL76" s="868"/>
      <c r="AM76" s="868"/>
      <c r="AN76" s="868"/>
      <c r="AO76" s="818"/>
      <c r="AP76" s="869" t="s">
        <v>481</v>
      </c>
      <c r="AQ76" s="868"/>
      <c r="AR76" s="868"/>
      <c r="AS76" s="868"/>
      <c r="AT76" s="818"/>
      <c r="AU76" s="869" t="s">
        <v>481</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545</v>
      </c>
      <c r="C77" s="862"/>
      <c r="D77" s="862"/>
      <c r="E77" s="862"/>
      <c r="F77" s="862"/>
      <c r="G77" s="862"/>
      <c r="H77" s="862"/>
      <c r="I77" s="862"/>
      <c r="J77" s="862"/>
      <c r="K77" s="862"/>
      <c r="L77" s="862"/>
      <c r="M77" s="862"/>
      <c r="N77" s="862"/>
      <c r="O77" s="862"/>
      <c r="P77" s="863"/>
      <c r="Q77" s="867">
        <v>940</v>
      </c>
      <c r="R77" s="868"/>
      <c r="S77" s="868"/>
      <c r="T77" s="868"/>
      <c r="U77" s="818"/>
      <c r="V77" s="869">
        <v>67</v>
      </c>
      <c r="W77" s="868"/>
      <c r="X77" s="868"/>
      <c r="Y77" s="868"/>
      <c r="Z77" s="818"/>
      <c r="AA77" s="869">
        <v>874</v>
      </c>
      <c r="AB77" s="868"/>
      <c r="AC77" s="868"/>
      <c r="AD77" s="868"/>
      <c r="AE77" s="818"/>
      <c r="AF77" s="869">
        <v>852</v>
      </c>
      <c r="AG77" s="868"/>
      <c r="AH77" s="868"/>
      <c r="AI77" s="868"/>
      <c r="AJ77" s="818"/>
      <c r="AK77" s="869">
        <v>4</v>
      </c>
      <c r="AL77" s="868"/>
      <c r="AM77" s="868"/>
      <c r="AN77" s="868"/>
      <c r="AO77" s="818"/>
      <c r="AP77" s="869">
        <v>171</v>
      </c>
      <c r="AQ77" s="868"/>
      <c r="AR77" s="868"/>
      <c r="AS77" s="868"/>
      <c r="AT77" s="818"/>
      <c r="AU77" s="869">
        <v>20</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546</v>
      </c>
      <c r="C78" s="862"/>
      <c r="D78" s="862"/>
      <c r="E78" s="862"/>
      <c r="F78" s="862"/>
      <c r="G78" s="862"/>
      <c r="H78" s="862"/>
      <c r="I78" s="862"/>
      <c r="J78" s="862"/>
      <c r="K78" s="862"/>
      <c r="L78" s="862"/>
      <c r="M78" s="862"/>
      <c r="N78" s="862"/>
      <c r="O78" s="862"/>
      <c r="P78" s="863"/>
      <c r="Q78" s="864">
        <v>2416</v>
      </c>
      <c r="R78" s="819"/>
      <c r="S78" s="819"/>
      <c r="T78" s="819"/>
      <c r="U78" s="819"/>
      <c r="V78" s="819">
        <v>2416</v>
      </c>
      <c r="W78" s="819"/>
      <c r="X78" s="819"/>
      <c r="Y78" s="819"/>
      <c r="Z78" s="819"/>
      <c r="AA78" s="819">
        <v>0</v>
      </c>
      <c r="AB78" s="819"/>
      <c r="AC78" s="819"/>
      <c r="AD78" s="819"/>
      <c r="AE78" s="819"/>
      <c r="AF78" s="819">
        <v>0</v>
      </c>
      <c r="AG78" s="819"/>
      <c r="AH78" s="819"/>
      <c r="AI78" s="819"/>
      <c r="AJ78" s="819"/>
      <c r="AK78" s="819" t="s">
        <v>481</v>
      </c>
      <c r="AL78" s="819"/>
      <c r="AM78" s="819"/>
      <c r="AN78" s="819"/>
      <c r="AO78" s="819"/>
      <c r="AP78" s="819" t="s">
        <v>481</v>
      </c>
      <c r="AQ78" s="819"/>
      <c r="AR78" s="819"/>
      <c r="AS78" s="819"/>
      <c r="AT78" s="819"/>
      <c r="AU78" s="819" t="s">
        <v>481</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547</v>
      </c>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365</v>
      </c>
      <c r="B88" s="778" t="s">
        <v>390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18901</v>
      </c>
      <c r="AG88" s="830"/>
      <c r="AH88" s="830"/>
      <c r="AI88" s="830"/>
      <c r="AJ88" s="830"/>
      <c r="AK88" s="827"/>
      <c r="AL88" s="827"/>
      <c r="AM88" s="827"/>
      <c r="AN88" s="827"/>
      <c r="AO88" s="827"/>
      <c r="AP88" s="830">
        <v>7191</v>
      </c>
      <c r="AQ88" s="830"/>
      <c r="AR88" s="830"/>
      <c r="AS88" s="830"/>
      <c r="AT88" s="830"/>
      <c r="AU88" s="830">
        <v>2847</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778" t="s">
        <v>391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287</v>
      </c>
      <c r="CS102" s="838"/>
      <c r="CT102" s="838"/>
      <c r="CU102" s="838"/>
      <c r="CV102" s="881"/>
      <c r="CW102" s="880">
        <v>22</v>
      </c>
      <c r="CX102" s="838"/>
      <c r="CY102" s="838"/>
      <c r="CZ102" s="838"/>
      <c r="DA102" s="881"/>
      <c r="DB102" s="880" t="s">
        <v>481</v>
      </c>
      <c r="DC102" s="838"/>
      <c r="DD102" s="838"/>
      <c r="DE102" s="838"/>
      <c r="DF102" s="881"/>
      <c r="DG102" s="880" t="s">
        <v>481</v>
      </c>
      <c r="DH102" s="838"/>
      <c r="DI102" s="838"/>
      <c r="DJ102" s="838"/>
      <c r="DK102" s="881"/>
      <c r="DL102" s="880" t="s">
        <v>481</v>
      </c>
      <c r="DM102" s="838"/>
      <c r="DN102" s="838"/>
      <c r="DO102" s="838"/>
      <c r="DP102" s="881"/>
      <c r="DQ102" s="880" t="s">
        <v>481</v>
      </c>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392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396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398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399</v>
      </c>
      <c r="AB109" s="883"/>
      <c r="AC109" s="883"/>
      <c r="AD109" s="883"/>
      <c r="AE109" s="884"/>
      <c r="AF109" s="882" t="s">
        <v>284</v>
      </c>
      <c r="AG109" s="883"/>
      <c r="AH109" s="883"/>
      <c r="AI109" s="883"/>
      <c r="AJ109" s="884"/>
      <c r="AK109" s="882" t="s">
        <v>283</v>
      </c>
      <c r="AL109" s="883"/>
      <c r="AM109" s="883"/>
      <c r="AN109" s="883"/>
      <c r="AO109" s="884"/>
      <c r="AP109" s="882" t="s">
        <v>400</v>
      </c>
      <c r="AQ109" s="883"/>
      <c r="AR109" s="883"/>
      <c r="AS109" s="883"/>
      <c r="AT109" s="885"/>
      <c r="AU109" s="904" t="s">
        <v>398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399</v>
      </c>
      <c r="BR109" s="883"/>
      <c r="BS109" s="883"/>
      <c r="BT109" s="883"/>
      <c r="BU109" s="884"/>
      <c r="BV109" s="882" t="s">
        <v>284</v>
      </c>
      <c r="BW109" s="883"/>
      <c r="BX109" s="883"/>
      <c r="BY109" s="883"/>
      <c r="BZ109" s="884"/>
      <c r="CA109" s="882" t="s">
        <v>283</v>
      </c>
      <c r="CB109" s="883"/>
      <c r="CC109" s="883"/>
      <c r="CD109" s="883"/>
      <c r="CE109" s="884"/>
      <c r="CF109" s="905" t="s">
        <v>400</v>
      </c>
      <c r="CG109" s="905"/>
      <c r="CH109" s="905"/>
      <c r="CI109" s="905"/>
      <c r="CJ109" s="905"/>
      <c r="CK109" s="882" t="s">
        <v>401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399</v>
      </c>
      <c r="DH109" s="883"/>
      <c r="DI109" s="883"/>
      <c r="DJ109" s="883"/>
      <c r="DK109" s="884"/>
      <c r="DL109" s="882" t="s">
        <v>284</v>
      </c>
      <c r="DM109" s="883"/>
      <c r="DN109" s="883"/>
      <c r="DO109" s="883"/>
      <c r="DP109" s="884"/>
      <c r="DQ109" s="882" t="s">
        <v>283</v>
      </c>
      <c r="DR109" s="883"/>
      <c r="DS109" s="883"/>
      <c r="DT109" s="883"/>
      <c r="DU109" s="884"/>
      <c r="DV109" s="882" t="s">
        <v>400</v>
      </c>
      <c r="DW109" s="883"/>
      <c r="DX109" s="883"/>
      <c r="DY109" s="883"/>
      <c r="DZ109" s="885"/>
    </row>
    <row r="110" spans="1:131" s="197" customFormat="1" ht="26.25" customHeight="1" x14ac:dyDescent="0.15">
      <c r="A110" s="886" t="s">
        <v>402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3474359</v>
      </c>
      <c r="AB110" s="890"/>
      <c r="AC110" s="890"/>
      <c r="AD110" s="890"/>
      <c r="AE110" s="891"/>
      <c r="AF110" s="892">
        <v>3493145</v>
      </c>
      <c r="AG110" s="890"/>
      <c r="AH110" s="890"/>
      <c r="AI110" s="890"/>
      <c r="AJ110" s="891"/>
      <c r="AK110" s="892">
        <v>3247458</v>
      </c>
      <c r="AL110" s="890"/>
      <c r="AM110" s="890"/>
      <c r="AN110" s="890"/>
      <c r="AO110" s="891"/>
      <c r="AP110" s="893">
        <v>28.8</v>
      </c>
      <c r="AQ110" s="894"/>
      <c r="AR110" s="894"/>
      <c r="AS110" s="894"/>
      <c r="AT110" s="895"/>
      <c r="AU110" s="896" t="s">
        <v>61</v>
      </c>
      <c r="AV110" s="897"/>
      <c r="AW110" s="897"/>
      <c r="AX110" s="897"/>
      <c r="AY110" s="898"/>
      <c r="AZ110" s="940" t="s">
        <v>403</v>
      </c>
      <c r="BA110" s="887"/>
      <c r="BB110" s="887"/>
      <c r="BC110" s="887"/>
      <c r="BD110" s="887"/>
      <c r="BE110" s="887"/>
      <c r="BF110" s="887"/>
      <c r="BG110" s="887"/>
      <c r="BH110" s="887"/>
      <c r="BI110" s="887"/>
      <c r="BJ110" s="887"/>
      <c r="BK110" s="887"/>
      <c r="BL110" s="887"/>
      <c r="BM110" s="887"/>
      <c r="BN110" s="887"/>
      <c r="BO110" s="887"/>
      <c r="BP110" s="888"/>
      <c r="BQ110" s="926">
        <v>27615388</v>
      </c>
      <c r="BR110" s="927"/>
      <c r="BS110" s="927"/>
      <c r="BT110" s="927"/>
      <c r="BU110" s="927"/>
      <c r="BV110" s="927">
        <v>27255931</v>
      </c>
      <c r="BW110" s="927"/>
      <c r="BX110" s="927"/>
      <c r="BY110" s="927"/>
      <c r="BZ110" s="927"/>
      <c r="CA110" s="927">
        <v>27587842</v>
      </c>
      <c r="CB110" s="927"/>
      <c r="CC110" s="927"/>
      <c r="CD110" s="927"/>
      <c r="CE110" s="927"/>
      <c r="CF110" s="941">
        <v>245</v>
      </c>
      <c r="CG110" s="942"/>
      <c r="CH110" s="942"/>
      <c r="CI110" s="942"/>
      <c r="CJ110" s="942"/>
      <c r="CK110" s="943" t="s">
        <v>404</v>
      </c>
      <c r="CL110" s="944"/>
      <c r="CM110" s="923" t="s">
        <v>405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406</v>
      </c>
      <c r="DH110" s="927"/>
      <c r="DI110" s="927"/>
      <c r="DJ110" s="927"/>
      <c r="DK110" s="927"/>
      <c r="DL110" s="927" t="s">
        <v>406</v>
      </c>
      <c r="DM110" s="927"/>
      <c r="DN110" s="927"/>
      <c r="DO110" s="927"/>
      <c r="DP110" s="927"/>
      <c r="DQ110" s="927" t="s">
        <v>406</v>
      </c>
      <c r="DR110" s="927"/>
      <c r="DS110" s="927"/>
      <c r="DT110" s="927"/>
      <c r="DU110" s="927"/>
      <c r="DV110" s="928" t="s">
        <v>406</v>
      </c>
      <c r="DW110" s="928"/>
      <c r="DX110" s="928"/>
      <c r="DY110" s="928"/>
      <c r="DZ110" s="929"/>
    </row>
    <row r="111" spans="1:131" s="197" customFormat="1" ht="26.25" customHeight="1" x14ac:dyDescent="0.15">
      <c r="A111" s="930" t="s">
        <v>407</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110</v>
      </c>
      <c r="AB111" s="934"/>
      <c r="AC111" s="934"/>
      <c r="AD111" s="934"/>
      <c r="AE111" s="935"/>
      <c r="AF111" s="936" t="s">
        <v>110</v>
      </c>
      <c r="AG111" s="934"/>
      <c r="AH111" s="934"/>
      <c r="AI111" s="934"/>
      <c r="AJ111" s="935"/>
      <c r="AK111" s="936" t="s">
        <v>110</v>
      </c>
      <c r="AL111" s="934"/>
      <c r="AM111" s="934"/>
      <c r="AN111" s="934"/>
      <c r="AO111" s="935"/>
      <c r="AP111" s="937" t="s">
        <v>110</v>
      </c>
      <c r="AQ111" s="938"/>
      <c r="AR111" s="938"/>
      <c r="AS111" s="938"/>
      <c r="AT111" s="939"/>
      <c r="AU111" s="899"/>
      <c r="AV111" s="900"/>
      <c r="AW111" s="900"/>
      <c r="AX111" s="900"/>
      <c r="AY111" s="901"/>
      <c r="AZ111" s="949" t="s">
        <v>408</v>
      </c>
      <c r="BA111" s="950"/>
      <c r="BB111" s="950"/>
      <c r="BC111" s="950"/>
      <c r="BD111" s="950"/>
      <c r="BE111" s="950"/>
      <c r="BF111" s="950"/>
      <c r="BG111" s="950"/>
      <c r="BH111" s="950"/>
      <c r="BI111" s="950"/>
      <c r="BJ111" s="950"/>
      <c r="BK111" s="950"/>
      <c r="BL111" s="950"/>
      <c r="BM111" s="950"/>
      <c r="BN111" s="950"/>
      <c r="BO111" s="950"/>
      <c r="BP111" s="951"/>
      <c r="BQ111" s="919">
        <v>1883480</v>
      </c>
      <c r="BR111" s="920"/>
      <c r="BS111" s="920"/>
      <c r="BT111" s="920"/>
      <c r="BU111" s="920"/>
      <c r="BV111" s="920">
        <v>1609081</v>
      </c>
      <c r="BW111" s="920"/>
      <c r="BX111" s="920"/>
      <c r="BY111" s="920"/>
      <c r="BZ111" s="920"/>
      <c r="CA111" s="920" t="s">
        <v>409</v>
      </c>
      <c r="CB111" s="920"/>
      <c r="CC111" s="920"/>
      <c r="CD111" s="920"/>
      <c r="CE111" s="920"/>
      <c r="CF111" s="914" t="s">
        <v>409</v>
      </c>
      <c r="CG111" s="915"/>
      <c r="CH111" s="915"/>
      <c r="CI111" s="915"/>
      <c r="CJ111" s="915"/>
      <c r="CK111" s="945"/>
      <c r="CL111" s="946"/>
      <c r="CM111" s="916" t="s">
        <v>410</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409</v>
      </c>
      <c r="DH111" s="920"/>
      <c r="DI111" s="920"/>
      <c r="DJ111" s="920"/>
      <c r="DK111" s="920"/>
      <c r="DL111" s="920" t="s">
        <v>409</v>
      </c>
      <c r="DM111" s="920"/>
      <c r="DN111" s="920"/>
      <c r="DO111" s="920"/>
      <c r="DP111" s="920"/>
      <c r="DQ111" s="920" t="s">
        <v>409</v>
      </c>
      <c r="DR111" s="920"/>
      <c r="DS111" s="920"/>
      <c r="DT111" s="920"/>
      <c r="DU111" s="920"/>
      <c r="DV111" s="921" t="s">
        <v>409</v>
      </c>
      <c r="DW111" s="921"/>
      <c r="DX111" s="921"/>
      <c r="DY111" s="921"/>
      <c r="DZ111" s="922"/>
    </row>
    <row r="112" spans="1:131" s="197" customFormat="1" ht="26.25" customHeight="1" x14ac:dyDescent="0.15">
      <c r="A112" s="952" t="s">
        <v>411</v>
      </c>
      <c r="B112" s="953"/>
      <c r="C112" s="950" t="s">
        <v>412</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406</v>
      </c>
      <c r="AB112" s="959"/>
      <c r="AC112" s="959"/>
      <c r="AD112" s="959"/>
      <c r="AE112" s="960"/>
      <c r="AF112" s="961" t="s">
        <v>406</v>
      </c>
      <c r="AG112" s="959"/>
      <c r="AH112" s="959"/>
      <c r="AI112" s="959"/>
      <c r="AJ112" s="960"/>
      <c r="AK112" s="961" t="s">
        <v>406</v>
      </c>
      <c r="AL112" s="959"/>
      <c r="AM112" s="959"/>
      <c r="AN112" s="959"/>
      <c r="AO112" s="960"/>
      <c r="AP112" s="962" t="s">
        <v>406</v>
      </c>
      <c r="AQ112" s="963"/>
      <c r="AR112" s="963"/>
      <c r="AS112" s="963"/>
      <c r="AT112" s="964"/>
      <c r="AU112" s="899"/>
      <c r="AV112" s="900"/>
      <c r="AW112" s="900"/>
      <c r="AX112" s="900"/>
      <c r="AY112" s="901"/>
      <c r="AZ112" s="949" t="s">
        <v>413</v>
      </c>
      <c r="BA112" s="950"/>
      <c r="BB112" s="950"/>
      <c r="BC112" s="950"/>
      <c r="BD112" s="950"/>
      <c r="BE112" s="950"/>
      <c r="BF112" s="950"/>
      <c r="BG112" s="950"/>
      <c r="BH112" s="950"/>
      <c r="BI112" s="950"/>
      <c r="BJ112" s="950"/>
      <c r="BK112" s="950"/>
      <c r="BL112" s="950"/>
      <c r="BM112" s="950"/>
      <c r="BN112" s="950"/>
      <c r="BO112" s="950"/>
      <c r="BP112" s="951"/>
      <c r="BQ112" s="919">
        <v>20631293</v>
      </c>
      <c r="BR112" s="920"/>
      <c r="BS112" s="920"/>
      <c r="BT112" s="920"/>
      <c r="BU112" s="920"/>
      <c r="BV112" s="920">
        <v>20281535</v>
      </c>
      <c r="BW112" s="920"/>
      <c r="BX112" s="920"/>
      <c r="BY112" s="920"/>
      <c r="BZ112" s="920"/>
      <c r="CA112" s="920">
        <v>20142418</v>
      </c>
      <c r="CB112" s="920"/>
      <c r="CC112" s="920"/>
      <c r="CD112" s="920"/>
      <c r="CE112" s="920"/>
      <c r="CF112" s="914">
        <v>178.9</v>
      </c>
      <c r="CG112" s="915"/>
      <c r="CH112" s="915"/>
      <c r="CI112" s="915"/>
      <c r="CJ112" s="915"/>
      <c r="CK112" s="945"/>
      <c r="CL112" s="946"/>
      <c r="CM112" s="916" t="s">
        <v>414</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406</v>
      </c>
      <c r="DH112" s="920"/>
      <c r="DI112" s="920"/>
      <c r="DJ112" s="920"/>
      <c r="DK112" s="920"/>
      <c r="DL112" s="920" t="s">
        <v>406</v>
      </c>
      <c r="DM112" s="920"/>
      <c r="DN112" s="920"/>
      <c r="DO112" s="920"/>
      <c r="DP112" s="920"/>
      <c r="DQ112" s="920" t="s">
        <v>406</v>
      </c>
      <c r="DR112" s="920"/>
      <c r="DS112" s="920"/>
      <c r="DT112" s="920"/>
      <c r="DU112" s="920"/>
      <c r="DV112" s="921" t="s">
        <v>406</v>
      </c>
      <c r="DW112" s="921"/>
      <c r="DX112" s="921"/>
      <c r="DY112" s="921"/>
      <c r="DZ112" s="922"/>
    </row>
    <row r="113" spans="1:130" s="197" customFormat="1" ht="26.25" customHeight="1" x14ac:dyDescent="0.15">
      <c r="A113" s="954"/>
      <c r="B113" s="955"/>
      <c r="C113" s="950" t="s">
        <v>415</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1360552</v>
      </c>
      <c r="AB113" s="934"/>
      <c r="AC113" s="934"/>
      <c r="AD113" s="934"/>
      <c r="AE113" s="935"/>
      <c r="AF113" s="936">
        <v>1321619</v>
      </c>
      <c r="AG113" s="934"/>
      <c r="AH113" s="934"/>
      <c r="AI113" s="934"/>
      <c r="AJ113" s="935"/>
      <c r="AK113" s="936">
        <v>1245190</v>
      </c>
      <c r="AL113" s="934"/>
      <c r="AM113" s="934"/>
      <c r="AN113" s="934"/>
      <c r="AO113" s="935"/>
      <c r="AP113" s="937">
        <v>11.1</v>
      </c>
      <c r="AQ113" s="938"/>
      <c r="AR113" s="938"/>
      <c r="AS113" s="938"/>
      <c r="AT113" s="939"/>
      <c r="AU113" s="899"/>
      <c r="AV113" s="900"/>
      <c r="AW113" s="900"/>
      <c r="AX113" s="900"/>
      <c r="AY113" s="901"/>
      <c r="AZ113" s="949" t="s">
        <v>416</v>
      </c>
      <c r="BA113" s="950"/>
      <c r="BB113" s="950"/>
      <c r="BC113" s="950"/>
      <c r="BD113" s="950"/>
      <c r="BE113" s="950"/>
      <c r="BF113" s="950"/>
      <c r="BG113" s="950"/>
      <c r="BH113" s="950"/>
      <c r="BI113" s="950"/>
      <c r="BJ113" s="950"/>
      <c r="BK113" s="950"/>
      <c r="BL113" s="950"/>
      <c r="BM113" s="950"/>
      <c r="BN113" s="950"/>
      <c r="BO113" s="950"/>
      <c r="BP113" s="951"/>
      <c r="BQ113" s="919">
        <v>2802166</v>
      </c>
      <c r="BR113" s="920"/>
      <c r="BS113" s="920"/>
      <c r="BT113" s="920"/>
      <c r="BU113" s="920"/>
      <c r="BV113" s="920">
        <v>2849799</v>
      </c>
      <c r="BW113" s="920"/>
      <c r="BX113" s="920"/>
      <c r="BY113" s="920"/>
      <c r="BZ113" s="920"/>
      <c r="CA113" s="920">
        <v>2847341</v>
      </c>
      <c r="CB113" s="920"/>
      <c r="CC113" s="920"/>
      <c r="CD113" s="920"/>
      <c r="CE113" s="920"/>
      <c r="CF113" s="914">
        <v>25.3</v>
      </c>
      <c r="CG113" s="915"/>
      <c r="CH113" s="915"/>
      <c r="CI113" s="915"/>
      <c r="CJ113" s="915"/>
      <c r="CK113" s="945"/>
      <c r="CL113" s="946"/>
      <c r="CM113" s="916" t="s">
        <v>417</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406</v>
      </c>
      <c r="DH113" s="959"/>
      <c r="DI113" s="959"/>
      <c r="DJ113" s="959"/>
      <c r="DK113" s="960"/>
      <c r="DL113" s="961" t="s">
        <v>406</v>
      </c>
      <c r="DM113" s="959"/>
      <c r="DN113" s="959"/>
      <c r="DO113" s="959"/>
      <c r="DP113" s="960"/>
      <c r="DQ113" s="961" t="s">
        <v>406</v>
      </c>
      <c r="DR113" s="959"/>
      <c r="DS113" s="959"/>
      <c r="DT113" s="959"/>
      <c r="DU113" s="960"/>
      <c r="DV113" s="962" t="s">
        <v>406</v>
      </c>
      <c r="DW113" s="963"/>
      <c r="DX113" s="963"/>
      <c r="DY113" s="963"/>
      <c r="DZ113" s="964"/>
    </row>
    <row r="114" spans="1:130" s="197" customFormat="1" ht="26.25" customHeight="1" x14ac:dyDescent="0.15">
      <c r="A114" s="954"/>
      <c r="B114" s="955"/>
      <c r="C114" s="950" t="s">
        <v>418</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165840</v>
      </c>
      <c r="AB114" s="959"/>
      <c r="AC114" s="959"/>
      <c r="AD114" s="959"/>
      <c r="AE114" s="960"/>
      <c r="AF114" s="961">
        <v>212868</v>
      </c>
      <c r="AG114" s="959"/>
      <c r="AH114" s="959"/>
      <c r="AI114" s="959"/>
      <c r="AJ114" s="960"/>
      <c r="AK114" s="961">
        <v>271083</v>
      </c>
      <c r="AL114" s="959"/>
      <c r="AM114" s="959"/>
      <c r="AN114" s="959"/>
      <c r="AO114" s="960"/>
      <c r="AP114" s="962">
        <v>2.4</v>
      </c>
      <c r="AQ114" s="963"/>
      <c r="AR114" s="963"/>
      <c r="AS114" s="963"/>
      <c r="AT114" s="964"/>
      <c r="AU114" s="899"/>
      <c r="AV114" s="900"/>
      <c r="AW114" s="900"/>
      <c r="AX114" s="900"/>
      <c r="AY114" s="901"/>
      <c r="AZ114" s="949" t="s">
        <v>419</v>
      </c>
      <c r="BA114" s="950"/>
      <c r="BB114" s="950"/>
      <c r="BC114" s="950"/>
      <c r="BD114" s="950"/>
      <c r="BE114" s="950"/>
      <c r="BF114" s="950"/>
      <c r="BG114" s="950"/>
      <c r="BH114" s="950"/>
      <c r="BI114" s="950"/>
      <c r="BJ114" s="950"/>
      <c r="BK114" s="950"/>
      <c r="BL114" s="950"/>
      <c r="BM114" s="950"/>
      <c r="BN114" s="950"/>
      <c r="BO114" s="950"/>
      <c r="BP114" s="951"/>
      <c r="BQ114" s="919">
        <v>2953331</v>
      </c>
      <c r="BR114" s="920"/>
      <c r="BS114" s="920"/>
      <c r="BT114" s="920"/>
      <c r="BU114" s="920"/>
      <c r="BV114" s="920">
        <v>2855458</v>
      </c>
      <c r="BW114" s="920"/>
      <c r="BX114" s="920"/>
      <c r="BY114" s="920"/>
      <c r="BZ114" s="920"/>
      <c r="CA114" s="920">
        <v>2816319</v>
      </c>
      <c r="CB114" s="920"/>
      <c r="CC114" s="920"/>
      <c r="CD114" s="920"/>
      <c r="CE114" s="920"/>
      <c r="CF114" s="914">
        <v>25</v>
      </c>
      <c r="CG114" s="915"/>
      <c r="CH114" s="915"/>
      <c r="CI114" s="915"/>
      <c r="CJ114" s="915"/>
      <c r="CK114" s="945"/>
      <c r="CL114" s="946"/>
      <c r="CM114" s="916" t="s">
        <v>420</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406</v>
      </c>
      <c r="DH114" s="959"/>
      <c r="DI114" s="959"/>
      <c r="DJ114" s="959"/>
      <c r="DK114" s="960"/>
      <c r="DL114" s="961" t="s">
        <v>406</v>
      </c>
      <c r="DM114" s="959"/>
      <c r="DN114" s="959"/>
      <c r="DO114" s="959"/>
      <c r="DP114" s="960"/>
      <c r="DQ114" s="961" t="s">
        <v>406</v>
      </c>
      <c r="DR114" s="959"/>
      <c r="DS114" s="959"/>
      <c r="DT114" s="959"/>
      <c r="DU114" s="960"/>
      <c r="DV114" s="962" t="s">
        <v>406</v>
      </c>
      <c r="DW114" s="963"/>
      <c r="DX114" s="963"/>
      <c r="DY114" s="963"/>
      <c r="DZ114" s="964"/>
    </row>
    <row r="115" spans="1:130" s="197" customFormat="1" ht="26.25" customHeight="1" x14ac:dyDescent="0.15">
      <c r="A115" s="954"/>
      <c r="B115" s="955"/>
      <c r="C115" s="950" t="s">
        <v>421</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406</v>
      </c>
      <c r="AB115" s="934"/>
      <c r="AC115" s="934"/>
      <c r="AD115" s="934"/>
      <c r="AE115" s="935"/>
      <c r="AF115" s="936" t="s">
        <v>406</v>
      </c>
      <c r="AG115" s="934"/>
      <c r="AH115" s="934"/>
      <c r="AI115" s="934"/>
      <c r="AJ115" s="935"/>
      <c r="AK115" s="936" t="s">
        <v>406</v>
      </c>
      <c r="AL115" s="934"/>
      <c r="AM115" s="934"/>
      <c r="AN115" s="934"/>
      <c r="AO115" s="935"/>
      <c r="AP115" s="937" t="s">
        <v>406</v>
      </c>
      <c r="AQ115" s="938"/>
      <c r="AR115" s="938"/>
      <c r="AS115" s="938"/>
      <c r="AT115" s="939"/>
      <c r="AU115" s="899"/>
      <c r="AV115" s="900"/>
      <c r="AW115" s="900"/>
      <c r="AX115" s="900"/>
      <c r="AY115" s="901"/>
      <c r="AZ115" s="949" t="s">
        <v>422</v>
      </c>
      <c r="BA115" s="950"/>
      <c r="BB115" s="950"/>
      <c r="BC115" s="950"/>
      <c r="BD115" s="950"/>
      <c r="BE115" s="950"/>
      <c r="BF115" s="950"/>
      <c r="BG115" s="950"/>
      <c r="BH115" s="950"/>
      <c r="BI115" s="950"/>
      <c r="BJ115" s="950"/>
      <c r="BK115" s="950"/>
      <c r="BL115" s="950"/>
      <c r="BM115" s="950"/>
      <c r="BN115" s="950"/>
      <c r="BO115" s="950"/>
      <c r="BP115" s="951"/>
      <c r="BQ115" s="919" t="s">
        <v>406</v>
      </c>
      <c r="BR115" s="920"/>
      <c r="BS115" s="920"/>
      <c r="BT115" s="920"/>
      <c r="BU115" s="920"/>
      <c r="BV115" s="920" t="s">
        <v>406</v>
      </c>
      <c r="BW115" s="920"/>
      <c r="BX115" s="920"/>
      <c r="BY115" s="920"/>
      <c r="BZ115" s="920"/>
      <c r="CA115" s="920" t="s">
        <v>406</v>
      </c>
      <c r="CB115" s="920"/>
      <c r="CC115" s="920"/>
      <c r="CD115" s="920"/>
      <c r="CE115" s="920"/>
      <c r="CF115" s="914" t="s">
        <v>406</v>
      </c>
      <c r="CG115" s="915"/>
      <c r="CH115" s="915"/>
      <c r="CI115" s="915"/>
      <c r="CJ115" s="915"/>
      <c r="CK115" s="945"/>
      <c r="CL115" s="946"/>
      <c r="CM115" s="949" t="s">
        <v>423</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1883480</v>
      </c>
      <c r="DH115" s="959"/>
      <c r="DI115" s="959"/>
      <c r="DJ115" s="959"/>
      <c r="DK115" s="960"/>
      <c r="DL115" s="961">
        <v>1609081</v>
      </c>
      <c r="DM115" s="959"/>
      <c r="DN115" s="959"/>
      <c r="DO115" s="959"/>
      <c r="DP115" s="960"/>
      <c r="DQ115" s="961" t="s">
        <v>406</v>
      </c>
      <c r="DR115" s="959"/>
      <c r="DS115" s="959"/>
      <c r="DT115" s="959"/>
      <c r="DU115" s="960"/>
      <c r="DV115" s="962" t="s">
        <v>406</v>
      </c>
      <c r="DW115" s="963"/>
      <c r="DX115" s="963"/>
      <c r="DY115" s="963"/>
      <c r="DZ115" s="964"/>
    </row>
    <row r="116" spans="1:130" s="197" customFormat="1" ht="26.25" customHeight="1" x14ac:dyDescent="0.15">
      <c r="A116" s="956"/>
      <c r="B116" s="957"/>
      <c r="C116" s="971" t="s">
        <v>424</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406</v>
      </c>
      <c r="AB116" s="959"/>
      <c r="AC116" s="959"/>
      <c r="AD116" s="959"/>
      <c r="AE116" s="960"/>
      <c r="AF116" s="961" t="s">
        <v>406</v>
      </c>
      <c r="AG116" s="959"/>
      <c r="AH116" s="959"/>
      <c r="AI116" s="959"/>
      <c r="AJ116" s="960"/>
      <c r="AK116" s="961" t="s">
        <v>406</v>
      </c>
      <c r="AL116" s="959"/>
      <c r="AM116" s="959"/>
      <c r="AN116" s="959"/>
      <c r="AO116" s="960"/>
      <c r="AP116" s="962" t="s">
        <v>406</v>
      </c>
      <c r="AQ116" s="963"/>
      <c r="AR116" s="963"/>
      <c r="AS116" s="963"/>
      <c r="AT116" s="964"/>
      <c r="AU116" s="899"/>
      <c r="AV116" s="900"/>
      <c r="AW116" s="900"/>
      <c r="AX116" s="900"/>
      <c r="AY116" s="901"/>
      <c r="AZ116" s="949" t="s">
        <v>425</v>
      </c>
      <c r="BA116" s="950"/>
      <c r="BB116" s="950"/>
      <c r="BC116" s="950"/>
      <c r="BD116" s="950"/>
      <c r="BE116" s="950"/>
      <c r="BF116" s="950"/>
      <c r="BG116" s="950"/>
      <c r="BH116" s="950"/>
      <c r="BI116" s="950"/>
      <c r="BJ116" s="950"/>
      <c r="BK116" s="950"/>
      <c r="BL116" s="950"/>
      <c r="BM116" s="950"/>
      <c r="BN116" s="950"/>
      <c r="BO116" s="950"/>
      <c r="BP116" s="951"/>
      <c r="BQ116" s="919" t="s">
        <v>406</v>
      </c>
      <c r="BR116" s="920"/>
      <c r="BS116" s="920"/>
      <c r="BT116" s="920"/>
      <c r="BU116" s="920"/>
      <c r="BV116" s="920" t="s">
        <v>406</v>
      </c>
      <c r="BW116" s="920"/>
      <c r="BX116" s="920"/>
      <c r="BY116" s="920"/>
      <c r="BZ116" s="920"/>
      <c r="CA116" s="920" t="s">
        <v>406</v>
      </c>
      <c r="CB116" s="920"/>
      <c r="CC116" s="920"/>
      <c r="CD116" s="920"/>
      <c r="CE116" s="920"/>
      <c r="CF116" s="914" t="s">
        <v>406</v>
      </c>
      <c r="CG116" s="915"/>
      <c r="CH116" s="915"/>
      <c r="CI116" s="915"/>
      <c r="CJ116" s="915"/>
      <c r="CK116" s="945"/>
      <c r="CL116" s="946"/>
      <c r="CM116" s="916" t="s">
        <v>426</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406</v>
      </c>
      <c r="DH116" s="959"/>
      <c r="DI116" s="959"/>
      <c r="DJ116" s="959"/>
      <c r="DK116" s="960"/>
      <c r="DL116" s="961" t="s">
        <v>406</v>
      </c>
      <c r="DM116" s="959"/>
      <c r="DN116" s="959"/>
      <c r="DO116" s="959"/>
      <c r="DP116" s="960"/>
      <c r="DQ116" s="961" t="s">
        <v>406</v>
      </c>
      <c r="DR116" s="959"/>
      <c r="DS116" s="959"/>
      <c r="DT116" s="959"/>
      <c r="DU116" s="960"/>
      <c r="DV116" s="962" t="s">
        <v>406</v>
      </c>
      <c r="DW116" s="963"/>
      <c r="DX116" s="963"/>
      <c r="DY116" s="963"/>
      <c r="DZ116" s="964"/>
    </row>
    <row r="117" spans="1:130" s="197" customFormat="1" ht="26.25" customHeight="1" x14ac:dyDescent="0.15">
      <c r="A117" s="904" t="s">
        <v>167</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427</v>
      </c>
      <c r="Z117" s="884"/>
      <c r="AA117" s="996">
        <v>5000751</v>
      </c>
      <c r="AB117" s="966"/>
      <c r="AC117" s="966"/>
      <c r="AD117" s="966"/>
      <c r="AE117" s="967"/>
      <c r="AF117" s="965">
        <v>5027632</v>
      </c>
      <c r="AG117" s="966"/>
      <c r="AH117" s="966"/>
      <c r="AI117" s="966"/>
      <c r="AJ117" s="967"/>
      <c r="AK117" s="965">
        <v>4763731</v>
      </c>
      <c r="AL117" s="966"/>
      <c r="AM117" s="966"/>
      <c r="AN117" s="966"/>
      <c r="AO117" s="967"/>
      <c r="AP117" s="968"/>
      <c r="AQ117" s="969"/>
      <c r="AR117" s="969"/>
      <c r="AS117" s="969"/>
      <c r="AT117" s="970"/>
      <c r="AU117" s="899"/>
      <c r="AV117" s="900"/>
      <c r="AW117" s="900"/>
      <c r="AX117" s="900"/>
      <c r="AY117" s="901"/>
      <c r="AZ117" s="995" t="s">
        <v>428</v>
      </c>
      <c r="BA117" s="971"/>
      <c r="BB117" s="971"/>
      <c r="BC117" s="971"/>
      <c r="BD117" s="971"/>
      <c r="BE117" s="971"/>
      <c r="BF117" s="971"/>
      <c r="BG117" s="971"/>
      <c r="BH117" s="971"/>
      <c r="BI117" s="971"/>
      <c r="BJ117" s="971"/>
      <c r="BK117" s="971"/>
      <c r="BL117" s="971"/>
      <c r="BM117" s="971"/>
      <c r="BN117" s="971"/>
      <c r="BO117" s="971"/>
      <c r="BP117" s="972"/>
      <c r="BQ117" s="985" t="s">
        <v>110</v>
      </c>
      <c r="BR117" s="986"/>
      <c r="BS117" s="986"/>
      <c r="BT117" s="986"/>
      <c r="BU117" s="986"/>
      <c r="BV117" s="986" t="s">
        <v>110</v>
      </c>
      <c r="BW117" s="986"/>
      <c r="BX117" s="986"/>
      <c r="BY117" s="986"/>
      <c r="BZ117" s="986"/>
      <c r="CA117" s="986" t="s">
        <v>110</v>
      </c>
      <c r="CB117" s="986"/>
      <c r="CC117" s="986"/>
      <c r="CD117" s="986"/>
      <c r="CE117" s="986"/>
      <c r="CF117" s="914" t="s">
        <v>110</v>
      </c>
      <c r="CG117" s="915"/>
      <c r="CH117" s="915"/>
      <c r="CI117" s="915"/>
      <c r="CJ117" s="915"/>
      <c r="CK117" s="945"/>
      <c r="CL117" s="946"/>
      <c r="CM117" s="916" t="s">
        <v>429</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110</v>
      </c>
      <c r="DH117" s="959"/>
      <c r="DI117" s="959"/>
      <c r="DJ117" s="959"/>
      <c r="DK117" s="960"/>
      <c r="DL117" s="961" t="s">
        <v>110</v>
      </c>
      <c r="DM117" s="959"/>
      <c r="DN117" s="959"/>
      <c r="DO117" s="959"/>
      <c r="DP117" s="960"/>
      <c r="DQ117" s="961" t="s">
        <v>110</v>
      </c>
      <c r="DR117" s="959"/>
      <c r="DS117" s="959"/>
      <c r="DT117" s="959"/>
      <c r="DU117" s="960"/>
      <c r="DV117" s="962" t="s">
        <v>110</v>
      </c>
      <c r="DW117" s="963"/>
      <c r="DX117" s="963"/>
      <c r="DY117" s="963"/>
      <c r="DZ117" s="964"/>
    </row>
    <row r="118" spans="1:130" s="197" customFormat="1" ht="26.25" customHeight="1" x14ac:dyDescent="0.15">
      <c r="A118" s="904" t="s">
        <v>401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399</v>
      </c>
      <c r="AB118" s="883"/>
      <c r="AC118" s="883"/>
      <c r="AD118" s="883"/>
      <c r="AE118" s="884"/>
      <c r="AF118" s="882" t="s">
        <v>284</v>
      </c>
      <c r="AG118" s="883"/>
      <c r="AH118" s="883"/>
      <c r="AI118" s="883"/>
      <c r="AJ118" s="884"/>
      <c r="AK118" s="882" t="s">
        <v>283</v>
      </c>
      <c r="AL118" s="883"/>
      <c r="AM118" s="883"/>
      <c r="AN118" s="883"/>
      <c r="AO118" s="884"/>
      <c r="AP118" s="990" t="s">
        <v>400</v>
      </c>
      <c r="AQ118" s="991"/>
      <c r="AR118" s="991"/>
      <c r="AS118" s="991"/>
      <c r="AT118" s="992"/>
      <c r="AU118" s="902"/>
      <c r="AV118" s="903"/>
      <c r="AW118" s="903"/>
      <c r="AX118" s="903"/>
      <c r="AY118" s="903"/>
      <c r="AZ118" s="228" t="s">
        <v>167</v>
      </c>
      <c r="BA118" s="228"/>
      <c r="BB118" s="228"/>
      <c r="BC118" s="228"/>
      <c r="BD118" s="228"/>
      <c r="BE118" s="228"/>
      <c r="BF118" s="228"/>
      <c r="BG118" s="228"/>
      <c r="BH118" s="228"/>
      <c r="BI118" s="228"/>
      <c r="BJ118" s="228"/>
      <c r="BK118" s="228"/>
      <c r="BL118" s="228"/>
      <c r="BM118" s="228"/>
      <c r="BN118" s="228"/>
      <c r="BO118" s="993" t="s">
        <v>430</v>
      </c>
      <c r="BP118" s="994"/>
      <c r="BQ118" s="985">
        <v>55885658</v>
      </c>
      <c r="BR118" s="986"/>
      <c r="BS118" s="986"/>
      <c r="BT118" s="986"/>
      <c r="BU118" s="986"/>
      <c r="BV118" s="986">
        <v>54851804</v>
      </c>
      <c r="BW118" s="986"/>
      <c r="BX118" s="986"/>
      <c r="BY118" s="986"/>
      <c r="BZ118" s="986"/>
      <c r="CA118" s="986">
        <v>53393920</v>
      </c>
      <c r="CB118" s="986"/>
      <c r="CC118" s="986"/>
      <c r="CD118" s="986"/>
      <c r="CE118" s="986"/>
      <c r="CF118" s="987"/>
      <c r="CG118" s="988"/>
      <c r="CH118" s="988"/>
      <c r="CI118" s="988"/>
      <c r="CJ118" s="989"/>
      <c r="CK118" s="945"/>
      <c r="CL118" s="946"/>
      <c r="CM118" s="916" t="s">
        <v>431</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110</v>
      </c>
      <c r="DH118" s="959"/>
      <c r="DI118" s="959"/>
      <c r="DJ118" s="959"/>
      <c r="DK118" s="960"/>
      <c r="DL118" s="961" t="s">
        <v>110</v>
      </c>
      <c r="DM118" s="959"/>
      <c r="DN118" s="959"/>
      <c r="DO118" s="959"/>
      <c r="DP118" s="960"/>
      <c r="DQ118" s="961" t="s">
        <v>110</v>
      </c>
      <c r="DR118" s="959"/>
      <c r="DS118" s="959"/>
      <c r="DT118" s="959"/>
      <c r="DU118" s="960"/>
      <c r="DV118" s="962" t="s">
        <v>110</v>
      </c>
      <c r="DW118" s="963"/>
      <c r="DX118" s="963"/>
      <c r="DY118" s="963"/>
      <c r="DZ118" s="964"/>
    </row>
    <row r="119" spans="1:130" s="197" customFormat="1" ht="26.25" customHeight="1" x14ac:dyDescent="0.15">
      <c r="A119" s="974" t="s">
        <v>404</v>
      </c>
      <c r="B119" s="944"/>
      <c r="C119" s="923" t="s">
        <v>405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t="s">
        <v>110</v>
      </c>
      <c r="AB119" s="890"/>
      <c r="AC119" s="890"/>
      <c r="AD119" s="890"/>
      <c r="AE119" s="891"/>
      <c r="AF119" s="892" t="s">
        <v>110</v>
      </c>
      <c r="AG119" s="890"/>
      <c r="AH119" s="890"/>
      <c r="AI119" s="890"/>
      <c r="AJ119" s="891"/>
      <c r="AK119" s="892" t="s">
        <v>110</v>
      </c>
      <c r="AL119" s="890"/>
      <c r="AM119" s="890"/>
      <c r="AN119" s="890"/>
      <c r="AO119" s="891"/>
      <c r="AP119" s="893" t="s">
        <v>110</v>
      </c>
      <c r="AQ119" s="894"/>
      <c r="AR119" s="894"/>
      <c r="AS119" s="894"/>
      <c r="AT119" s="895"/>
      <c r="AU119" s="977" t="s">
        <v>432</v>
      </c>
      <c r="AV119" s="978"/>
      <c r="AW119" s="978"/>
      <c r="AX119" s="978"/>
      <c r="AY119" s="979"/>
      <c r="AZ119" s="940" t="s">
        <v>433</v>
      </c>
      <c r="BA119" s="887"/>
      <c r="BB119" s="887"/>
      <c r="BC119" s="887"/>
      <c r="BD119" s="887"/>
      <c r="BE119" s="887"/>
      <c r="BF119" s="887"/>
      <c r="BG119" s="887"/>
      <c r="BH119" s="887"/>
      <c r="BI119" s="887"/>
      <c r="BJ119" s="887"/>
      <c r="BK119" s="887"/>
      <c r="BL119" s="887"/>
      <c r="BM119" s="887"/>
      <c r="BN119" s="887"/>
      <c r="BO119" s="887"/>
      <c r="BP119" s="888"/>
      <c r="BQ119" s="926">
        <v>7033104</v>
      </c>
      <c r="BR119" s="927"/>
      <c r="BS119" s="927"/>
      <c r="BT119" s="927"/>
      <c r="BU119" s="927"/>
      <c r="BV119" s="927">
        <v>6257172</v>
      </c>
      <c r="BW119" s="927"/>
      <c r="BX119" s="927"/>
      <c r="BY119" s="927"/>
      <c r="BZ119" s="927"/>
      <c r="CA119" s="927">
        <v>6186305</v>
      </c>
      <c r="CB119" s="927"/>
      <c r="CC119" s="927"/>
      <c r="CD119" s="927"/>
      <c r="CE119" s="927"/>
      <c r="CF119" s="941">
        <v>54.9</v>
      </c>
      <c r="CG119" s="942"/>
      <c r="CH119" s="942"/>
      <c r="CI119" s="942"/>
      <c r="CJ119" s="942"/>
      <c r="CK119" s="947"/>
      <c r="CL119" s="948"/>
      <c r="CM119" s="1004" t="s">
        <v>434</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t="s">
        <v>110</v>
      </c>
      <c r="DH119" s="998"/>
      <c r="DI119" s="998"/>
      <c r="DJ119" s="998"/>
      <c r="DK119" s="999"/>
      <c r="DL119" s="1000" t="s">
        <v>110</v>
      </c>
      <c r="DM119" s="998"/>
      <c r="DN119" s="998"/>
      <c r="DO119" s="998"/>
      <c r="DP119" s="999"/>
      <c r="DQ119" s="1000" t="s">
        <v>110</v>
      </c>
      <c r="DR119" s="998"/>
      <c r="DS119" s="998"/>
      <c r="DT119" s="998"/>
      <c r="DU119" s="999"/>
      <c r="DV119" s="1001" t="s">
        <v>110</v>
      </c>
      <c r="DW119" s="1002"/>
      <c r="DX119" s="1002"/>
      <c r="DY119" s="1002"/>
      <c r="DZ119" s="1003"/>
    </row>
    <row r="120" spans="1:130" s="197" customFormat="1" ht="26.25" customHeight="1" x14ac:dyDescent="0.15">
      <c r="A120" s="975"/>
      <c r="B120" s="946"/>
      <c r="C120" s="916" t="s">
        <v>410</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110</v>
      </c>
      <c r="AB120" s="959"/>
      <c r="AC120" s="959"/>
      <c r="AD120" s="959"/>
      <c r="AE120" s="960"/>
      <c r="AF120" s="961" t="s">
        <v>110</v>
      </c>
      <c r="AG120" s="959"/>
      <c r="AH120" s="959"/>
      <c r="AI120" s="959"/>
      <c r="AJ120" s="960"/>
      <c r="AK120" s="961" t="s">
        <v>110</v>
      </c>
      <c r="AL120" s="959"/>
      <c r="AM120" s="959"/>
      <c r="AN120" s="959"/>
      <c r="AO120" s="960"/>
      <c r="AP120" s="962" t="s">
        <v>110</v>
      </c>
      <c r="AQ120" s="963"/>
      <c r="AR120" s="963"/>
      <c r="AS120" s="963"/>
      <c r="AT120" s="964"/>
      <c r="AU120" s="980"/>
      <c r="AV120" s="981"/>
      <c r="AW120" s="981"/>
      <c r="AX120" s="981"/>
      <c r="AY120" s="982"/>
      <c r="AZ120" s="949" t="s">
        <v>435</v>
      </c>
      <c r="BA120" s="950"/>
      <c r="BB120" s="950"/>
      <c r="BC120" s="950"/>
      <c r="BD120" s="950"/>
      <c r="BE120" s="950"/>
      <c r="BF120" s="950"/>
      <c r="BG120" s="950"/>
      <c r="BH120" s="950"/>
      <c r="BI120" s="950"/>
      <c r="BJ120" s="950"/>
      <c r="BK120" s="950"/>
      <c r="BL120" s="950"/>
      <c r="BM120" s="950"/>
      <c r="BN120" s="950"/>
      <c r="BO120" s="950"/>
      <c r="BP120" s="951"/>
      <c r="BQ120" s="919">
        <v>1569371</v>
      </c>
      <c r="BR120" s="920"/>
      <c r="BS120" s="920"/>
      <c r="BT120" s="920"/>
      <c r="BU120" s="920"/>
      <c r="BV120" s="920">
        <v>1611023</v>
      </c>
      <c r="BW120" s="920"/>
      <c r="BX120" s="920"/>
      <c r="BY120" s="920"/>
      <c r="BZ120" s="920"/>
      <c r="CA120" s="920">
        <v>1508395</v>
      </c>
      <c r="CB120" s="920"/>
      <c r="CC120" s="920"/>
      <c r="CD120" s="920"/>
      <c r="CE120" s="920"/>
      <c r="CF120" s="914">
        <v>13.4</v>
      </c>
      <c r="CG120" s="915"/>
      <c r="CH120" s="915"/>
      <c r="CI120" s="915"/>
      <c r="CJ120" s="915"/>
      <c r="CK120" s="1013" t="s">
        <v>436</v>
      </c>
      <c r="CL120" s="1014"/>
      <c r="CM120" s="1014"/>
      <c r="CN120" s="1014"/>
      <c r="CO120" s="1015"/>
      <c r="CP120" s="1021" t="s">
        <v>437</v>
      </c>
      <c r="CQ120" s="1022"/>
      <c r="CR120" s="1022"/>
      <c r="CS120" s="1022"/>
      <c r="CT120" s="1022"/>
      <c r="CU120" s="1022"/>
      <c r="CV120" s="1022"/>
      <c r="CW120" s="1022"/>
      <c r="CX120" s="1022"/>
      <c r="CY120" s="1022"/>
      <c r="CZ120" s="1022"/>
      <c r="DA120" s="1022"/>
      <c r="DB120" s="1022"/>
      <c r="DC120" s="1022"/>
      <c r="DD120" s="1022"/>
      <c r="DE120" s="1022"/>
      <c r="DF120" s="1023"/>
      <c r="DG120" s="926">
        <v>18853516</v>
      </c>
      <c r="DH120" s="927"/>
      <c r="DI120" s="927"/>
      <c r="DJ120" s="927"/>
      <c r="DK120" s="927"/>
      <c r="DL120" s="927">
        <v>18560285</v>
      </c>
      <c r="DM120" s="927"/>
      <c r="DN120" s="927"/>
      <c r="DO120" s="927"/>
      <c r="DP120" s="927"/>
      <c r="DQ120" s="927">
        <v>18398888</v>
      </c>
      <c r="DR120" s="927"/>
      <c r="DS120" s="927"/>
      <c r="DT120" s="927"/>
      <c r="DU120" s="927"/>
      <c r="DV120" s="928">
        <v>163.4</v>
      </c>
      <c r="DW120" s="928"/>
      <c r="DX120" s="928"/>
      <c r="DY120" s="928"/>
      <c r="DZ120" s="929"/>
    </row>
    <row r="121" spans="1:130" s="197" customFormat="1" ht="26.25" customHeight="1" x14ac:dyDescent="0.15">
      <c r="A121" s="975"/>
      <c r="B121" s="946"/>
      <c r="C121" s="1010" t="s">
        <v>438</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110</v>
      </c>
      <c r="AB121" s="959"/>
      <c r="AC121" s="959"/>
      <c r="AD121" s="959"/>
      <c r="AE121" s="960"/>
      <c r="AF121" s="961" t="s">
        <v>110</v>
      </c>
      <c r="AG121" s="959"/>
      <c r="AH121" s="959"/>
      <c r="AI121" s="959"/>
      <c r="AJ121" s="960"/>
      <c r="AK121" s="961" t="s">
        <v>110</v>
      </c>
      <c r="AL121" s="959"/>
      <c r="AM121" s="959"/>
      <c r="AN121" s="959"/>
      <c r="AO121" s="960"/>
      <c r="AP121" s="962" t="s">
        <v>110</v>
      </c>
      <c r="AQ121" s="963"/>
      <c r="AR121" s="963"/>
      <c r="AS121" s="963"/>
      <c r="AT121" s="964"/>
      <c r="AU121" s="980"/>
      <c r="AV121" s="981"/>
      <c r="AW121" s="981"/>
      <c r="AX121" s="981"/>
      <c r="AY121" s="982"/>
      <c r="AZ121" s="995" t="s">
        <v>439</v>
      </c>
      <c r="BA121" s="971"/>
      <c r="BB121" s="971"/>
      <c r="BC121" s="971"/>
      <c r="BD121" s="971"/>
      <c r="BE121" s="971"/>
      <c r="BF121" s="971"/>
      <c r="BG121" s="971"/>
      <c r="BH121" s="971"/>
      <c r="BI121" s="971"/>
      <c r="BJ121" s="971"/>
      <c r="BK121" s="971"/>
      <c r="BL121" s="971"/>
      <c r="BM121" s="971"/>
      <c r="BN121" s="971"/>
      <c r="BO121" s="971"/>
      <c r="BP121" s="972"/>
      <c r="BQ121" s="985">
        <v>33437075</v>
      </c>
      <c r="BR121" s="986"/>
      <c r="BS121" s="986"/>
      <c r="BT121" s="986"/>
      <c r="BU121" s="986"/>
      <c r="BV121" s="986">
        <v>33555505</v>
      </c>
      <c r="BW121" s="986"/>
      <c r="BX121" s="986"/>
      <c r="BY121" s="986"/>
      <c r="BZ121" s="986"/>
      <c r="CA121" s="986">
        <v>33275837</v>
      </c>
      <c r="CB121" s="986"/>
      <c r="CC121" s="986"/>
      <c r="CD121" s="986"/>
      <c r="CE121" s="986"/>
      <c r="CF121" s="1024">
        <v>295.5</v>
      </c>
      <c r="CG121" s="1025"/>
      <c r="CH121" s="1025"/>
      <c r="CI121" s="1025"/>
      <c r="CJ121" s="1025"/>
      <c r="CK121" s="1016"/>
      <c r="CL121" s="1017"/>
      <c r="CM121" s="1017"/>
      <c r="CN121" s="1017"/>
      <c r="CO121" s="1018"/>
      <c r="CP121" s="1007" t="s">
        <v>440</v>
      </c>
      <c r="CQ121" s="1008"/>
      <c r="CR121" s="1008"/>
      <c r="CS121" s="1008"/>
      <c r="CT121" s="1008"/>
      <c r="CU121" s="1008"/>
      <c r="CV121" s="1008"/>
      <c r="CW121" s="1008"/>
      <c r="CX121" s="1008"/>
      <c r="CY121" s="1008"/>
      <c r="CZ121" s="1008"/>
      <c r="DA121" s="1008"/>
      <c r="DB121" s="1008"/>
      <c r="DC121" s="1008"/>
      <c r="DD121" s="1008"/>
      <c r="DE121" s="1008"/>
      <c r="DF121" s="1009"/>
      <c r="DG121" s="919">
        <v>1715759</v>
      </c>
      <c r="DH121" s="920"/>
      <c r="DI121" s="920"/>
      <c r="DJ121" s="920"/>
      <c r="DK121" s="920"/>
      <c r="DL121" s="920">
        <v>1659844</v>
      </c>
      <c r="DM121" s="920"/>
      <c r="DN121" s="920"/>
      <c r="DO121" s="920"/>
      <c r="DP121" s="920"/>
      <c r="DQ121" s="920">
        <v>1687279</v>
      </c>
      <c r="DR121" s="920"/>
      <c r="DS121" s="920"/>
      <c r="DT121" s="920"/>
      <c r="DU121" s="920"/>
      <c r="DV121" s="921">
        <v>15</v>
      </c>
      <c r="DW121" s="921"/>
      <c r="DX121" s="921"/>
      <c r="DY121" s="921"/>
      <c r="DZ121" s="922"/>
    </row>
    <row r="122" spans="1:130" s="197" customFormat="1" ht="26.25" customHeight="1" x14ac:dyDescent="0.15">
      <c r="A122" s="975"/>
      <c r="B122" s="946"/>
      <c r="C122" s="916" t="s">
        <v>420</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110</v>
      </c>
      <c r="AB122" s="959"/>
      <c r="AC122" s="959"/>
      <c r="AD122" s="959"/>
      <c r="AE122" s="960"/>
      <c r="AF122" s="961" t="s">
        <v>110</v>
      </c>
      <c r="AG122" s="959"/>
      <c r="AH122" s="959"/>
      <c r="AI122" s="959"/>
      <c r="AJ122" s="960"/>
      <c r="AK122" s="961" t="s">
        <v>110</v>
      </c>
      <c r="AL122" s="959"/>
      <c r="AM122" s="959"/>
      <c r="AN122" s="959"/>
      <c r="AO122" s="960"/>
      <c r="AP122" s="962" t="s">
        <v>110</v>
      </c>
      <c r="AQ122" s="963"/>
      <c r="AR122" s="963"/>
      <c r="AS122" s="963"/>
      <c r="AT122" s="964"/>
      <c r="AU122" s="983"/>
      <c r="AV122" s="984"/>
      <c r="AW122" s="984"/>
      <c r="AX122" s="984"/>
      <c r="AY122" s="984"/>
      <c r="AZ122" s="228" t="s">
        <v>167</v>
      </c>
      <c r="BA122" s="228"/>
      <c r="BB122" s="228"/>
      <c r="BC122" s="228"/>
      <c r="BD122" s="228"/>
      <c r="BE122" s="228"/>
      <c r="BF122" s="228"/>
      <c r="BG122" s="228"/>
      <c r="BH122" s="228"/>
      <c r="BI122" s="228"/>
      <c r="BJ122" s="228"/>
      <c r="BK122" s="228"/>
      <c r="BL122" s="228"/>
      <c r="BM122" s="228"/>
      <c r="BN122" s="228"/>
      <c r="BO122" s="993" t="s">
        <v>441</v>
      </c>
      <c r="BP122" s="994"/>
      <c r="BQ122" s="1034">
        <v>42039550</v>
      </c>
      <c r="BR122" s="1035"/>
      <c r="BS122" s="1035"/>
      <c r="BT122" s="1035"/>
      <c r="BU122" s="1035"/>
      <c r="BV122" s="1035">
        <v>41423700</v>
      </c>
      <c r="BW122" s="1035"/>
      <c r="BX122" s="1035"/>
      <c r="BY122" s="1035"/>
      <c r="BZ122" s="1035"/>
      <c r="CA122" s="1035">
        <v>40970537</v>
      </c>
      <c r="CB122" s="1035"/>
      <c r="CC122" s="1035"/>
      <c r="CD122" s="1035"/>
      <c r="CE122" s="1035"/>
      <c r="CF122" s="987"/>
      <c r="CG122" s="988"/>
      <c r="CH122" s="988"/>
      <c r="CI122" s="988"/>
      <c r="CJ122" s="989"/>
      <c r="CK122" s="1016"/>
      <c r="CL122" s="1017"/>
      <c r="CM122" s="1017"/>
      <c r="CN122" s="1017"/>
      <c r="CO122" s="1018"/>
      <c r="CP122" s="1007" t="s">
        <v>442</v>
      </c>
      <c r="CQ122" s="1008"/>
      <c r="CR122" s="1008"/>
      <c r="CS122" s="1008"/>
      <c r="CT122" s="1008"/>
      <c r="CU122" s="1008"/>
      <c r="CV122" s="1008"/>
      <c r="CW122" s="1008"/>
      <c r="CX122" s="1008"/>
      <c r="CY122" s="1008"/>
      <c r="CZ122" s="1008"/>
      <c r="DA122" s="1008"/>
      <c r="DB122" s="1008"/>
      <c r="DC122" s="1008"/>
      <c r="DD122" s="1008"/>
      <c r="DE122" s="1008"/>
      <c r="DF122" s="1009"/>
      <c r="DG122" s="919">
        <v>62018</v>
      </c>
      <c r="DH122" s="920"/>
      <c r="DI122" s="920"/>
      <c r="DJ122" s="920"/>
      <c r="DK122" s="920"/>
      <c r="DL122" s="920">
        <v>61406</v>
      </c>
      <c r="DM122" s="920"/>
      <c r="DN122" s="920"/>
      <c r="DO122" s="920"/>
      <c r="DP122" s="920"/>
      <c r="DQ122" s="920">
        <v>56251</v>
      </c>
      <c r="DR122" s="920"/>
      <c r="DS122" s="920"/>
      <c r="DT122" s="920"/>
      <c r="DU122" s="920"/>
      <c r="DV122" s="921">
        <v>0.5</v>
      </c>
      <c r="DW122" s="921"/>
      <c r="DX122" s="921"/>
      <c r="DY122" s="921"/>
      <c r="DZ122" s="922"/>
    </row>
    <row r="123" spans="1:130" s="197" customFormat="1" ht="26.25" customHeight="1" thickBot="1" x14ac:dyDescent="0.2">
      <c r="A123" s="975"/>
      <c r="B123" s="946"/>
      <c r="C123" s="916" t="s">
        <v>426</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110</v>
      </c>
      <c r="AB123" s="959"/>
      <c r="AC123" s="959"/>
      <c r="AD123" s="959"/>
      <c r="AE123" s="960"/>
      <c r="AF123" s="961" t="s">
        <v>110</v>
      </c>
      <c r="AG123" s="959"/>
      <c r="AH123" s="959"/>
      <c r="AI123" s="959"/>
      <c r="AJ123" s="960"/>
      <c r="AK123" s="961" t="s">
        <v>110</v>
      </c>
      <c r="AL123" s="959"/>
      <c r="AM123" s="959"/>
      <c r="AN123" s="959"/>
      <c r="AO123" s="960"/>
      <c r="AP123" s="962" t="s">
        <v>110</v>
      </c>
      <c r="AQ123" s="963"/>
      <c r="AR123" s="963"/>
      <c r="AS123" s="963"/>
      <c r="AT123" s="964"/>
      <c r="AU123" s="1031" t="s">
        <v>443</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121.2</v>
      </c>
      <c r="BR123" s="1027"/>
      <c r="BS123" s="1027"/>
      <c r="BT123" s="1027"/>
      <c r="BU123" s="1027"/>
      <c r="BV123" s="1027">
        <v>120.3</v>
      </c>
      <c r="BW123" s="1027"/>
      <c r="BX123" s="1027"/>
      <c r="BY123" s="1027"/>
      <c r="BZ123" s="1027"/>
      <c r="CA123" s="1027">
        <v>110.3</v>
      </c>
      <c r="CB123" s="1027"/>
      <c r="CC123" s="1027"/>
      <c r="CD123" s="1027"/>
      <c r="CE123" s="1027"/>
      <c r="CF123" s="1028"/>
      <c r="CG123" s="1029"/>
      <c r="CH123" s="1029"/>
      <c r="CI123" s="1029"/>
      <c r="CJ123" s="1030"/>
      <c r="CK123" s="1016"/>
      <c r="CL123" s="1017"/>
      <c r="CM123" s="1017"/>
      <c r="CN123" s="1017"/>
      <c r="CO123" s="1018"/>
      <c r="CP123" s="1007"/>
      <c r="CQ123" s="1008"/>
      <c r="CR123" s="1008"/>
      <c r="CS123" s="1008"/>
      <c r="CT123" s="1008"/>
      <c r="CU123" s="1008"/>
      <c r="CV123" s="1008"/>
      <c r="CW123" s="1008"/>
      <c r="CX123" s="1008"/>
      <c r="CY123" s="1008"/>
      <c r="CZ123" s="1008"/>
      <c r="DA123" s="1008"/>
      <c r="DB123" s="1008"/>
      <c r="DC123" s="1008"/>
      <c r="DD123" s="1008"/>
      <c r="DE123" s="1008"/>
      <c r="DF123" s="1009"/>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197" customFormat="1" ht="26.25" customHeight="1" x14ac:dyDescent="0.15">
      <c r="A124" s="975"/>
      <c r="B124" s="946"/>
      <c r="C124" s="916" t="s">
        <v>429</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444</v>
      </c>
      <c r="AB124" s="959"/>
      <c r="AC124" s="959"/>
      <c r="AD124" s="959"/>
      <c r="AE124" s="960"/>
      <c r="AF124" s="961" t="s">
        <v>444</v>
      </c>
      <c r="AG124" s="959"/>
      <c r="AH124" s="959"/>
      <c r="AI124" s="959"/>
      <c r="AJ124" s="960"/>
      <c r="AK124" s="961" t="s">
        <v>444</v>
      </c>
      <c r="AL124" s="959"/>
      <c r="AM124" s="959"/>
      <c r="AN124" s="959"/>
      <c r="AO124" s="960"/>
      <c r="AP124" s="962" t="s">
        <v>444</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445</v>
      </c>
      <c r="CQ124" s="1008"/>
      <c r="CR124" s="1008"/>
      <c r="CS124" s="1008"/>
      <c r="CT124" s="1008"/>
      <c r="CU124" s="1008"/>
      <c r="CV124" s="1008"/>
      <c r="CW124" s="1008"/>
      <c r="CX124" s="1008"/>
      <c r="CY124" s="1008"/>
      <c r="CZ124" s="1008"/>
      <c r="DA124" s="1008"/>
      <c r="DB124" s="1008"/>
      <c r="DC124" s="1008"/>
      <c r="DD124" s="1008"/>
      <c r="DE124" s="1008"/>
      <c r="DF124" s="1009"/>
      <c r="DG124" s="997" t="s">
        <v>444</v>
      </c>
      <c r="DH124" s="998"/>
      <c r="DI124" s="998"/>
      <c r="DJ124" s="998"/>
      <c r="DK124" s="999"/>
      <c r="DL124" s="1000" t="s">
        <v>444</v>
      </c>
      <c r="DM124" s="998"/>
      <c r="DN124" s="998"/>
      <c r="DO124" s="998"/>
      <c r="DP124" s="999"/>
      <c r="DQ124" s="1000" t="s">
        <v>444</v>
      </c>
      <c r="DR124" s="998"/>
      <c r="DS124" s="998"/>
      <c r="DT124" s="998"/>
      <c r="DU124" s="999"/>
      <c r="DV124" s="1001" t="s">
        <v>444</v>
      </c>
      <c r="DW124" s="1002"/>
      <c r="DX124" s="1002"/>
      <c r="DY124" s="1002"/>
      <c r="DZ124" s="1003"/>
    </row>
    <row r="125" spans="1:130" s="197" customFormat="1" ht="26.25" customHeight="1" thickBot="1" x14ac:dyDescent="0.2">
      <c r="A125" s="975"/>
      <c r="B125" s="946"/>
      <c r="C125" s="916" t="s">
        <v>431</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444</v>
      </c>
      <c r="AB125" s="959"/>
      <c r="AC125" s="959"/>
      <c r="AD125" s="959"/>
      <c r="AE125" s="960"/>
      <c r="AF125" s="961" t="s">
        <v>444</v>
      </c>
      <c r="AG125" s="959"/>
      <c r="AH125" s="959"/>
      <c r="AI125" s="959"/>
      <c r="AJ125" s="960"/>
      <c r="AK125" s="961" t="s">
        <v>444</v>
      </c>
      <c r="AL125" s="959"/>
      <c r="AM125" s="959"/>
      <c r="AN125" s="959"/>
      <c r="AO125" s="960"/>
      <c r="AP125" s="962" t="s">
        <v>444</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446</v>
      </c>
      <c r="CL125" s="1014"/>
      <c r="CM125" s="1014"/>
      <c r="CN125" s="1014"/>
      <c r="CO125" s="1015"/>
      <c r="CP125" s="940" t="s">
        <v>447</v>
      </c>
      <c r="CQ125" s="887"/>
      <c r="CR125" s="887"/>
      <c r="CS125" s="887"/>
      <c r="CT125" s="887"/>
      <c r="CU125" s="887"/>
      <c r="CV125" s="887"/>
      <c r="CW125" s="887"/>
      <c r="CX125" s="887"/>
      <c r="CY125" s="887"/>
      <c r="CZ125" s="887"/>
      <c r="DA125" s="887"/>
      <c r="DB125" s="887"/>
      <c r="DC125" s="887"/>
      <c r="DD125" s="887"/>
      <c r="DE125" s="887"/>
      <c r="DF125" s="888"/>
      <c r="DG125" s="926" t="s">
        <v>444</v>
      </c>
      <c r="DH125" s="927"/>
      <c r="DI125" s="927"/>
      <c r="DJ125" s="927"/>
      <c r="DK125" s="927"/>
      <c r="DL125" s="927" t="s">
        <v>444</v>
      </c>
      <c r="DM125" s="927"/>
      <c r="DN125" s="927"/>
      <c r="DO125" s="927"/>
      <c r="DP125" s="927"/>
      <c r="DQ125" s="927" t="s">
        <v>444</v>
      </c>
      <c r="DR125" s="927"/>
      <c r="DS125" s="927"/>
      <c r="DT125" s="927"/>
      <c r="DU125" s="927"/>
      <c r="DV125" s="928" t="s">
        <v>444</v>
      </c>
      <c r="DW125" s="928"/>
      <c r="DX125" s="928"/>
      <c r="DY125" s="928"/>
      <c r="DZ125" s="929"/>
    </row>
    <row r="126" spans="1:130" s="197" customFormat="1" ht="26.25" customHeight="1" x14ac:dyDescent="0.15">
      <c r="A126" s="975"/>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444</v>
      </c>
      <c r="AB126" s="959"/>
      <c r="AC126" s="959"/>
      <c r="AD126" s="959"/>
      <c r="AE126" s="960"/>
      <c r="AF126" s="961" t="s">
        <v>444</v>
      </c>
      <c r="AG126" s="959"/>
      <c r="AH126" s="959"/>
      <c r="AI126" s="959"/>
      <c r="AJ126" s="960"/>
      <c r="AK126" s="961" t="s">
        <v>444</v>
      </c>
      <c r="AL126" s="959"/>
      <c r="AM126" s="959"/>
      <c r="AN126" s="959"/>
      <c r="AO126" s="960"/>
      <c r="AP126" s="962" t="s">
        <v>444</v>
      </c>
      <c r="AQ126" s="963"/>
      <c r="AR126" s="963"/>
      <c r="AS126" s="963"/>
      <c r="AT126" s="964"/>
      <c r="AU126" s="233"/>
      <c r="AV126" s="233"/>
      <c r="AW126" s="233"/>
      <c r="AX126" s="1036" t="s">
        <v>448</v>
      </c>
      <c r="AY126" s="1037"/>
      <c r="AZ126" s="1037"/>
      <c r="BA126" s="1037"/>
      <c r="BB126" s="1037"/>
      <c r="BC126" s="1037"/>
      <c r="BD126" s="1037"/>
      <c r="BE126" s="1038"/>
      <c r="BF126" s="1052" t="s">
        <v>449</v>
      </c>
      <c r="BG126" s="1037"/>
      <c r="BH126" s="1037"/>
      <c r="BI126" s="1037"/>
      <c r="BJ126" s="1037"/>
      <c r="BK126" s="1037"/>
      <c r="BL126" s="1038"/>
      <c r="BM126" s="1052" t="s">
        <v>450</v>
      </c>
      <c r="BN126" s="1037"/>
      <c r="BO126" s="1037"/>
      <c r="BP126" s="1037"/>
      <c r="BQ126" s="1037"/>
      <c r="BR126" s="1037"/>
      <c r="BS126" s="1038"/>
      <c r="BT126" s="1052" t="s">
        <v>451</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452</v>
      </c>
      <c r="CQ126" s="950"/>
      <c r="CR126" s="950"/>
      <c r="CS126" s="950"/>
      <c r="CT126" s="950"/>
      <c r="CU126" s="950"/>
      <c r="CV126" s="950"/>
      <c r="CW126" s="950"/>
      <c r="CX126" s="950"/>
      <c r="CY126" s="950"/>
      <c r="CZ126" s="950"/>
      <c r="DA126" s="950"/>
      <c r="DB126" s="950"/>
      <c r="DC126" s="950"/>
      <c r="DD126" s="950"/>
      <c r="DE126" s="950"/>
      <c r="DF126" s="951"/>
      <c r="DG126" s="919" t="s">
        <v>444</v>
      </c>
      <c r="DH126" s="920"/>
      <c r="DI126" s="920"/>
      <c r="DJ126" s="920"/>
      <c r="DK126" s="920"/>
      <c r="DL126" s="920" t="s">
        <v>444</v>
      </c>
      <c r="DM126" s="920"/>
      <c r="DN126" s="920"/>
      <c r="DO126" s="920"/>
      <c r="DP126" s="920"/>
      <c r="DQ126" s="920" t="s">
        <v>444</v>
      </c>
      <c r="DR126" s="920"/>
      <c r="DS126" s="920"/>
      <c r="DT126" s="920"/>
      <c r="DU126" s="920"/>
      <c r="DV126" s="921" t="s">
        <v>444</v>
      </c>
      <c r="DW126" s="921"/>
      <c r="DX126" s="921"/>
      <c r="DY126" s="921"/>
      <c r="DZ126" s="922"/>
    </row>
    <row r="127" spans="1:130" s="197" customFormat="1" ht="26.25" customHeight="1" thickBot="1" x14ac:dyDescent="0.2">
      <c r="A127" s="976"/>
      <c r="B127" s="948"/>
      <c r="C127" s="1004" t="s">
        <v>453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444</v>
      </c>
      <c r="AB127" s="959"/>
      <c r="AC127" s="959"/>
      <c r="AD127" s="959"/>
      <c r="AE127" s="960"/>
      <c r="AF127" s="961" t="s">
        <v>444</v>
      </c>
      <c r="AG127" s="959"/>
      <c r="AH127" s="959"/>
      <c r="AI127" s="959"/>
      <c r="AJ127" s="960"/>
      <c r="AK127" s="961" t="s">
        <v>444</v>
      </c>
      <c r="AL127" s="959"/>
      <c r="AM127" s="959"/>
      <c r="AN127" s="959"/>
      <c r="AO127" s="960"/>
      <c r="AP127" s="962" t="s">
        <v>444</v>
      </c>
      <c r="AQ127" s="963"/>
      <c r="AR127" s="963"/>
      <c r="AS127" s="963"/>
      <c r="AT127" s="964"/>
      <c r="AU127" s="233"/>
      <c r="AV127" s="233"/>
      <c r="AW127" s="233"/>
      <c r="AX127" s="886" t="s">
        <v>454</v>
      </c>
      <c r="AY127" s="887"/>
      <c r="AZ127" s="887"/>
      <c r="BA127" s="887"/>
      <c r="BB127" s="887"/>
      <c r="BC127" s="887"/>
      <c r="BD127" s="887"/>
      <c r="BE127" s="888"/>
      <c r="BF127" s="1041" t="s">
        <v>444</v>
      </c>
      <c r="BG127" s="1042"/>
      <c r="BH127" s="1042"/>
      <c r="BI127" s="1042"/>
      <c r="BJ127" s="1042"/>
      <c r="BK127" s="1042"/>
      <c r="BL127" s="1051"/>
      <c r="BM127" s="1041">
        <v>12.82</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455</v>
      </c>
      <c r="CQ127" s="1045"/>
      <c r="CR127" s="1045"/>
      <c r="CS127" s="1045"/>
      <c r="CT127" s="1045"/>
      <c r="CU127" s="1045"/>
      <c r="CV127" s="1045"/>
      <c r="CW127" s="1045"/>
      <c r="CX127" s="1045"/>
      <c r="CY127" s="1045"/>
      <c r="CZ127" s="1045"/>
      <c r="DA127" s="1045"/>
      <c r="DB127" s="1045"/>
      <c r="DC127" s="1045"/>
      <c r="DD127" s="1045"/>
      <c r="DE127" s="1045"/>
      <c r="DF127" s="1046"/>
      <c r="DG127" s="1047" t="s">
        <v>456</v>
      </c>
      <c r="DH127" s="1048"/>
      <c r="DI127" s="1048"/>
      <c r="DJ127" s="1048"/>
      <c r="DK127" s="1048"/>
      <c r="DL127" s="1048" t="s">
        <v>457</v>
      </c>
      <c r="DM127" s="1048"/>
      <c r="DN127" s="1048"/>
      <c r="DO127" s="1048"/>
      <c r="DP127" s="1048"/>
      <c r="DQ127" s="1048" t="s">
        <v>457</v>
      </c>
      <c r="DR127" s="1048"/>
      <c r="DS127" s="1048"/>
      <c r="DT127" s="1048"/>
      <c r="DU127" s="1048"/>
      <c r="DV127" s="1049" t="s">
        <v>457</v>
      </c>
      <c r="DW127" s="1049"/>
      <c r="DX127" s="1049"/>
      <c r="DY127" s="1049"/>
      <c r="DZ127" s="1050"/>
    </row>
    <row r="128" spans="1:130" s="197" customFormat="1" ht="26.25" customHeight="1" x14ac:dyDescent="0.15">
      <c r="A128" s="1071" t="s">
        <v>458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459</v>
      </c>
      <c r="X128" s="1073"/>
      <c r="Y128" s="1073"/>
      <c r="Z128" s="1074"/>
      <c r="AA128" s="1089">
        <v>200511</v>
      </c>
      <c r="AB128" s="1090"/>
      <c r="AC128" s="1090"/>
      <c r="AD128" s="1090"/>
      <c r="AE128" s="1091"/>
      <c r="AF128" s="1092">
        <v>185007</v>
      </c>
      <c r="AG128" s="1090"/>
      <c r="AH128" s="1090"/>
      <c r="AI128" s="1090"/>
      <c r="AJ128" s="1091"/>
      <c r="AK128" s="1092">
        <v>180378</v>
      </c>
      <c r="AL128" s="1090"/>
      <c r="AM128" s="1090"/>
      <c r="AN128" s="1090"/>
      <c r="AO128" s="1091"/>
      <c r="AP128" s="1093"/>
      <c r="AQ128" s="1094"/>
      <c r="AR128" s="1094"/>
      <c r="AS128" s="1094"/>
      <c r="AT128" s="1095"/>
      <c r="AU128" s="235"/>
      <c r="AV128" s="235"/>
      <c r="AW128" s="235"/>
      <c r="AX128" s="1054" t="s">
        <v>460</v>
      </c>
      <c r="AY128" s="950"/>
      <c r="AZ128" s="950"/>
      <c r="BA128" s="950"/>
      <c r="BB128" s="950"/>
      <c r="BC128" s="950"/>
      <c r="BD128" s="950"/>
      <c r="BE128" s="951"/>
      <c r="BF128" s="1066" t="s">
        <v>444</v>
      </c>
      <c r="BG128" s="1067"/>
      <c r="BH128" s="1067"/>
      <c r="BI128" s="1067"/>
      <c r="BJ128" s="1067"/>
      <c r="BK128" s="1067"/>
      <c r="BL128" s="1068"/>
      <c r="BM128" s="1066">
        <v>17.82</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461</v>
      </c>
      <c r="X129" s="1061"/>
      <c r="Y129" s="1061"/>
      <c r="Z129" s="1062"/>
      <c r="AA129" s="958">
        <v>14703488</v>
      </c>
      <c r="AB129" s="959"/>
      <c r="AC129" s="959"/>
      <c r="AD129" s="959"/>
      <c r="AE129" s="960"/>
      <c r="AF129" s="961">
        <v>14436614</v>
      </c>
      <c r="AG129" s="959"/>
      <c r="AH129" s="959"/>
      <c r="AI129" s="959"/>
      <c r="AJ129" s="960"/>
      <c r="AK129" s="961">
        <v>14408874</v>
      </c>
      <c r="AL129" s="959"/>
      <c r="AM129" s="959"/>
      <c r="AN129" s="959"/>
      <c r="AO129" s="960"/>
      <c r="AP129" s="1063"/>
      <c r="AQ129" s="1064"/>
      <c r="AR129" s="1064"/>
      <c r="AS129" s="1064"/>
      <c r="AT129" s="1065"/>
      <c r="AU129" s="235"/>
      <c r="AV129" s="235"/>
      <c r="AW129" s="235"/>
      <c r="AX129" s="1054" t="s">
        <v>462</v>
      </c>
      <c r="AY129" s="950"/>
      <c r="AZ129" s="950"/>
      <c r="BA129" s="950"/>
      <c r="BB129" s="950"/>
      <c r="BC129" s="950"/>
      <c r="BD129" s="950"/>
      <c r="BE129" s="951"/>
      <c r="BF129" s="1055">
        <v>13.3</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464</v>
      </c>
      <c r="X130" s="1061"/>
      <c r="Y130" s="1061"/>
      <c r="Z130" s="1062"/>
      <c r="AA130" s="958">
        <v>3280406</v>
      </c>
      <c r="AB130" s="959"/>
      <c r="AC130" s="959"/>
      <c r="AD130" s="959"/>
      <c r="AE130" s="960"/>
      <c r="AF130" s="961">
        <v>3278479</v>
      </c>
      <c r="AG130" s="959"/>
      <c r="AH130" s="959"/>
      <c r="AI130" s="959"/>
      <c r="AJ130" s="960"/>
      <c r="AK130" s="961">
        <v>3149591</v>
      </c>
      <c r="AL130" s="959"/>
      <c r="AM130" s="959"/>
      <c r="AN130" s="959"/>
      <c r="AO130" s="960"/>
      <c r="AP130" s="1063"/>
      <c r="AQ130" s="1064"/>
      <c r="AR130" s="1064"/>
      <c r="AS130" s="1064"/>
      <c r="AT130" s="1065"/>
      <c r="AU130" s="235"/>
      <c r="AV130" s="235"/>
      <c r="AW130" s="235"/>
      <c r="AX130" s="1113" t="s">
        <v>465</v>
      </c>
      <c r="AY130" s="1045"/>
      <c r="AZ130" s="1045"/>
      <c r="BA130" s="1045"/>
      <c r="BB130" s="1045"/>
      <c r="BC130" s="1045"/>
      <c r="BD130" s="1045"/>
      <c r="BE130" s="1046"/>
      <c r="BF130" s="1075">
        <v>110.3</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466</v>
      </c>
      <c r="X131" s="1084"/>
      <c r="Y131" s="1084"/>
      <c r="Z131" s="1085"/>
      <c r="AA131" s="997">
        <v>11423082</v>
      </c>
      <c r="AB131" s="998"/>
      <c r="AC131" s="998"/>
      <c r="AD131" s="998"/>
      <c r="AE131" s="999"/>
      <c r="AF131" s="1000">
        <v>11158135</v>
      </c>
      <c r="AG131" s="998"/>
      <c r="AH131" s="998"/>
      <c r="AI131" s="998"/>
      <c r="AJ131" s="999"/>
      <c r="AK131" s="1000">
        <v>11259283</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468</v>
      </c>
      <c r="W132" s="1101"/>
      <c r="X132" s="1101"/>
      <c r="Y132" s="1101"/>
      <c r="Z132" s="1102"/>
      <c r="AA132" s="1103">
        <v>13.30493521</v>
      </c>
      <c r="AB132" s="1104"/>
      <c r="AC132" s="1104"/>
      <c r="AD132" s="1104"/>
      <c r="AE132" s="1105"/>
      <c r="AF132" s="1106">
        <v>14.01798997</v>
      </c>
      <c r="AG132" s="1104"/>
      <c r="AH132" s="1104"/>
      <c r="AI132" s="1104"/>
      <c r="AJ132" s="1105"/>
      <c r="AK132" s="1106">
        <v>12.73404221</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469</v>
      </c>
      <c r="W133" s="1108"/>
      <c r="X133" s="1108"/>
      <c r="Y133" s="1108"/>
      <c r="Z133" s="1109"/>
      <c r="AA133" s="1110">
        <v>15.1</v>
      </c>
      <c r="AB133" s="1111"/>
      <c r="AC133" s="1111"/>
      <c r="AD133" s="1111"/>
      <c r="AE133" s="1112"/>
      <c r="AF133" s="1110">
        <v>13.9</v>
      </c>
      <c r="AG133" s="1111"/>
      <c r="AH133" s="1111"/>
      <c r="AI133" s="1111"/>
      <c r="AJ133" s="1112"/>
      <c r="AK133" s="1110">
        <v>13.3</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0" zoomScaleNormal="70" zoomScaleSheetLayoutView="70" workbookViewId="0">
      <selection activeCell="O29" sqref="O29"/>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I25" zoomScale="70" zoomScaleNormal="7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50" zoomScaleSheetLayoutView="5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17" t="s">
        <v>472</v>
      </c>
      <c r="L7" s="254"/>
      <c r="M7" s="255" t="s">
        <v>473</v>
      </c>
      <c r="N7" s="256"/>
    </row>
    <row r="8" spans="1:16" x14ac:dyDescent="0.15">
      <c r="A8" s="248"/>
      <c r="B8" s="244"/>
      <c r="C8" s="244"/>
      <c r="D8" s="244"/>
      <c r="E8" s="244"/>
      <c r="F8" s="244"/>
      <c r="G8" s="257"/>
      <c r="H8" s="258"/>
      <c r="I8" s="258"/>
      <c r="J8" s="259"/>
      <c r="K8" s="1118"/>
      <c r="L8" s="260" t="s">
        <v>474</v>
      </c>
      <c r="M8" s="261" t="s">
        <v>475</v>
      </c>
      <c r="N8" s="262" t="s">
        <v>476</v>
      </c>
    </row>
    <row r="9" spans="1:16" x14ac:dyDescent="0.15">
      <c r="A9" s="248"/>
      <c r="B9" s="244"/>
      <c r="C9" s="244"/>
      <c r="D9" s="244"/>
      <c r="E9" s="244"/>
      <c r="F9" s="244"/>
      <c r="G9" s="1119" t="s">
        <v>477</v>
      </c>
      <c r="H9" s="1120"/>
      <c r="I9" s="1120"/>
      <c r="J9" s="1121"/>
      <c r="K9" s="263">
        <v>3398776</v>
      </c>
      <c r="L9" s="264">
        <v>103341</v>
      </c>
      <c r="M9" s="265">
        <v>88578</v>
      </c>
      <c r="N9" s="266">
        <v>16.7</v>
      </c>
    </row>
    <row r="10" spans="1:16" x14ac:dyDescent="0.15">
      <c r="A10" s="248"/>
      <c r="B10" s="244"/>
      <c r="C10" s="244"/>
      <c r="D10" s="244"/>
      <c r="E10" s="244"/>
      <c r="F10" s="244"/>
      <c r="G10" s="1119" t="s">
        <v>478</v>
      </c>
      <c r="H10" s="1120"/>
      <c r="I10" s="1120"/>
      <c r="J10" s="1121"/>
      <c r="K10" s="267">
        <v>262840</v>
      </c>
      <c r="L10" s="268">
        <v>7992</v>
      </c>
      <c r="M10" s="269">
        <v>7040</v>
      </c>
      <c r="N10" s="270">
        <v>13.5</v>
      </c>
    </row>
    <row r="11" spans="1:16" ht="13.5" customHeight="1" x14ac:dyDescent="0.15">
      <c r="A11" s="248"/>
      <c r="B11" s="244"/>
      <c r="C11" s="244"/>
      <c r="D11" s="244"/>
      <c r="E11" s="244"/>
      <c r="F11" s="244"/>
      <c r="G11" s="1119" t="s">
        <v>479</v>
      </c>
      <c r="H11" s="1120"/>
      <c r="I11" s="1120"/>
      <c r="J11" s="1121"/>
      <c r="K11" s="267">
        <v>604969</v>
      </c>
      <c r="L11" s="268">
        <v>18394</v>
      </c>
      <c r="M11" s="269">
        <v>8852</v>
      </c>
      <c r="N11" s="270">
        <v>107.8</v>
      </c>
    </row>
    <row r="12" spans="1:16" ht="13.5" customHeight="1" x14ac:dyDescent="0.15">
      <c r="A12" s="248"/>
      <c r="B12" s="244"/>
      <c r="C12" s="244"/>
      <c r="D12" s="244"/>
      <c r="E12" s="244"/>
      <c r="F12" s="244"/>
      <c r="G12" s="1119" t="s">
        <v>480</v>
      </c>
      <c r="H12" s="1120"/>
      <c r="I12" s="1120"/>
      <c r="J12" s="1121"/>
      <c r="K12" s="267" t="s">
        <v>481</v>
      </c>
      <c r="L12" s="268" t="s">
        <v>481</v>
      </c>
      <c r="M12" s="269">
        <v>853</v>
      </c>
      <c r="N12" s="270" t="s">
        <v>481</v>
      </c>
    </row>
    <row r="13" spans="1:16" ht="13.5" customHeight="1" x14ac:dyDescent="0.15">
      <c r="A13" s="248"/>
      <c r="B13" s="244"/>
      <c r="C13" s="244"/>
      <c r="D13" s="244"/>
      <c r="E13" s="244"/>
      <c r="F13" s="244"/>
      <c r="G13" s="1119" t="s">
        <v>482</v>
      </c>
      <c r="H13" s="1120"/>
      <c r="I13" s="1120"/>
      <c r="J13" s="1121"/>
      <c r="K13" s="267" t="s">
        <v>481</v>
      </c>
      <c r="L13" s="268" t="s">
        <v>481</v>
      </c>
      <c r="M13" s="269">
        <v>12</v>
      </c>
      <c r="N13" s="270" t="s">
        <v>481</v>
      </c>
    </row>
    <row r="14" spans="1:16" ht="13.5" customHeight="1" x14ac:dyDescent="0.15">
      <c r="A14" s="248"/>
      <c r="B14" s="244"/>
      <c r="C14" s="244"/>
      <c r="D14" s="244"/>
      <c r="E14" s="244"/>
      <c r="F14" s="244"/>
      <c r="G14" s="1119" t="s">
        <v>483</v>
      </c>
      <c r="H14" s="1120"/>
      <c r="I14" s="1120"/>
      <c r="J14" s="1121"/>
      <c r="K14" s="267">
        <v>135239</v>
      </c>
      <c r="L14" s="268">
        <v>4112</v>
      </c>
      <c r="M14" s="269">
        <v>4061</v>
      </c>
      <c r="N14" s="270">
        <v>1.3</v>
      </c>
    </row>
    <row r="15" spans="1:16" ht="13.5" customHeight="1" x14ac:dyDescent="0.15">
      <c r="A15" s="248"/>
      <c r="B15" s="244"/>
      <c r="C15" s="244"/>
      <c r="D15" s="244"/>
      <c r="E15" s="244"/>
      <c r="F15" s="244"/>
      <c r="G15" s="1119" t="s">
        <v>484</v>
      </c>
      <c r="H15" s="1120"/>
      <c r="I15" s="1120"/>
      <c r="J15" s="1121"/>
      <c r="K15" s="267">
        <v>121886</v>
      </c>
      <c r="L15" s="268">
        <v>3706</v>
      </c>
      <c r="M15" s="269">
        <v>2096</v>
      </c>
      <c r="N15" s="270">
        <v>76.8</v>
      </c>
    </row>
    <row r="16" spans="1:16" x14ac:dyDescent="0.15">
      <c r="A16" s="248"/>
      <c r="B16" s="244"/>
      <c r="C16" s="244"/>
      <c r="D16" s="244"/>
      <c r="E16" s="244"/>
      <c r="F16" s="244"/>
      <c r="G16" s="1122" t="s">
        <v>485</v>
      </c>
      <c r="H16" s="1123"/>
      <c r="I16" s="1123"/>
      <c r="J16" s="1124"/>
      <c r="K16" s="268">
        <v>-285807</v>
      </c>
      <c r="L16" s="268">
        <v>-8690</v>
      </c>
      <c r="M16" s="269">
        <v>-9609</v>
      </c>
      <c r="N16" s="270">
        <v>-9.6</v>
      </c>
    </row>
    <row r="17" spans="1:16" x14ac:dyDescent="0.15">
      <c r="A17" s="248"/>
      <c r="B17" s="244"/>
      <c r="C17" s="244"/>
      <c r="D17" s="244"/>
      <c r="E17" s="244"/>
      <c r="F17" s="244"/>
      <c r="G17" s="1122" t="s">
        <v>167</v>
      </c>
      <c r="H17" s="1123"/>
      <c r="I17" s="1123"/>
      <c r="J17" s="1124"/>
      <c r="K17" s="268">
        <v>4237903</v>
      </c>
      <c r="L17" s="268">
        <v>128855</v>
      </c>
      <c r="M17" s="269">
        <v>101883</v>
      </c>
      <c r="N17" s="270">
        <v>26.5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14" t="s">
        <v>490</v>
      </c>
      <c r="H21" s="1115"/>
      <c r="I21" s="1115"/>
      <c r="J21" s="1116"/>
      <c r="K21" s="280">
        <v>10.76</v>
      </c>
      <c r="L21" s="281">
        <v>9.81</v>
      </c>
      <c r="M21" s="282">
        <v>0.95</v>
      </c>
      <c r="N21" s="249"/>
      <c r="O21" s="283"/>
      <c r="P21" s="279"/>
    </row>
    <row r="22" spans="1:16" s="284" customFormat="1" x14ac:dyDescent="0.15">
      <c r="A22" s="279"/>
      <c r="B22" s="249"/>
      <c r="C22" s="249"/>
      <c r="D22" s="249"/>
      <c r="E22" s="249"/>
      <c r="F22" s="249"/>
      <c r="G22" s="1114" t="s">
        <v>491</v>
      </c>
      <c r="H22" s="1115"/>
      <c r="I22" s="1115"/>
      <c r="J22" s="1116"/>
      <c r="K22" s="285">
        <v>95.1</v>
      </c>
      <c r="L22" s="286">
        <v>97.8</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17" t="s">
        <v>472</v>
      </c>
      <c r="L30" s="254"/>
      <c r="M30" s="255" t="s">
        <v>473</v>
      </c>
      <c r="N30" s="256"/>
    </row>
    <row r="31" spans="1:16" x14ac:dyDescent="0.15">
      <c r="A31" s="248"/>
      <c r="B31" s="244"/>
      <c r="C31" s="244"/>
      <c r="D31" s="244"/>
      <c r="E31" s="244"/>
      <c r="F31" s="244"/>
      <c r="G31" s="257"/>
      <c r="H31" s="258"/>
      <c r="I31" s="258"/>
      <c r="J31" s="259"/>
      <c r="K31" s="1118"/>
      <c r="L31" s="260" t="s">
        <v>474</v>
      </c>
      <c r="M31" s="261" t="s">
        <v>475</v>
      </c>
      <c r="N31" s="262" t="s">
        <v>476</v>
      </c>
    </row>
    <row r="32" spans="1:16" ht="27" customHeight="1" x14ac:dyDescent="0.15">
      <c r="A32" s="248"/>
      <c r="B32" s="244"/>
      <c r="C32" s="244"/>
      <c r="D32" s="244"/>
      <c r="E32" s="244"/>
      <c r="F32" s="244"/>
      <c r="G32" s="1130" t="s">
        <v>495</v>
      </c>
      <c r="H32" s="1131"/>
      <c r="I32" s="1131"/>
      <c r="J32" s="1132"/>
      <c r="K32" s="294">
        <v>3247458</v>
      </c>
      <c r="L32" s="294">
        <v>98740</v>
      </c>
      <c r="M32" s="295">
        <v>68295</v>
      </c>
      <c r="N32" s="296">
        <v>44.6</v>
      </c>
    </row>
    <row r="33" spans="1:16" ht="13.5" customHeight="1" x14ac:dyDescent="0.15">
      <c r="A33" s="248"/>
      <c r="B33" s="244"/>
      <c r="C33" s="244"/>
      <c r="D33" s="244"/>
      <c r="E33" s="244"/>
      <c r="F33" s="244"/>
      <c r="G33" s="1130" t="s">
        <v>496</v>
      </c>
      <c r="H33" s="1131"/>
      <c r="I33" s="1131"/>
      <c r="J33" s="1132"/>
      <c r="K33" s="294" t="s">
        <v>481</v>
      </c>
      <c r="L33" s="294" t="s">
        <v>481</v>
      </c>
      <c r="M33" s="295" t="s">
        <v>481</v>
      </c>
      <c r="N33" s="296" t="s">
        <v>481</v>
      </c>
    </row>
    <row r="34" spans="1:16" ht="27" customHeight="1" x14ac:dyDescent="0.15">
      <c r="A34" s="248"/>
      <c r="B34" s="244"/>
      <c r="C34" s="244"/>
      <c r="D34" s="244"/>
      <c r="E34" s="244"/>
      <c r="F34" s="244"/>
      <c r="G34" s="1130" t="s">
        <v>497</v>
      </c>
      <c r="H34" s="1131"/>
      <c r="I34" s="1131"/>
      <c r="J34" s="1132"/>
      <c r="K34" s="294" t="s">
        <v>481</v>
      </c>
      <c r="L34" s="294" t="s">
        <v>481</v>
      </c>
      <c r="M34" s="295">
        <v>20</v>
      </c>
      <c r="N34" s="296" t="s">
        <v>481</v>
      </c>
    </row>
    <row r="35" spans="1:16" ht="27" customHeight="1" x14ac:dyDescent="0.15">
      <c r="A35" s="248"/>
      <c r="B35" s="244"/>
      <c r="C35" s="244"/>
      <c r="D35" s="244"/>
      <c r="E35" s="244"/>
      <c r="F35" s="244"/>
      <c r="G35" s="1130" t="s">
        <v>498</v>
      </c>
      <c r="H35" s="1131"/>
      <c r="I35" s="1131"/>
      <c r="J35" s="1132"/>
      <c r="K35" s="294">
        <v>1245190</v>
      </c>
      <c r="L35" s="294">
        <v>37860</v>
      </c>
      <c r="M35" s="295">
        <v>17270</v>
      </c>
      <c r="N35" s="296">
        <v>119.2</v>
      </c>
    </row>
    <row r="36" spans="1:16" ht="27" customHeight="1" x14ac:dyDescent="0.15">
      <c r="A36" s="248"/>
      <c r="B36" s="244"/>
      <c r="C36" s="244"/>
      <c r="D36" s="244"/>
      <c r="E36" s="244"/>
      <c r="F36" s="244"/>
      <c r="G36" s="1130" t="s">
        <v>499</v>
      </c>
      <c r="H36" s="1131"/>
      <c r="I36" s="1131"/>
      <c r="J36" s="1132"/>
      <c r="K36" s="294">
        <v>271083</v>
      </c>
      <c r="L36" s="294">
        <v>8242</v>
      </c>
      <c r="M36" s="295">
        <v>2908</v>
      </c>
      <c r="N36" s="296">
        <v>183.4</v>
      </c>
    </row>
    <row r="37" spans="1:16" ht="13.5" customHeight="1" x14ac:dyDescent="0.15">
      <c r="A37" s="248"/>
      <c r="B37" s="244"/>
      <c r="C37" s="244"/>
      <c r="D37" s="244"/>
      <c r="E37" s="244"/>
      <c r="F37" s="244"/>
      <c r="G37" s="1130" t="s">
        <v>500</v>
      </c>
      <c r="H37" s="1131"/>
      <c r="I37" s="1131"/>
      <c r="J37" s="1132"/>
      <c r="K37" s="294" t="s">
        <v>481</v>
      </c>
      <c r="L37" s="294" t="s">
        <v>481</v>
      </c>
      <c r="M37" s="295">
        <v>1444</v>
      </c>
      <c r="N37" s="296" t="s">
        <v>481</v>
      </c>
    </row>
    <row r="38" spans="1:16" ht="27" customHeight="1" x14ac:dyDescent="0.15">
      <c r="A38" s="248"/>
      <c r="B38" s="244"/>
      <c r="C38" s="244"/>
      <c r="D38" s="244"/>
      <c r="E38" s="244"/>
      <c r="F38" s="244"/>
      <c r="G38" s="1133" t="s">
        <v>501</v>
      </c>
      <c r="H38" s="1134"/>
      <c r="I38" s="1134"/>
      <c r="J38" s="1135"/>
      <c r="K38" s="297" t="s">
        <v>481</v>
      </c>
      <c r="L38" s="297" t="s">
        <v>481</v>
      </c>
      <c r="M38" s="298">
        <v>7</v>
      </c>
      <c r="N38" s="299" t="s">
        <v>481</v>
      </c>
      <c r="O38" s="293"/>
    </row>
    <row r="39" spans="1:16" x14ac:dyDescent="0.15">
      <c r="A39" s="248"/>
      <c r="B39" s="244"/>
      <c r="C39" s="244"/>
      <c r="D39" s="244"/>
      <c r="E39" s="244"/>
      <c r="F39" s="244"/>
      <c r="G39" s="1133" t="s">
        <v>502</v>
      </c>
      <c r="H39" s="1134"/>
      <c r="I39" s="1134"/>
      <c r="J39" s="1135"/>
      <c r="K39" s="300">
        <v>-180378</v>
      </c>
      <c r="L39" s="300">
        <v>-5484</v>
      </c>
      <c r="M39" s="301">
        <v>-4412</v>
      </c>
      <c r="N39" s="302">
        <v>24.3</v>
      </c>
      <c r="O39" s="293"/>
    </row>
    <row r="40" spans="1:16" ht="27" customHeight="1" x14ac:dyDescent="0.15">
      <c r="A40" s="248"/>
      <c r="B40" s="244"/>
      <c r="C40" s="244"/>
      <c r="D40" s="244"/>
      <c r="E40" s="244"/>
      <c r="F40" s="244"/>
      <c r="G40" s="1130" t="s">
        <v>503</v>
      </c>
      <c r="H40" s="1131"/>
      <c r="I40" s="1131"/>
      <c r="J40" s="1132"/>
      <c r="K40" s="300">
        <v>-3149591</v>
      </c>
      <c r="L40" s="300">
        <v>-95764</v>
      </c>
      <c r="M40" s="301">
        <v>-58381</v>
      </c>
      <c r="N40" s="302">
        <v>64</v>
      </c>
      <c r="O40" s="293"/>
    </row>
    <row r="41" spans="1:16" x14ac:dyDescent="0.15">
      <c r="A41" s="248"/>
      <c r="B41" s="244"/>
      <c r="C41" s="244"/>
      <c r="D41" s="244"/>
      <c r="E41" s="244"/>
      <c r="F41" s="244"/>
      <c r="G41" s="1136" t="s">
        <v>278</v>
      </c>
      <c r="H41" s="1137"/>
      <c r="I41" s="1137"/>
      <c r="J41" s="1138"/>
      <c r="K41" s="294">
        <v>1433762</v>
      </c>
      <c r="L41" s="300">
        <v>43594</v>
      </c>
      <c r="M41" s="301">
        <v>27153</v>
      </c>
      <c r="N41" s="302">
        <v>60.5</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25" t="s">
        <v>472</v>
      </c>
      <c r="J49" s="1127" t="s">
        <v>507</v>
      </c>
      <c r="K49" s="1128"/>
      <c r="L49" s="1128"/>
      <c r="M49" s="1128"/>
      <c r="N49" s="1129"/>
    </row>
    <row r="50" spans="1:14" x14ac:dyDescent="0.15">
      <c r="A50" s="248"/>
      <c r="B50" s="244"/>
      <c r="C50" s="244"/>
      <c r="D50" s="244"/>
      <c r="E50" s="244"/>
      <c r="F50" s="244"/>
      <c r="G50" s="312"/>
      <c r="H50" s="313"/>
      <c r="I50" s="1126"/>
      <c r="J50" s="314" t="s">
        <v>508</v>
      </c>
      <c r="K50" s="315" t="s">
        <v>509</v>
      </c>
      <c r="L50" s="316" t="s">
        <v>510</v>
      </c>
      <c r="M50" s="317" t="s">
        <v>511</v>
      </c>
      <c r="N50" s="318" t="s">
        <v>512</v>
      </c>
    </row>
    <row r="51" spans="1:14" x14ac:dyDescent="0.15">
      <c r="A51" s="248"/>
      <c r="B51" s="244"/>
      <c r="C51" s="244"/>
      <c r="D51" s="244"/>
      <c r="E51" s="244"/>
      <c r="F51" s="244"/>
      <c r="G51" s="310" t="s">
        <v>513</v>
      </c>
      <c r="H51" s="311"/>
      <c r="I51" s="319">
        <v>2949685</v>
      </c>
      <c r="J51" s="320">
        <v>87047</v>
      </c>
      <c r="K51" s="321">
        <v>-0.1</v>
      </c>
      <c r="L51" s="322">
        <v>67201</v>
      </c>
      <c r="M51" s="323">
        <v>-14.6</v>
      </c>
      <c r="N51" s="324">
        <v>14.5</v>
      </c>
    </row>
    <row r="52" spans="1:14" x14ac:dyDescent="0.15">
      <c r="A52" s="248"/>
      <c r="B52" s="244"/>
      <c r="C52" s="244"/>
      <c r="D52" s="244"/>
      <c r="E52" s="244"/>
      <c r="F52" s="244"/>
      <c r="G52" s="325"/>
      <c r="H52" s="326" t="s">
        <v>514</v>
      </c>
      <c r="I52" s="327">
        <v>2342002</v>
      </c>
      <c r="J52" s="328">
        <v>69114</v>
      </c>
      <c r="K52" s="329">
        <v>3.8</v>
      </c>
      <c r="L52" s="330">
        <v>35210</v>
      </c>
      <c r="M52" s="331">
        <v>-7.6</v>
      </c>
      <c r="N52" s="332">
        <v>11.4</v>
      </c>
    </row>
    <row r="53" spans="1:14" x14ac:dyDescent="0.15">
      <c r="A53" s="248"/>
      <c r="B53" s="244"/>
      <c r="C53" s="244"/>
      <c r="D53" s="244"/>
      <c r="E53" s="244"/>
      <c r="F53" s="244"/>
      <c r="G53" s="310" t="s">
        <v>515</v>
      </c>
      <c r="H53" s="311"/>
      <c r="I53" s="319">
        <v>3406554</v>
      </c>
      <c r="J53" s="320">
        <v>100231</v>
      </c>
      <c r="K53" s="321">
        <v>15.1</v>
      </c>
      <c r="L53" s="322">
        <v>75709</v>
      </c>
      <c r="M53" s="323">
        <v>12.7</v>
      </c>
      <c r="N53" s="324">
        <v>2.4</v>
      </c>
    </row>
    <row r="54" spans="1:14" x14ac:dyDescent="0.15">
      <c r="A54" s="248"/>
      <c r="B54" s="244"/>
      <c r="C54" s="244"/>
      <c r="D54" s="244"/>
      <c r="E54" s="244"/>
      <c r="F54" s="244"/>
      <c r="G54" s="325"/>
      <c r="H54" s="326" t="s">
        <v>514</v>
      </c>
      <c r="I54" s="327">
        <v>2158570</v>
      </c>
      <c r="J54" s="328">
        <v>63512</v>
      </c>
      <c r="K54" s="329">
        <v>-8.1</v>
      </c>
      <c r="L54" s="330">
        <v>35212</v>
      </c>
      <c r="M54" s="331">
        <v>0</v>
      </c>
      <c r="N54" s="332">
        <v>-8.1</v>
      </c>
    </row>
    <row r="55" spans="1:14" x14ac:dyDescent="0.15">
      <c r="A55" s="248"/>
      <c r="B55" s="244"/>
      <c r="C55" s="244"/>
      <c r="D55" s="244"/>
      <c r="E55" s="244"/>
      <c r="F55" s="244"/>
      <c r="G55" s="310" t="s">
        <v>516</v>
      </c>
      <c r="H55" s="311"/>
      <c r="I55" s="319">
        <v>3147854</v>
      </c>
      <c r="J55" s="320">
        <v>92920</v>
      </c>
      <c r="K55" s="321">
        <v>-7.3</v>
      </c>
      <c r="L55" s="322">
        <v>90961</v>
      </c>
      <c r="M55" s="323">
        <v>20.100000000000001</v>
      </c>
      <c r="N55" s="324">
        <v>-27.4</v>
      </c>
    </row>
    <row r="56" spans="1:14" x14ac:dyDescent="0.15">
      <c r="A56" s="248"/>
      <c r="B56" s="244"/>
      <c r="C56" s="244"/>
      <c r="D56" s="244"/>
      <c r="E56" s="244"/>
      <c r="F56" s="244"/>
      <c r="G56" s="325"/>
      <c r="H56" s="326" t="s">
        <v>514</v>
      </c>
      <c r="I56" s="327">
        <v>2540191</v>
      </c>
      <c r="J56" s="328">
        <v>74983</v>
      </c>
      <c r="K56" s="329">
        <v>18.100000000000001</v>
      </c>
      <c r="L56" s="330">
        <v>37720</v>
      </c>
      <c r="M56" s="331">
        <v>7.1</v>
      </c>
      <c r="N56" s="332">
        <v>11</v>
      </c>
    </row>
    <row r="57" spans="1:14" x14ac:dyDescent="0.15">
      <c r="A57" s="248"/>
      <c r="B57" s="244"/>
      <c r="C57" s="244"/>
      <c r="D57" s="244"/>
      <c r="E57" s="244"/>
      <c r="F57" s="244"/>
      <c r="G57" s="310" t="s">
        <v>517</v>
      </c>
      <c r="H57" s="311"/>
      <c r="I57" s="319">
        <v>4070227</v>
      </c>
      <c r="J57" s="320">
        <v>121797</v>
      </c>
      <c r="K57" s="321">
        <v>31.1</v>
      </c>
      <c r="L57" s="322">
        <v>106614</v>
      </c>
      <c r="M57" s="323">
        <v>17.2</v>
      </c>
      <c r="N57" s="324">
        <v>13.9</v>
      </c>
    </row>
    <row r="58" spans="1:14" x14ac:dyDescent="0.15">
      <c r="A58" s="248"/>
      <c r="B58" s="244"/>
      <c r="C58" s="244"/>
      <c r="D58" s="244"/>
      <c r="E58" s="244"/>
      <c r="F58" s="244"/>
      <c r="G58" s="325"/>
      <c r="H58" s="326" t="s">
        <v>514</v>
      </c>
      <c r="I58" s="327">
        <v>2895157</v>
      </c>
      <c r="J58" s="328">
        <v>86635</v>
      </c>
      <c r="K58" s="329">
        <v>15.5</v>
      </c>
      <c r="L58" s="330">
        <v>45545</v>
      </c>
      <c r="M58" s="331">
        <v>20.7</v>
      </c>
      <c r="N58" s="332">
        <v>-5.2</v>
      </c>
    </row>
    <row r="59" spans="1:14" x14ac:dyDescent="0.15">
      <c r="A59" s="248"/>
      <c r="B59" s="244"/>
      <c r="C59" s="244"/>
      <c r="D59" s="244"/>
      <c r="E59" s="244"/>
      <c r="F59" s="244"/>
      <c r="G59" s="310" t="s">
        <v>518</v>
      </c>
      <c r="H59" s="311"/>
      <c r="I59" s="319">
        <v>4354503</v>
      </c>
      <c r="J59" s="320">
        <v>132400</v>
      </c>
      <c r="K59" s="321">
        <v>8.6999999999999993</v>
      </c>
      <c r="L59" s="322">
        <v>85459</v>
      </c>
      <c r="M59" s="323">
        <v>-19.8</v>
      </c>
      <c r="N59" s="324">
        <v>28.5</v>
      </c>
    </row>
    <row r="60" spans="1:14" x14ac:dyDescent="0.15">
      <c r="A60" s="248"/>
      <c r="B60" s="244"/>
      <c r="C60" s="244"/>
      <c r="D60" s="244"/>
      <c r="E60" s="244"/>
      <c r="F60" s="244"/>
      <c r="G60" s="325"/>
      <c r="H60" s="326" t="s">
        <v>514</v>
      </c>
      <c r="I60" s="333">
        <v>3155693</v>
      </c>
      <c r="J60" s="328">
        <v>95950</v>
      </c>
      <c r="K60" s="329">
        <v>10.8</v>
      </c>
      <c r="L60" s="330">
        <v>44378</v>
      </c>
      <c r="M60" s="331">
        <v>-2.6</v>
      </c>
      <c r="N60" s="332">
        <v>13.4</v>
      </c>
    </row>
    <row r="61" spans="1:14" x14ac:dyDescent="0.15">
      <c r="A61" s="248"/>
      <c r="B61" s="244"/>
      <c r="C61" s="244"/>
      <c r="D61" s="244"/>
      <c r="E61" s="244"/>
      <c r="F61" s="244"/>
      <c r="G61" s="310" t="s">
        <v>519</v>
      </c>
      <c r="H61" s="334"/>
      <c r="I61" s="335">
        <v>3585765</v>
      </c>
      <c r="J61" s="336">
        <v>106879</v>
      </c>
      <c r="K61" s="337">
        <v>9.5</v>
      </c>
      <c r="L61" s="338">
        <v>85189</v>
      </c>
      <c r="M61" s="339">
        <v>3.1</v>
      </c>
      <c r="N61" s="324">
        <v>6.4</v>
      </c>
    </row>
    <row r="62" spans="1:14" x14ac:dyDescent="0.15">
      <c r="A62" s="248"/>
      <c r="B62" s="244"/>
      <c r="C62" s="244"/>
      <c r="D62" s="244"/>
      <c r="E62" s="244"/>
      <c r="F62" s="244"/>
      <c r="G62" s="325"/>
      <c r="H62" s="326" t="s">
        <v>514</v>
      </c>
      <c r="I62" s="327">
        <v>2618323</v>
      </c>
      <c r="J62" s="328">
        <v>78039</v>
      </c>
      <c r="K62" s="329">
        <v>8</v>
      </c>
      <c r="L62" s="330">
        <v>39613</v>
      </c>
      <c r="M62" s="331">
        <v>3.5</v>
      </c>
      <c r="N62" s="332">
        <v>4.5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I87" sqref="I87"/>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H25"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39" t="s">
        <v>3</v>
      </c>
      <c r="D47" s="1139"/>
      <c r="E47" s="1140"/>
      <c r="F47" s="11">
        <v>21.05</v>
      </c>
      <c r="G47" s="12">
        <v>22.53</v>
      </c>
      <c r="H47" s="12">
        <v>22.19</v>
      </c>
      <c r="I47" s="12">
        <v>22.58</v>
      </c>
      <c r="J47" s="13">
        <v>24.84</v>
      </c>
    </row>
    <row r="48" spans="2:10" ht="57.75" customHeight="1" x14ac:dyDescent="0.15">
      <c r="B48" s="14"/>
      <c r="C48" s="1141" t="s">
        <v>4</v>
      </c>
      <c r="D48" s="1141"/>
      <c r="E48" s="1142"/>
      <c r="F48" s="15">
        <v>2.44</v>
      </c>
      <c r="G48" s="16">
        <v>2.38</v>
      </c>
      <c r="H48" s="16">
        <v>4.0199999999999996</v>
      </c>
      <c r="I48" s="16">
        <v>4.4000000000000004</v>
      </c>
      <c r="J48" s="17">
        <v>3.57</v>
      </c>
    </row>
    <row r="49" spans="2:10" ht="57.75" customHeight="1" thickBot="1" x14ac:dyDescent="0.2">
      <c r="B49" s="18"/>
      <c r="C49" s="1143" t="s">
        <v>5</v>
      </c>
      <c r="D49" s="1143"/>
      <c r="E49" s="1144"/>
      <c r="F49" s="19">
        <v>3.96</v>
      </c>
      <c r="G49" s="20">
        <v>4.8099999999999996</v>
      </c>
      <c r="H49" s="20">
        <v>2.42</v>
      </c>
      <c r="I49" s="20">
        <v>2.8</v>
      </c>
      <c r="J49" s="21">
        <v>2.61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cp:lastModifiedBy>
  <dcterms:created xsi:type="dcterms:W3CDTF">2017-02-15T20:19:16Z</dcterms:created>
  <dcterms:modified xsi:type="dcterms:W3CDTF">2017-05-15T01:23:15Z</dcterms:modified>
  <cp:category/>
</cp:coreProperties>
</file>